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orgaine/Desktop/UNC Data Bootcamp/Homework/Excel Homework/excel-challenge/"/>
    </mc:Choice>
  </mc:AlternateContent>
  <xr:revisionPtr revIDLastSave="0" documentId="13_ncr:1_{6F0474AB-C43A-7B49-B764-DB26887C1319}" xr6:coauthVersionLast="46" xr6:coauthVersionMax="46" xr10:uidLastSave="{00000000-0000-0000-0000-000000000000}"/>
  <bookViews>
    <workbookView xWindow="180" yWindow="500" windowWidth="13980" windowHeight="17500" firstSheet="1" activeTab="5" xr2:uid="{00000000-000D-0000-FFFF-FFFF00000000}"/>
  </bookViews>
  <sheets>
    <sheet name="Data Set" sheetId="1" r:id="rId1"/>
    <sheet name="Cat. Pivot" sheetId="2" r:id="rId2"/>
    <sheet name="Sub Cat Pivot" sheetId="3" r:id="rId3"/>
    <sheet name="Date Pivot" sheetId="4" r:id="rId4"/>
    <sheet name="Bonus" sheetId="5" r:id="rId5"/>
    <sheet name="Bonus Analysis" sheetId="6" r:id="rId6"/>
  </sheets>
  <definedNames>
    <definedName name="_xlnm._FilterDatabase" localSheetId="0" hidden="1">'Data Set'!$A$1:$T$4115</definedName>
    <definedName name="Goal">'Data Set'!$D$2:$D$4115</definedName>
    <definedName name="State">'Data Set'!$F$2:$F$4115</definedName>
  </definedNames>
  <calcPr calcId="191029"/>
  <pivotCaches>
    <pivotCache cacheId="6" r:id="rId7"/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B4" i="5"/>
  <c r="C3" i="5"/>
  <c r="C2" i="5"/>
  <c r="B13" i="5"/>
  <c r="B12" i="5"/>
  <c r="B11" i="5"/>
  <c r="B10" i="5"/>
  <c r="E10" i="5" s="1"/>
  <c r="B9" i="5"/>
  <c r="B8" i="5"/>
  <c r="B7" i="5"/>
  <c r="B6" i="5"/>
  <c r="B5" i="5"/>
  <c r="B3" i="5"/>
  <c r="B2" i="5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958" i="1"/>
  <c r="S959" i="1"/>
  <c r="S960" i="1"/>
  <c r="S961" i="1"/>
  <c r="S962" i="1"/>
  <c r="S963" i="1"/>
  <c r="S964" i="1"/>
  <c r="S965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2" i="1"/>
  <c r="P294" i="1"/>
  <c r="P2613" i="1"/>
  <c r="P2152" i="1"/>
  <c r="P381" i="1"/>
  <c r="P3539" i="1"/>
  <c r="P3449" i="1"/>
  <c r="P3852" i="1"/>
  <c r="P1250" i="1"/>
  <c r="P1594" i="1"/>
  <c r="P3497" i="1"/>
  <c r="P2117" i="1"/>
  <c r="P1992" i="1"/>
  <c r="P2714" i="1"/>
  <c r="P841" i="1"/>
  <c r="P4078" i="1"/>
  <c r="P1519" i="1"/>
  <c r="P253" i="1"/>
  <c r="P2887" i="1"/>
  <c r="P3316" i="1"/>
  <c r="P1200" i="1"/>
  <c r="P3772" i="1"/>
  <c r="P3436" i="1"/>
  <c r="P3171" i="1"/>
  <c r="P3958" i="1"/>
  <c r="P1994" i="1"/>
  <c r="P906" i="1"/>
  <c r="P2449" i="1"/>
  <c r="P1637" i="1"/>
  <c r="P2976" i="1"/>
  <c r="P1776" i="1"/>
  <c r="P2103" i="1"/>
  <c r="P117" i="1"/>
  <c r="P2054" i="1"/>
  <c r="P972" i="1"/>
  <c r="P975" i="1"/>
  <c r="P973" i="1"/>
  <c r="P1701" i="1"/>
  <c r="P727" i="1"/>
  <c r="P1813" i="1"/>
  <c r="P3713" i="1"/>
  <c r="P434" i="1"/>
  <c r="P654" i="1"/>
  <c r="P3126" i="1"/>
  <c r="P3070" i="1"/>
  <c r="P3881" i="1"/>
  <c r="P3104" i="1"/>
  <c r="P4098" i="1"/>
  <c r="P536" i="1"/>
  <c r="P2824" i="1"/>
  <c r="P4080" i="1"/>
  <c r="P3095" i="1"/>
  <c r="P2871" i="1"/>
  <c r="P1246" i="1"/>
  <c r="P1180" i="1"/>
  <c r="P205" i="1"/>
  <c r="P2147" i="1"/>
  <c r="P2926" i="1"/>
  <c r="P3628" i="1"/>
  <c r="P2384" i="1"/>
  <c r="P2085" i="1"/>
  <c r="P3458" i="1"/>
  <c r="P1747" i="1"/>
  <c r="P2405" i="1"/>
  <c r="P1912" i="1"/>
  <c r="P1645" i="1"/>
  <c r="P3145" i="1"/>
  <c r="P774" i="1"/>
  <c r="P1503" i="1"/>
  <c r="P3403" i="1"/>
  <c r="P416" i="1"/>
  <c r="P3882" i="1"/>
  <c r="P4022" i="1"/>
  <c r="P140" i="1"/>
  <c r="P3136" i="1"/>
  <c r="P3696" i="1"/>
  <c r="P3935" i="1"/>
  <c r="P185" i="1"/>
  <c r="P1259" i="1"/>
  <c r="P2129" i="1"/>
  <c r="P2935" i="1"/>
  <c r="P3289" i="1"/>
  <c r="P2530" i="1"/>
  <c r="P3295" i="1"/>
  <c r="P3564" i="1"/>
  <c r="P147" i="1"/>
  <c r="P415" i="1"/>
  <c r="P1819" i="1"/>
  <c r="P4054" i="1"/>
  <c r="P2266" i="1"/>
  <c r="P198" i="1"/>
  <c r="P1696" i="1"/>
  <c r="P1915" i="1"/>
  <c r="P3437" i="1"/>
  <c r="P2093" i="1"/>
  <c r="P3179" i="1"/>
  <c r="P3810" i="1"/>
  <c r="P2303" i="1"/>
  <c r="P122" i="1"/>
  <c r="P4020" i="1"/>
  <c r="P565" i="1"/>
  <c r="P2247" i="1"/>
  <c r="P1826" i="1"/>
  <c r="P2082" i="1"/>
  <c r="P2679" i="1"/>
  <c r="P2346" i="1"/>
  <c r="P3332" i="1"/>
  <c r="P590" i="1"/>
  <c r="P3213" i="1"/>
  <c r="P3265" i="1"/>
  <c r="P1571" i="1"/>
  <c r="P3379" i="1"/>
  <c r="P2684" i="1"/>
  <c r="P566" i="1"/>
  <c r="P3343" i="1"/>
  <c r="P1094" i="1"/>
  <c r="P3719" i="1"/>
  <c r="P3549" i="1"/>
  <c r="P3842" i="1"/>
  <c r="P737" i="1"/>
  <c r="P2365" i="1"/>
  <c r="P385" i="1"/>
  <c r="P2678" i="1"/>
  <c r="P3275" i="1"/>
  <c r="P1606" i="1"/>
  <c r="P783" i="1"/>
  <c r="P2230" i="1"/>
  <c r="P1077" i="1"/>
  <c r="P512" i="1"/>
  <c r="P3446" i="1"/>
  <c r="P1445" i="1"/>
  <c r="P1436" i="1"/>
  <c r="P1438" i="1"/>
  <c r="P1430" i="1"/>
  <c r="P656" i="1"/>
  <c r="P749" i="1"/>
  <c r="P2782" i="1"/>
  <c r="P3393" i="1"/>
  <c r="P3777" i="1"/>
  <c r="P2271" i="1"/>
  <c r="P1952" i="1"/>
  <c r="P787" i="1"/>
  <c r="P1962" i="1"/>
  <c r="P981" i="1"/>
  <c r="P914" i="1"/>
  <c r="P2199" i="1"/>
  <c r="P74" i="1"/>
  <c r="P193" i="1"/>
  <c r="P1437" i="1"/>
  <c r="P2446" i="1"/>
  <c r="P1732" i="1"/>
  <c r="P477" i="1"/>
  <c r="P221" i="1"/>
  <c r="P1775" i="1"/>
  <c r="P2995" i="1"/>
  <c r="P1137" i="1"/>
  <c r="P436" i="1"/>
  <c r="P698" i="1"/>
  <c r="P4056" i="1"/>
  <c r="P3924" i="1"/>
  <c r="P1522" i="1"/>
  <c r="P2673" i="1"/>
  <c r="P3822" i="1"/>
  <c r="P465" i="1"/>
  <c r="P3517" i="1"/>
  <c r="P3543" i="1"/>
  <c r="P3537" i="1"/>
  <c r="P3819" i="1"/>
  <c r="P2435" i="1"/>
  <c r="P3227" i="1"/>
  <c r="P3943" i="1"/>
  <c r="P2335" i="1"/>
  <c r="P3687" i="1"/>
  <c r="P102" i="1"/>
  <c r="P3747" i="1"/>
  <c r="P2058" i="1"/>
  <c r="P905" i="1"/>
  <c r="P2624" i="1"/>
  <c r="P523" i="1"/>
  <c r="P1337" i="1"/>
  <c r="P669" i="1"/>
  <c r="P2939" i="1"/>
  <c r="P1950" i="1"/>
  <c r="P635" i="1"/>
  <c r="P1901" i="1"/>
  <c r="P2856" i="1"/>
  <c r="P1127" i="1"/>
  <c r="P3347" i="1"/>
  <c r="P3865" i="1"/>
  <c r="P1464" i="1"/>
  <c r="P373" i="1"/>
  <c r="P3465" i="1"/>
  <c r="P269" i="1"/>
  <c r="P4082" i="1"/>
  <c r="P3910" i="1"/>
  <c r="P1361" i="1"/>
  <c r="P740" i="1"/>
  <c r="P1577" i="1"/>
  <c r="P165" i="1"/>
  <c r="P1699" i="1"/>
  <c r="P3965" i="1"/>
  <c r="P3770" i="1"/>
  <c r="P3337" i="1"/>
  <c r="P569" i="1"/>
  <c r="P639" i="1"/>
  <c r="P612" i="1"/>
  <c r="P576" i="1"/>
  <c r="P2134" i="1"/>
  <c r="P2783" i="1"/>
  <c r="P2634" i="1"/>
  <c r="P634" i="1"/>
  <c r="P596" i="1"/>
  <c r="P1514" i="1"/>
  <c r="P5" i="1"/>
  <c r="P1208" i="1"/>
  <c r="P1071" i="1"/>
  <c r="P3280" i="1"/>
  <c r="P1727" i="1"/>
  <c r="P2670" i="1"/>
  <c r="P43" i="1"/>
  <c r="P2065" i="1"/>
  <c r="P3014" i="1"/>
  <c r="P2960" i="1"/>
  <c r="P3344" i="1"/>
  <c r="P3464" i="1"/>
  <c r="P1554" i="1"/>
  <c r="P3116" i="1"/>
  <c r="P3128" i="1"/>
  <c r="P2531" i="1"/>
  <c r="P1110" i="1"/>
  <c r="P3086" i="1"/>
  <c r="P1540" i="1"/>
  <c r="P361" i="1"/>
  <c r="P577" i="1"/>
  <c r="P578" i="1"/>
  <c r="P1599" i="1"/>
  <c r="P3974" i="1"/>
  <c r="P1899" i="1"/>
  <c r="P3568" i="1"/>
  <c r="P836" i="1"/>
  <c r="P1786" i="1"/>
  <c r="P3951" i="1"/>
  <c r="P804" i="1"/>
  <c r="P2577" i="1"/>
  <c r="P2445" i="1"/>
  <c r="P1985" i="1"/>
  <c r="P2005" i="1"/>
  <c r="P3845" i="1"/>
  <c r="P2397" i="1"/>
  <c r="P1796" i="1"/>
  <c r="P3469" i="1"/>
  <c r="P1668" i="1"/>
  <c r="P3168" i="1"/>
  <c r="P3741" i="1"/>
  <c r="P1015" i="1"/>
  <c r="P2742" i="1"/>
  <c r="P3897" i="1"/>
  <c r="P528" i="1"/>
  <c r="P1085" i="1"/>
  <c r="P343" i="1"/>
  <c r="P3363" i="1"/>
  <c r="P89" i="1"/>
  <c r="P3627" i="1"/>
  <c r="P118" i="1"/>
  <c r="P1233" i="1"/>
  <c r="P1066" i="1"/>
  <c r="P2497" i="1"/>
  <c r="P807" i="1"/>
  <c r="P3431" i="1"/>
  <c r="P2390" i="1"/>
  <c r="P3305" i="1"/>
  <c r="P3352" i="1"/>
  <c r="P688" i="1"/>
  <c r="P651" i="1"/>
  <c r="P2542" i="1"/>
  <c r="P1061" i="1"/>
  <c r="P3002" i="1"/>
  <c r="P3408" i="1"/>
  <c r="P3578" i="1"/>
  <c r="P2157" i="1"/>
  <c r="P58" i="1"/>
  <c r="P1309" i="1"/>
  <c r="P699" i="1"/>
  <c r="P3621" i="1"/>
  <c r="P2623" i="1"/>
  <c r="P1344" i="1"/>
  <c r="P640" i="1"/>
  <c r="P2135" i="1"/>
  <c r="P3755" i="1"/>
  <c r="P994" i="1"/>
  <c r="P2438" i="1"/>
  <c r="P3399" i="1"/>
  <c r="P589" i="1"/>
  <c r="P3219" i="1"/>
  <c r="P534" i="1"/>
  <c r="P4086" i="1"/>
  <c r="P2246" i="1"/>
  <c r="P1150" i="1"/>
  <c r="P2413" i="1"/>
  <c r="P1746" i="1"/>
  <c r="P1441" i="1"/>
  <c r="P2680" i="1"/>
  <c r="P3853" i="1"/>
  <c r="P3161" i="1"/>
  <c r="P1468" i="1"/>
  <c r="P1356" i="1"/>
  <c r="P1538" i="1"/>
  <c r="P623" i="1"/>
  <c r="P4021" i="1"/>
  <c r="P1639" i="1"/>
  <c r="P1400" i="1"/>
  <c r="P1287" i="1"/>
  <c r="P247" i="1"/>
  <c r="P1146" i="1"/>
  <c r="P3162" i="1"/>
  <c r="P3692" i="1"/>
  <c r="P3278" i="1"/>
  <c r="P3429" i="1"/>
  <c r="P3652" i="1"/>
  <c r="P655" i="1"/>
  <c r="P4105" i="1"/>
  <c r="P614" i="1"/>
  <c r="P630" i="1"/>
  <c r="P2669" i="1"/>
  <c r="P2412" i="1"/>
  <c r="P580" i="1"/>
  <c r="P2012" i="1"/>
  <c r="P3614" i="1"/>
  <c r="P1518" i="1"/>
  <c r="P2776" i="1"/>
  <c r="P1889" i="1"/>
  <c r="P575" i="1"/>
  <c r="P985" i="1"/>
  <c r="P2253" i="1"/>
  <c r="P782" i="1"/>
  <c r="P1558" i="1"/>
  <c r="P856" i="1"/>
  <c r="P3981" i="1"/>
  <c r="P2744" i="1"/>
  <c r="P1429" i="1"/>
  <c r="P3861" i="1"/>
  <c r="P1735" i="1"/>
  <c r="P738" i="1"/>
  <c r="P3790" i="1"/>
  <c r="P625" i="1"/>
  <c r="P1165" i="1"/>
  <c r="P2920" i="1"/>
  <c r="P206" i="1"/>
  <c r="P380" i="1"/>
  <c r="P764" i="1"/>
  <c r="P2921" i="1"/>
  <c r="P4065" i="1"/>
  <c r="P1774" i="1"/>
  <c r="P325" i="1"/>
  <c r="P3786" i="1"/>
  <c r="P299" i="1"/>
  <c r="P3411" i="1"/>
  <c r="P37" i="1"/>
  <c r="P3020" i="1"/>
  <c r="P2774" i="1"/>
  <c r="P2817" i="1"/>
  <c r="P2323" i="1"/>
  <c r="P374" i="1"/>
  <c r="P366" i="1"/>
  <c r="P3108" i="1"/>
  <c r="P761" i="1"/>
  <c r="P2304" i="1"/>
  <c r="P3338" i="1"/>
  <c r="P1852" i="1"/>
  <c r="P1354" i="1"/>
  <c r="P2394" i="1"/>
  <c r="P3493" i="1"/>
  <c r="P1252" i="1"/>
  <c r="P821" i="1"/>
  <c r="P2215" i="1"/>
  <c r="P286" i="1"/>
  <c r="P1730" i="1"/>
  <c r="P3514" i="1"/>
  <c r="P240" i="1"/>
  <c r="P722" i="1"/>
  <c r="P443" i="1"/>
  <c r="P1395" i="1"/>
  <c r="P3911" i="1"/>
  <c r="P3737" i="1"/>
  <c r="P2132" i="1"/>
  <c r="P1824" i="1"/>
  <c r="P2181" i="1"/>
  <c r="P506" i="1"/>
  <c r="P1230" i="1"/>
  <c r="P1074" i="1"/>
  <c r="P303" i="1"/>
  <c r="P2973" i="1"/>
  <c r="P3530" i="1"/>
  <c r="P3216" i="1"/>
  <c r="P503" i="1"/>
  <c r="P1333" i="1"/>
  <c r="P1317" i="1"/>
  <c r="P679" i="1"/>
  <c r="P680" i="1"/>
  <c r="P1295" i="1"/>
  <c r="P1264" i="1"/>
  <c r="P2429" i="1"/>
  <c r="P3989" i="1"/>
  <c r="P2396" i="1"/>
  <c r="P822" i="1"/>
  <c r="P3613" i="1"/>
  <c r="P1101" i="1"/>
  <c r="P2950" i="1"/>
  <c r="P257" i="1"/>
  <c r="P1970" i="1"/>
  <c r="P1331" i="1"/>
  <c r="P620" i="1"/>
  <c r="P2732" i="1"/>
  <c r="P3959" i="1"/>
  <c r="P2515" i="1"/>
  <c r="P1760" i="1"/>
  <c r="P1018" i="1"/>
  <c r="P3251" i="1"/>
  <c r="P852" i="1"/>
  <c r="P353" i="1"/>
  <c r="P2457" i="1"/>
  <c r="P3898" i="1"/>
  <c r="P1225" i="1"/>
  <c r="P69" i="1"/>
  <c r="P1489" i="1"/>
  <c r="P2119" i="1"/>
  <c r="P28" i="1"/>
  <c r="P3402" i="1"/>
  <c r="P1982" i="1"/>
  <c r="P2444" i="1"/>
  <c r="P3535" i="1"/>
  <c r="P3164" i="1"/>
  <c r="P674" i="1"/>
  <c r="P2053" i="1"/>
  <c r="P2589" i="1"/>
  <c r="P2801" i="1"/>
  <c r="P3649" i="1"/>
  <c r="P526" i="1"/>
  <c r="P2204" i="1"/>
  <c r="P706" i="1"/>
  <c r="P293" i="1"/>
  <c r="P2281" i="1"/>
  <c r="P1874" i="1"/>
  <c r="P2150" i="1"/>
  <c r="P2255" i="1"/>
  <c r="P1916" i="1"/>
  <c r="P1515" i="1"/>
  <c r="P3869" i="1"/>
  <c r="P1945" i="1"/>
  <c r="P801" i="1"/>
  <c r="P2501" i="1"/>
  <c r="P891" i="1"/>
  <c r="P1506" i="1"/>
  <c r="P2276" i="1"/>
  <c r="P618" i="1"/>
  <c r="P979" i="1"/>
  <c r="P2410" i="1"/>
  <c r="P4109" i="1"/>
  <c r="P2628" i="1"/>
  <c r="P2284" i="1"/>
  <c r="P896" i="1"/>
  <c r="P1733" i="1"/>
  <c r="P1651" i="1"/>
  <c r="P144" i="1"/>
  <c r="P1024" i="1"/>
  <c r="P837" i="1"/>
  <c r="P2277" i="1"/>
  <c r="P1656" i="1"/>
  <c r="P3704" i="1"/>
  <c r="P888" i="1"/>
  <c r="P1370" i="1"/>
  <c r="P2243" i="1"/>
  <c r="P2922" i="1"/>
  <c r="P3814" i="1"/>
  <c r="P3036" i="1"/>
  <c r="P3006" i="1"/>
  <c r="P2642" i="1"/>
  <c r="P3125" i="1"/>
  <c r="P3062" i="1"/>
  <c r="P3092" i="1"/>
  <c r="P3038" i="1"/>
  <c r="P3111" i="1"/>
  <c r="P3273" i="1"/>
  <c r="P3834" i="1"/>
  <c r="P2842" i="1"/>
  <c r="P3970" i="1"/>
  <c r="P1596" i="1"/>
  <c r="P1584" i="1"/>
  <c r="P1466" i="1"/>
  <c r="P393" i="1"/>
  <c r="P2969" i="1"/>
  <c r="P3477" i="1"/>
  <c r="P777" i="1"/>
  <c r="P2133" i="1"/>
  <c r="P3263" i="1"/>
  <c r="P72" i="1"/>
  <c r="P3101" i="1"/>
  <c r="P2020" i="1"/>
  <c r="P586" i="1"/>
  <c r="P3349" i="1"/>
  <c r="P2998" i="1"/>
  <c r="P3407" i="1"/>
  <c r="P2387" i="1"/>
  <c r="P3664" i="1"/>
  <c r="P2096" i="1"/>
  <c r="P2566" i="1"/>
  <c r="P1294" i="1"/>
  <c r="P3507" i="1"/>
  <c r="P88" i="1"/>
  <c r="P2834" i="1"/>
  <c r="P4060" i="1"/>
  <c r="P549" i="1"/>
  <c r="P715" i="1"/>
  <c r="P613" i="1"/>
  <c r="P3617" i="1"/>
  <c r="P164" i="1"/>
  <c r="P2381" i="1"/>
  <c r="P2825" i="1"/>
  <c r="P555" i="1"/>
  <c r="P958" i="1"/>
  <c r="P3726" i="1"/>
  <c r="P3787" i="1"/>
  <c r="P2557" i="1"/>
  <c r="P3499" i="1"/>
  <c r="P3256" i="1"/>
  <c r="P3515" i="1"/>
  <c r="P1268" i="1"/>
  <c r="P125" i="1"/>
  <c r="P2747" i="1"/>
  <c r="P1315" i="1"/>
  <c r="P3319" i="1"/>
  <c r="P3137" i="1"/>
  <c r="P3598" i="1"/>
  <c r="P847" i="1"/>
  <c r="P2297" i="1"/>
  <c r="P1839" i="1"/>
  <c r="P3056" i="1"/>
  <c r="P1951" i="1"/>
  <c r="P3224" i="1"/>
  <c r="P3736" i="1"/>
  <c r="P1422" i="1"/>
  <c r="P4017" i="1"/>
  <c r="P3512" i="1"/>
  <c r="P2963" i="1"/>
  <c r="P3835" i="1"/>
  <c r="P540" i="1"/>
  <c r="P3946" i="1"/>
  <c r="P3960" i="1"/>
  <c r="P3547" i="1"/>
  <c r="P3624" i="1"/>
  <c r="P3923" i="1"/>
  <c r="P3844" i="1"/>
  <c r="P3348" i="1"/>
  <c r="P1235" i="1"/>
  <c r="P693" i="1"/>
  <c r="P1037" i="1"/>
  <c r="P1349" i="1"/>
  <c r="P3472" i="1"/>
  <c r="P3466" i="1"/>
  <c r="P2401" i="1"/>
  <c r="P451" i="1"/>
  <c r="P3041" i="1"/>
  <c r="P758" i="1"/>
  <c r="P3891" i="1"/>
  <c r="P1719" i="1"/>
  <c r="P659" i="1"/>
  <c r="P3874" i="1"/>
  <c r="P518" i="1"/>
  <c r="P3195" i="1"/>
  <c r="P1217" i="1"/>
  <c r="P3055" i="1"/>
  <c r="P3646" i="1"/>
  <c r="P1991" i="1"/>
  <c r="P447" i="1"/>
  <c r="P809" i="1"/>
  <c r="P224" i="1"/>
  <c r="P3699" i="1"/>
  <c r="P736" i="1"/>
  <c r="P458" i="1"/>
  <c r="P478" i="1"/>
  <c r="P694" i="1"/>
  <c r="P1443" i="1"/>
  <c r="P178" i="1"/>
  <c r="P3513" i="1"/>
  <c r="P3034" i="1"/>
  <c r="P781" i="1"/>
  <c r="P649" i="1"/>
  <c r="P1527" i="1"/>
  <c r="P2510" i="1"/>
  <c r="P1882" i="1"/>
  <c r="P1170" i="1"/>
  <c r="P1667" i="1"/>
  <c r="P2848" i="1"/>
  <c r="P735" i="1"/>
  <c r="P3625" i="1"/>
  <c r="P1693" i="1"/>
  <c r="P2546" i="1"/>
  <c r="P107" i="1"/>
  <c r="P1081" i="1"/>
  <c r="P1376" i="1"/>
  <c r="P2371" i="1"/>
  <c r="P2056" i="1"/>
  <c r="P1380" i="1"/>
  <c r="P1496" i="1"/>
  <c r="P10" i="1"/>
  <c r="P1613" i="1"/>
  <c r="P1285" i="1"/>
  <c r="P1161" i="1"/>
  <c r="P1017" i="1"/>
  <c r="P9" i="1"/>
  <c r="P1082" i="1"/>
  <c r="P53" i="1"/>
  <c r="P1981" i="1"/>
  <c r="P2111" i="1"/>
  <c r="P627" i="1"/>
  <c r="P1140" i="1"/>
  <c r="P85" i="1"/>
  <c r="P1345" i="1"/>
  <c r="P945" i="1"/>
  <c r="P1022" i="1"/>
  <c r="P1148" i="1"/>
  <c r="P2377" i="1"/>
  <c r="P339" i="1"/>
  <c r="P855" i="1"/>
  <c r="P1683" i="1"/>
  <c r="P803" i="1"/>
  <c r="P1906" i="1"/>
  <c r="P1537" i="1"/>
  <c r="P3021" i="1"/>
  <c r="P984" i="1"/>
  <c r="P953" i="1"/>
  <c r="P1009" i="1"/>
  <c r="P2010" i="1"/>
  <c r="P2062" i="1"/>
  <c r="P1533" i="1"/>
  <c r="P631" i="1"/>
  <c r="P2460" i="1"/>
  <c r="P3635" i="1"/>
  <c r="P2418" i="1"/>
  <c r="P673" i="1"/>
  <c r="P573" i="1"/>
  <c r="P3133" i="1"/>
  <c r="P2067" i="1"/>
  <c r="P943" i="1"/>
  <c r="P531" i="1"/>
  <c r="P1008" i="1"/>
  <c r="P1362" i="1"/>
  <c r="P1068" i="1"/>
  <c r="P1750" i="1"/>
  <c r="P1612" i="1"/>
  <c r="P3148" i="1"/>
  <c r="P998" i="1"/>
  <c r="P2347" i="1"/>
  <c r="P2386" i="1"/>
  <c r="P646" i="1"/>
  <c r="P1327" i="1"/>
  <c r="P285" i="1"/>
  <c r="P311" i="1"/>
  <c r="P1914" i="1"/>
  <c r="P342" i="1"/>
  <c r="P3680" i="1"/>
  <c r="P2471" i="1"/>
  <c r="P3634" i="1"/>
  <c r="P817" i="1"/>
  <c r="P2514" i="1"/>
  <c r="P2894" i="1"/>
  <c r="P676" i="1"/>
  <c r="P3892" i="1"/>
  <c r="P1458" i="1"/>
  <c r="P707" i="1"/>
  <c r="P520" i="1"/>
  <c r="P2282" i="1"/>
  <c r="P3762" i="1"/>
  <c r="P2936" i="1"/>
  <c r="P2320" i="1"/>
  <c r="P874" i="1"/>
  <c r="P2999" i="1"/>
  <c r="P771" i="1"/>
  <c r="P2338" i="1"/>
  <c r="P824" i="1"/>
  <c r="P916" i="1"/>
  <c r="P1141" i="1"/>
  <c r="P878" i="1"/>
  <c r="P1549" i="1"/>
  <c r="P2044" i="1"/>
  <c r="P4006" i="1"/>
  <c r="P2520" i="1"/>
  <c r="P2575" i="1"/>
  <c r="P414" i="1"/>
  <c r="P4072" i="1"/>
  <c r="P560" i="1"/>
  <c r="P2620" i="1"/>
  <c r="P2626" i="1"/>
  <c r="P150" i="1"/>
  <c r="P2154" i="1"/>
  <c r="P2648" i="1"/>
  <c r="P657" i="1"/>
  <c r="P2019" i="1"/>
  <c r="P314" i="1"/>
  <c r="P1958" i="1"/>
  <c r="P4028" i="1"/>
  <c r="P3065" i="1"/>
  <c r="P2193" i="1"/>
  <c r="P3496" i="1"/>
  <c r="P64" i="1"/>
  <c r="P296" i="1"/>
  <c r="P128" i="1"/>
  <c r="P4050" i="1"/>
  <c r="P2639" i="1"/>
  <c r="P547" i="1"/>
  <c r="P2216" i="1"/>
  <c r="P3560" i="1"/>
  <c r="P3793" i="1"/>
  <c r="P554" i="1"/>
  <c r="P3401" i="1"/>
  <c r="P14" i="1"/>
  <c r="P2951" i="1"/>
  <c r="P63" i="1"/>
  <c r="P3117" i="1"/>
  <c r="P3468" i="1"/>
  <c r="P3642" i="1"/>
  <c r="P3806" i="1"/>
  <c r="P1096" i="1"/>
  <c r="P2406" i="1"/>
  <c r="P2996" i="1"/>
  <c r="P2745" i="1"/>
  <c r="P2590" i="1"/>
  <c r="P1890" i="1"/>
  <c r="P3157" i="1"/>
  <c r="P3748" i="1"/>
  <c r="P4089" i="1"/>
  <c r="P2857" i="1"/>
  <c r="P3653" i="1"/>
  <c r="P3975" i="1"/>
  <c r="P3035" i="1"/>
  <c r="P2835" i="1"/>
  <c r="P152" i="1"/>
  <c r="P127" i="1"/>
  <c r="P78" i="1"/>
  <c r="P3729" i="1"/>
  <c r="P2638" i="1"/>
  <c r="P3752" i="1"/>
  <c r="P2614" i="1"/>
  <c r="P2633" i="1"/>
  <c r="P1049" i="1"/>
  <c r="P441" i="1"/>
  <c r="P2668" i="1"/>
  <c r="P382" i="1"/>
  <c r="P2688" i="1"/>
  <c r="P786" i="1"/>
  <c r="P2660" i="1"/>
  <c r="P595" i="1"/>
  <c r="P502" i="1"/>
  <c r="P1844" i="1"/>
  <c r="P3506" i="1"/>
  <c r="P2172" i="1"/>
  <c r="P1090" i="1"/>
  <c r="P3933" i="1"/>
  <c r="P2816" i="1"/>
  <c r="P2055" i="1"/>
  <c r="P1402" i="1"/>
  <c r="P2269" i="1"/>
  <c r="P2839" i="1"/>
  <c r="P615" i="1"/>
  <c r="P1883" i="1"/>
  <c r="P470" i="1"/>
  <c r="P1725" i="1"/>
  <c r="P1103" i="1"/>
  <c r="P3356" i="1"/>
  <c r="P351" i="1"/>
  <c r="P504" i="1"/>
  <c r="P1106" i="1"/>
  <c r="P2228" i="1"/>
  <c r="P1736" i="1"/>
  <c r="P1523" i="1"/>
  <c r="P1013" i="1"/>
  <c r="P2912" i="1"/>
  <c r="P1031" i="1"/>
  <c r="P3233" i="1"/>
  <c r="P331" i="1"/>
  <c r="P513" i="1"/>
  <c r="P2629" i="1"/>
  <c r="P3238" i="1"/>
  <c r="P388" i="1"/>
  <c r="P3122" i="1"/>
  <c r="P1058" i="1"/>
  <c r="P1255" i="1"/>
  <c r="P1426" i="1"/>
  <c r="P3815" i="1"/>
  <c r="P3606" i="1"/>
  <c r="P2811" i="1"/>
  <c r="P2476" i="1"/>
  <c r="P2845" i="1"/>
  <c r="P2663" i="1"/>
  <c r="P3159" i="1"/>
  <c r="P1671" i="1"/>
  <c r="P2115" i="1"/>
  <c r="P780" i="1"/>
  <c r="P1087" i="1"/>
  <c r="P1326" i="1"/>
  <c r="P1545" i="1"/>
  <c r="P4026" i="1"/>
  <c r="P456" i="1"/>
  <c r="P1164" i="1"/>
  <c r="P2494" i="1"/>
  <c r="P3889" i="1"/>
  <c r="P2778" i="1"/>
  <c r="P2203" i="1"/>
  <c r="P3392" i="1"/>
  <c r="P3916" i="1"/>
  <c r="P2703" i="1"/>
  <c r="P1059" i="1"/>
  <c r="P3837" i="1"/>
  <c r="P1931" i="1"/>
  <c r="P753" i="1"/>
  <c r="P181" i="1"/>
  <c r="P3152" i="1"/>
  <c r="P611" i="1"/>
  <c r="P1289" i="1"/>
  <c r="P1741" i="1"/>
  <c r="P3526" i="1"/>
  <c r="P1770" i="1"/>
  <c r="P420" i="1"/>
  <c r="P370" i="1"/>
  <c r="P82" i="1"/>
  <c r="P3718" i="1"/>
  <c r="P3383" i="1"/>
  <c r="P1084" i="1"/>
  <c r="P983" i="1"/>
  <c r="P2696" i="1"/>
  <c r="P2833" i="1"/>
  <c r="P2952" i="1"/>
  <c r="P1498" i="1"/>
  <c r="P839" i="1"/>
  <c r="P4112" i="1"/>
  <c r="P4040" i="1"/>
  <c r="P941" i="1"/>
  <c r="P582" i="1"/>
  <c r="P3979" i="1"/>
  <c r="P1493" i="1"/>
  <c r="P2140" i="1"/>
  <c r="P3527" i="1"/>
  <c r="P3618" i="1"/>
  <c r="P1643" i="1"/>
  <c r="P476" i="1"/>
  <c r="P2591" i="1"/>
  <c r="P701" i="1"/>
  <c r="P3505" i="1"/>
  <c r="P1502" i="1"/>
  <c r="P2372" i="1"/>
  <c r="P1836" i="1"/>
  <c r="P607" i="1"/>
  <c r="P3994" i="1"/>
  <c r="P3659" i="1"/>
  <c r="P4036" i="1"/>
  <c r="P1374" i="1"/>
  <c r="P1116" i="1"/>
  <c r="P1394" i="1"/>
  <c r="P3701" i="1"/>
  <c r="P1347" i="1"/>
  <c r="P3949" i="1"/>
  <c r="P1021" i="1"/>
  <c r="P3862" i="1"/>
  <c r="P870" i="1"/>
  <c r="P3200" i="1"/>
  <c r="P3155" i="1"/>
  <c r="P1132" i="1"/>
  <c r="P7" i="1"/>
  <c r="P4004" i="1"/>
  <c r="P3899" i="1"/>
  <c r="P2189" i="1"/>
  <c r="P2137" i="1"/>
  <c r="P2231" i="1"/>
  <c r="P2661" i="1"/>
  <c r="P1817" i="1"/>
  <c r="P2994" i="1"/>
  <c r="P3076" i="1"/>
  <c r="P3954" i="1"/>
  <c r="P3662" i="1"/>
  <c r="P2836" i="1"/>
  <c r="P3605" i="1"/>
  <c r="P2794" i="1"/>
  <c r="P2736" i="1"/>
  <c r="P1926" i="1"/>
  <c r="P4093" i="1"/>
  <c r="P1301" i="1"/>
  <c r="P1052" i="1"/>
  <c r="P725" i="1"/>
  <c r="P1332" i="1"/>
  <c r="P348" i="1"/>
  <c r="P11" i="1"/>
  <c r="P2715" i="1"/>
  <c r="P2929" i="1"/>
  <c r="P726" i="1"/>
  <c r="P2791" i="1"/>
  <c r="P1873" i="1"/>
  <c r="P489" i="1"/>
  <c r="P1797" i="1"/>
  <c r="P730" i="1"/>
  <c r="P33" i="1"/>
  <c r="P1220" i="1"/>
  <c r="P624" i="1"/>
  <c r="P3820" i="1"/>
  <c r="P1536" i="1"/>
  <c r="P1452" i="1"/>
  <c r="P47" i="1"/>
  <c r="P937" i="1"/>
  <c r="P153" i="1"/>
  <c r="P2043" i="1"/>
  <c r="P1460" i="1"/>
  <c r="P65" i="1"/>
  <c r="P2522" i="1"/>
  <c r="P3150" i="1"/>
  <c r="P280" i="1"/>
  <c r="P1439" i="1"/>
  <c r="P3639" i="1"/>
  <c r="P724" i="1"/>
  <c r="P3950" i="1"/>
  <c r="P2517" i="1"/>
  <c r="P2961" i="1"/>
  <c r="P3452" i="1"/>
  <c r="P805" i="1"/>
  <c r="P2503" i="1"/>
  <c r="P2248" i="1"/>
  <c r="P1407" i="1"/>
  <c r="P895" i="1"/>
  <c r="P1946" i="1"/>
  <c r="P2873" i="1"/>
  <c r="P3678" i="1"/>
  <c r="P3052" i="1"/>
  <c r="P4110" i="1"/>
  <c r="P174" i="1"/>
  <c r="P3210" i="1"/>
  <c r="P2775" i="1"/>
  <c r="P1060" i="1"/>
  <c r="P3028" i="1"/>
  <c r="P375" i="1"/>
  <c r="P3674" i="1"/>
  <c r="P1625" i="1"/>
  <c r="P1485" i="1"/>
  <c r="P3241" i="1"/>
  <c r="P1221" i="1"/>
  <c r="P3593" i="1"/>
  <c r="P1898" i="1"/>
  <c r="P4049" i="1"/>
  <c r="P3638" i="1"/>
  <c r="P302" i="1"/>
  <c r="P2977" i="1"/>
  <c r="P4014" i="1"/>
  <c r="P482" i="1"/>
  <c r="P1535" i="1"/>
  <c r="P2519" i="1"/>
  <c r="P3817" i="1"/>
  <c r="P356" i="1"/>
  <c r="P1472" i="1"/>
  <c r="P3856" i="1"/>
  <c r="P3067" i="1"/>
  <c r="P1917" i="1"/>
  <c r="P3509" i="1"/>
  <c r="P229" i="1"/>
  <c r="P2598" i="1"/>
  <c r="P2100" i="1"/>
  <c r="P2483" i="1"/>
  <c r="P1936" i="1"/>
  <c r="P3091" i="1"/>
  <c r="P3037" i="1"/>
  <c r="P1619" i="1"/>
  <c r="P1155" i="1"/>
  <c r="P3371" i="1"/>
  <c r="P261" i="1"/>
  <c r="P1478" i="1"/>
  <c r="P3064" i="1"/>
  <c r="P2722" i="1"/>
  <c r="P2809" i="1"/>
  <c r="P1417" i="1"/>
  <c r="P3308" i="1"/>
  <c r="P4012" i="1"/>
  <c r="P3864" i="1"/>
  <c r="P1563" i="1"/>
  <c r="P2716" i="1"/>
  <c r="P1083" i="1"/>
  <c r="P202" i="1"/>
  <c r="P3387" i="1"/>
  <c r="P2970" i="1"/>
  <c r="P2403" i="1"/>
  <c r="P425" i="1"/>
  <c r="P2843" i="1"/>
  <c r="P1659" i="1"/>
  <c r="P1373" i="1"/>
  <c r="P408" i="1"/>
  <c r="P1610" i="1"/>
  <c r="P1288" i="1"/>
  <c r="P486" i="1"/>
  <c r="P2853" i="1"/>
  <c r="P3297" i="1"/>
  <c r="P1413" i="1"/>
  <c r="P3708" i="1"/>
  <c r="P2913" i="1"/>
  <c r="P2226" i="1"/>
  <c r="P1303" i="1"/>
  <c r="P875" i="1"/>
  <c r="P3293" i="1"/>
  <c r="P3435" i="1"/>
  <c r="P3073" i="1"/>
  <c r="P214" i="1"/>
  <c r="P2310" i="1"/>
  <c r="P3100" i="1"/>
  <c r="P2466" i="1"/>
  <c r="P3427" i="1"/>
  <c r="P4002" i="1"/>
  <c r="P2901" i="1"/>
  <c r="P3149" i="1"/>
  <c r="P2804" i="1"/>
  <c r="P268" i="1"/>
  <c r="P3485" i="1"/>
  <c r="P3570" i="1"/>
  <c r="P3288" i="1"/>
  <c r="P3173" i="1"/>
  <c r="P2980" i="1"/>
  <c r="P1923" i="1"/>
  <c r="P990" i="1"/>
  <c r="P1623" i="1"/>
  <c r="P2442" i="1"/>
  <c r="P963" i="1"/>
  <c r="P1267" i="1"/>
  <c r="P1740" i="1"/>
  <c r="P1384" i="1"/>
  <c r="P3612" i="1"/>
  <c r="P1151" i="1"/>
  <c r="P3597" i="1"/>
  <c r="P2541" i="1"/>
  <c r="P391" i="1"/>
  <c r="P305" i="1"/>
  <c r="P464" i="1"/>
  <c r="P1927" i="1"/>
  <c r="P4076" i="1"/>
  <c r="P3377" i="1"/>
  <c r="P1745" i="1"/>
  <c r="P457" i="1"/>
  <c r="P431" i="1"/>
  <c r="P2344" i="1"/>
  <c r="P2252" i="1"/>
  <c r="P3746" i="1"/>
  <c r="P453" i="1"/>
  <c r="P267" i="1"/>
  <c r="P1435" i="1"/>
  <c r="P2769" i="1"/>
  <c r="P3345" i="1"/>
  <c r="P1997" i="1"/>
  <c r="P3502" i="1"/>
  <c r="P3592" i="1"/>
  <c r="P2992" i="1"/>
  <c r="P179" i="1"/>
  <c r="P2795" i="1"/>
  <c r="P1032" i="1"/>
  <c r="P3248" i="1"/>
  <c r="P154" i="1"/>
  <c r="P3952" i="1"/>
  <c r="P146" i="1"/>
  <c r="P3915" i="1"/>
  <c r="P1495" i="1"/>
  <c r="P1677" i="1"/>
  <c r="P496" i="1"/>
  <c r="P4095" i="1"/>
  <c r="P1494" i="1"/>
  <c r="P491" i="1"/>
  <c r="P2104" i="1"/>
  <c r="P3857" i="1"/>
  <c r="P3386" i="1"/>
  <c r="P407" i="1"/>
  <c r="P1717" i="1"/>
  <c r="P1755" i="1"/>
  <c r="P3697" i="1"/>
  <c r="P3223" i="1"/>
  <c r="P1434" i="1"/>
  <c r="P3567" i="1"/>
  <c r="P4047" i="1"/>
  <c r="P992" i="1"/>
  <c r="P4051" i="1"/>
  <c r="P2339" i="1"/>
  <c r="P3277" i="1"/>
  <c r="P2057" i="1"/>
  <c r="P3803" i="1"/>
  <c r="P189" i="1"/>
  <c r="P3459" i="1"/>
  <c r="P3245" i="1"/>
  <c r="P3717" i="1"/>
  <c r="P236" i="1"/>
  <c r="P3622" i="1"/>
  <c r="P3312" i="1"/>
  <c r="P3744" i="1"/>
  <c r="P31" i="1"/>
  <c r="P924" i="1"/>
  <c r="P2858" i="1"/>
  <c r="P39" i="1"/>
  <c r="P3307" i="1"/>
  <c r="P1454" i="1"/>
  <c r="P1109" i="1"/>
  <c r="P3177" i="1"/>
  <c r="P3579" i="1"/>
  <c r="P157" i="1"/>
  <c r="P1026" i="1"/>
  <c r="P264" i="1"/>
  <c r="P3340" i="1"/>
  <c r="P1937" i="1"/>
  <c r="P4042" i="1"/>
  <c r="P3771" i="1"/>
  <c r="P3209" i="1"/>
  <c r="P4030" i="1"/>
  <c r="P450" i="1"/>
  <c r="P406" i="1"/>
  <c r="P468" i="1"/>
  <c r="P2180" i="1"/>
  <c r="P487" i="1"/>
  <c r="P2467" i="1"/>
  <c r="P38" i="1"/>
  <c r="P336" i="1"/>
  <c r="P3077" i="1"/>
  <c r="P2886" i="1"/>
  <c r="P1471" i="1"/>
  <c r="P864" i="1"/>
  <c r="P1601" i="1"/>
  <c r="P1474" i="1"/>
  <c r="P4037" i="1"/>
  <c r="P3587" i="1"/>
  <c r="P411" i="1"/>
  <c r="P3804" i="1"/>
  <c r="P52" i="1"/>
  <c r="P2906" i="1"/>
  <c r="P2428" i="1"/>
  <c r="P3572" i="1"/>
  <c r="P942" i="1"/>
  <c r="P3926" i="1"/>
  <c r="P3301" i="1"/>
  <c r="P731" i="1"/>
  <c r="P3395" i="1"/>
  <c r="P3494" i="1"/>
  <c r="P275" i="1"/>
  <c r="P216" i="1"/>
  <c r="P3518" i="1"/>
  <c r="P4032" i="1"/>
  <c r="P1360" i="1"/>
  <c r="P3871" i="1"/>
  <c r="P1604" i="1"/>
  <c r="P273" i="1"/>
  <c r="P1173" i="1"/>
  <c r="P3813" i="1"/>
  <c r="P4024" i="1"/>
  <c r="P134" i="1"/>
  <c r="P3253" i="1"/>
  <c r="P810" i="1"/>
  <c r="P2698" i="1"/>
  <c r="P2551" i="1"/>
  <c r="P4061" i="1"/>
  <c r="P2664" i="1"/>
  <c r="P2651" i="1"/>
  <c r="P4034" i="1"/>
  <c r="P423" i="1"/>
  <c r="P3167" i="1"/>
  <c r="P1105" i="1"/>
  <c r="P690" i="1"/>
  <c r="P2758" i="1"/>
  <c r="P2607" i="1"/>
  <c r="P3450" i="1"/>
  <c r="P3551" i="1"/>
  <c r="P1541" i="1"/>
  <c r="P3779" i="1"/>
  <c r="P1655" i="1"/>
  <c r="P1567" i="1"/>
  <c r="P872" i="1"/>
  <c r="P845" i="1"/>
  <c r="P932" i="1"/>
  <c r="P2827" i="1"/>
  <c r="P3025" i="1"/>
  <c r="P851" i="1"/>
  <c r="P3016" i="1"/>
  <c r="P3456" i="1"/>
  <c r="P2652" i="1"/>
  <c r="P1578" i="1"/>
  <c r="P2492" i="1"/>
  <c r="P3097" i="1"/>
  <c r="P1299" i="1"/>
  <c r="P1641" i="1"/>
  <c r="P3855" i="1"/>
  <c r="P3346" i="1"/>
  <c r="P3027" i="1"/>
  <c r="P2534" i="1"/>
  <c r="P1918" i="1"/>
  <c r="P1543" i="1"/>
  <c r="P444" i="1"/>
  <c r="P225" i="1"/>
  <c r="P397" i="1"/>
  <c r="P4039" i="1"/>
  <c r="P4071" i="1"/>
  <c r="P3144" i="1"/>
  <c r="P395" i="1"/>
  <c r="P2829" i="1"/>
  <c r="P1661" i="1"/>
  <c r="P231" i="1"/>
  <c r="P287" i="1"/>
  <c r="P2539" i="1"/>
  <c r="P961" i="1"/>
  <c r="P2806" i="1"/>
  <c r="P3566" i="1"/>
  <c r="P2709" i="1"/>
  <c r="P1201" i="1"/>
  <c r="P332" i="1"/>
  <c r="P2739" i="1"/>
  <c r="P2077" i="1"/>
  <c r="P1697" i="1"/>
  <c r="P1996" i="1"/>
  <c r="P2244" i="1"/>
  <c r="P1720" i="1"/>
  <c r="P3381" i="1"/>
  <c r="P1628" i="1"/>
  <c r="P3643" i="1"/>
  <c r="P1652" i="1"/>
  <c r="P1263" i="1"/>
  <c r="P3758" i="1"/>
  <c r="P1070" i="1"/>
  <c r="P3733" i="1"/>
  <c r="P2116" i="1"/>
  <c r="P1192" i="1"/>
  <c r="P90" i="1"/>
  <c r="P1875" i="1"/>
  <c r="P2713" i="1"/>
  <c r="P3533" i="1"/>
  <c r="P3309" i="1"/>
  <c r="P182" i="1"/>
  <c r="P1759" i="1"/>
  <c r="P3900" i="1"/>
  <c r="P3808" i="1"/>
  <c r="P364" i="1"/>
  <c r="P1590" i="1"/>
  <c r="P4019" i="1"/>
  <c r="P1465" i="1"/>
  <c r="P2826" i="1"/>
  <c r="P2250" i="1"/>
  <c r="P3711" i="1"/>
  <c r="P3375" i="1"/>
  <c r="P1867" i="1"/>
  <c r="P355" i="1"/>
  <c r="P2110" i="1"/>
  <c r="P2915" i="1"/>
  <c r="P3336" i="1"/>
  <c r="P2892" i="1"/>
  <c r="P884" i="1"/>
  <c r="P1608" i="1"/>
  <c r="P3894" i="1"/>
  <c r="P3185" i="1"/>
  <c r="P3231" i="1"/>
  <c r="P2261" i="1"/>
  <c r="P1501" i="1"/>
  <c r="P3424" i="1"/>
  <c r="P318" i="1"/>
  <c r="P2354" i="1"/>
  <c r="P3973" i="1"/>
  <c r="P1029" i="1"/>
  <c r="P2212" i="1"/>
  <c r="P3887" i="1"/>
  <c r="P3115" i="1"/>
  <c r="P1583" i="1"/>
  <c r="P2596" i="1"/>
  <c r="P1802" i="1"/>
  <c r="P3542" i="1"/>
  <c r="P3920" i="1"/>
  <c r="P2878" i="1"/>
  <c r="P4001" i="1"/>
  <c r="P2050" i="1"/>
  <c r="P2567" i="1"/>
  <c r="P1057" i="1"/>
  <c r="P4091" i="1"/>
  <c r="P3243" i="1"/>
  <c r="P3412" i="1"/>
  <c r="P91" i="1"/>
  <c r="P1257" i="1"/>
  <c r="P1892" i="1"/>
  <c r="P1482" i="1"/>
  <c r="P313" i="1"/>
  <c r="P3669" i="1"/>
  <c r="P2772" i="1"/>
  <c r="P628" i="1"/>
  <c r="P3964" i="1"/>
  <c r="P1633" i="1"/>
  <c r="P3976" i="1"/>
  <c r="P124" i="1"/>
  <c r="P1688" i="1"/>
  <c r="P1598" i="1"/>
  <c r="P4115" i="1"/>
  <c r="P3585" i="1"/>
  <c r="P3690" i="1"/>
  <c r="P3657" i="1"/>
  <c r="P3378" i="1"/>
  <c r="P3453" i="1"/>
  <c r="P965" i="1"/>
  <c r="P3550" i="1"/>
  <c r="P1801" i="1"/>
  <c r="P917" i="1"/>
  <c r="P993" i="1"/>
  <c r="P1104" i="1"/>
  <c r="P1814" i="1"/>
  <c r="P778" i="1"/>
  <c r="P1275" i="1"/>
  <c r="P3832" i="1"/>
  <c r="P568" i="1"/>
  <c r="P2073" i="1"/>
  <c r="P567" i="1"/>
  <c r="P739" i="1"/>
  <c r="P632" i="1"/>
  <c r="P3187" i="1"/>
  <c r="P330" i="1"/>
  <c r="P1748" i="1"/>
  <c r="P321" i="1"/>
  <c r="P3415" i="1"/>
  <c r="P3270" i="1"/>
  <c r="P2855" i="1"/>
  <c r="P2087" i="1"/>
  <c r="P1219" i="1"/>
  <c r="P2482" i="1"/>
  <c r="P1181" i="1"/>
  <c r="P3841" i="1"/>
  <c r="P2594" i="1"/>
  <c r="P3304" i="1"/>
  <c r="P705" i="1"/>
  <c r="P180" i="1"/>
  <c r="P1019" i="1"/>
  <c r="P754" i="1"/>
  <c r="P3734" i="1"/>
  <c r="P2919" i="1"/>
  <c r="P2316" i="1"/>
  <c r="P1635" i="1"/>
  <c r="P988" i="1"/>
  <c r="P1948" i="1"/>
  <c r="P3197" i="1"/>
  <c r="P1856" i="1"/>
  <c r="P2465" i="1"/>
  <c r="P1169" i="1"/>
  <c r="P3255" i="1"/>
  <c r="P2187" i="1"/>
  <c r="P263" i="1"/>
  <c r="P588" i="1"/>
  <c r="P2601" i="1"/>
  <c r="P732" i="1"/>
  <c r="P3938" i="1"/>
  <c r="P3183" i="1"/>
  <c r="P1423" i="1"/>
  <c r="P1293" i="1"/>
  <c r="P3944" i="1"/>
  <c r="P2865" i="1"/>
  <c r="P2619" i="1"/>
  <c r="P3186" i="1"/>
  <c r="P483" i="1"/>
  <c r="P800" i="1"/>
  <c r="P3205" i="1"/>
  <c r="P308" i="1"/>
  <c r="P262" i="1"/>
  <c r="P1432" i="1"/>
  <c r="P2391" i="1"/>
  <c r="P2280" i="1"/>
  <c r="P1989" i="1"/>
  <c r="P94" i="1"/>
  <c r="P527" i="1"/>
  <c r="P1827" i="1"/>
  <c r="P2559" i="1"/>
  <c r="P2802" i="1"/>
  <c r="P62" i="1"/>
  <c r="P3623" i="1"/>
  <c r="P579" i="1"/>
  <c r="P2587" i="1"/>
  <c r="P3633" i="1"/>
  <c r="P1412" i="1"/>
  <c r="P1446" i="1"/>
  <c r="P775" i="1"/>
  <c r="P3716" i="1"/>
  <c r="P1565" i="1"/>
  <c r="P931" i="1"/>
  <c r="P2017" i="1"/>
  <c r="P1517" i="1"/>
  <c r="P3221" i="1"/>
  <c r="P3816" i="1"/>
  <c r="P2348" i="1"/>
  <c r="P952" i="1"/>
  <c r="P604" i="1"/>
  <c r="P3206" i="1"/>
  <c r="P3069" i="1"/>
  <c r="P3531" i="1"/>
  <c r="P1539" i="1"/>
  <c r="P1582" i="1"/>
  <c r="P1214" i="1"/>
  <c r="P230" i="1"/>
  <c r="P3799" i="1"/>
  <c r="P2914" i="1"/>
  <c r="P574" i="1"/>
  <c r="P362" i="1"/>
  <c r="P2524" i="1"/>
  <c r="P3324" i="1"/>
  <c r="P171" i="1"/>
  <c r="P1389" i="1"/>
  <c r="P3" i="1"/>
  <c r="P3986" i="1"/>
  <c r="P3532" i="1"/>
  <c r="P250" i="1"/>
  <c r="P1091" i="1"/>
  <c r="P3839" i="1"/>
  <c r="P233" i="1"/>
  <c r="P1323" i="1"/>
  <c r="P1005" i="1"/>
  <c r="P1866" i="1"/>
  <c r="P2697" i="1"/>
  <c r="P2968" i="1"/>
  <c r="P449" i="1"/>
  <c r="P1069" i="1"/>
  <c r="P3676" i="1"/>
  <c r="P3163" i="1"/>
  <c r="P546" i="1"/>
  <c r="P2425" i="1"/>
  <c r="P3581" i="1"/>
  <c r="P188" i="1"/>
  <c r="P3825" i="1"/>
  <c r="P1371" i="1"/>
  <c r="P312" i="1"/>
  <c r="P3501" i="1"/>
  <c r="P3867" i="1"/>
  <c r="P1440" i="1"/>
  <c r="P2218" i="1"/>
  <c r="P3939" i="1"/>
  <c r="P3957" i="1"/>
  <c r="P2788" i="1"/>
  <c r="P1689" i="1"/>
  <c r="P237" i="1"/>
  <c r="P1812" i="1"/>
  <c r="P2523" i="1"/>
  <c r="P241" i="1"/>
  <c r="P1065" i="1"/>
  <c r="P3918" i="1"/>
  <c r="P4027" i="1"/>
  <c r="P672" i="1"/>
  <c r="P329" i="1"/>
  <c r="P22" i="1"/>
  <c r="P2374" i="1"/>
  <c r="P277" i="1"/>
  <c r="P1562" i="1"/>
  <c r="P1355" i="1"/>
  <c r="P2382" i="1"/>
  <c r="P1447" i="1"/>
  <c r="P418" i="1"/>
  <c r="P1168" i="1"/>
  <c r="P2653" i="1"/>
  <c r="P3244" i="1"/>
  <c r="P3908" i="1"/>
  <c r="P933" i="1"/>
  <c r="P925" i="1"/>
  <c r="P2707" i="1"/>
  <c r="P2014" i="1"/>
  <c r="P2798" i="1"/>
  <c r="P1328" i="1"/>
  <c r="P3483" i="1"/>
  <c r="P1273" i="1"/>
  <c r="P3984" i="1"/>
  <c r="P2379" i="1"/>
  <c r="P2013" i="1"/>
  <c r="P1691" i="1"/>
  <c r="P1130" i="1"/>
  <c r="P873" i="1"/>
  <c r="P1450" i="1"/>
  <c r="P3990" i="1"/>
  <c r="P1585" i="1"/>
  <c r="P245" i="1"/>
  <c r="P2427" i="1"/>
  <c r="P1372" i="1"/>
  <c r="P2597" i="1"/>
  <c r="P1156" i="1"/>
  <c r="P2414" i="1"/>
  <c r="P2440" i="1"/>
  <c r="P3463" i="1"/>
  <c r="P2923" i="1"/>
  <c r="P3980" i="1"/>
  <c r="P1414" i="1"/>
  <c r="P2249" i="1"/>
  <c r="P2932" i="1"/>
  <c r="P1007" i="1"/>
  <c r="P535" i="1"/>
  <c r="P159" i="1"/>
  <c r="P322" i="1"/>
  <c r="P4025" i="1"/>
  <c r="P4000" i="1"/>
  <c r="P1305" i="1"/>
  <c r="P900" i="1"/>
  <c r="P3932" i="1"/>
  <c r="P1269" i="1"/>
  <c r="P2182" i="1"/>
  <c r="P1216" i="1"/>
  <c r="P1286" i="1"/>
  <c r="P1171" i="1"/>
  <c r="P3557" i="1"/>
  <c r="P2854" i="1"/>
  <c r="P1959" i="1"/>
  <c r="P2937" i="1"/>
  <c r="P2436" i="1"/>
  <c r="P3341" i="1"/>
  <c r="P1185" i="1"/>
  <c r="P320" i="1"/>
  <c r="P2867" i="1"/>
  <c r="P3967" i="1"/>
  <c r="P1822" i="1"/>
  <c r="P1853" i="1"/>
  <c r="P2756" i="1"/>
  <c r="P3335" i="1"/>
  <c r="P1544" i="1"/>
  <c r="P3367" i="1"/>
  <c r="P402" i="1"/>
  <c r="P846" i="1"/>
  <c r="P2579" i="1"/>
  <c r="P2481" i="1"/>
  <c r="P1270" i="1"/>
  <c r="P785" i="1"/>
  <c r="P3110" i="1"/>
  <c r="P3792" i="1"/>
  <c r="P3656" i="1"/>
  <c r="P3054" i="1"/>
  <c r="P2434" i="1"/>
  <c r="P119" i="1"/>
  <c r="P1113" i="1"/>
  <c r="P883" i="1"/>
  <c r="P1179" i="1"/>
  <c r="P1124" i="1"/>
  <c r="P3419" i="1"/>
  <c r="P1949" i="1"/>
  <c r="P1318" i="1"/>
  <c r="P2672" i="1"/>
  <c r="P1863" i="1"/>
  <c r="P2900" i="1"/>
  <c r="P499" i="1"/>
  <c r="P3576" i="1"/>
  <c r="P369" i="1"/>
  <c r="P2395" i="1"/>
  <c r="P1128" i="1"/>
  <c r="P2068" i="1"/>
  <c r="P3120" i="1"/>
  <c r="P977" i="1"/>
  <c r="P644" i="1"/>
  <c r="P2860" i="1"/>
  <c r="P1929" i="1"/>
  <c r="P1939" i="1"/>
  <c r="P2098" i="1"/>
  <c r="P2102" i="1"/>
  <c r="P3972" i="1"/>
  <c r="P860" i="1"/>
  <c r="P1534" i="1"/>
  <c r="P1708" i="1"/>
  <c r="P1410" i="1"/>
  <c r="P3702" i="1"/>
  <c r="P2472" i="1"/>
  <c r="P288" i="1"/>
  <c r="P3482" i="1"/>
  <c r="P3824" i="1"/>
  <c r="P3846" i="1"/>
  <c r="P2275" i="1"/>
  <c r="P619" i="1"/>
  <c r="P3583" i="1"/>
  <c r="P2089" i="1"/>
  <c r="P3292" i="1"/>
  <c r="P591" i="1"/>
  <c r="P1611" i="1"/>
  <c r="P1846" i="1"/>
  <c r="P3228" i="1"/>
  <c r="P1694" i="1"/>
  <c r="P2864" i="1"/>
  <c r="P3300" i="1"/>
  <c r="P2905" i="1"/>
  <c r="P3753" i="1"/>
  <c r="P1665" i="1"/>
  <c r="P3971" i="1"/>
  <c r="P1390" i="1"/>
  <c r="P2610" i="1"/>
  <c r="P3544" i="1"/>
  <c r="P2278" i="1"/>
  <c r="P2667" i="1"/>
  <c r="P2993" i="1"/>
  <c r="P890" i="1"/>
  <c r="P2" i="1"/>
  <c r="P2881" i="1"/>
  <c r="P3780" i="1"/>
  <c r="P1847" i="1"/>
  <c r="P1820" i="1"/>
  <c r="P1176" i="1"/>
  <c r="P1886" i="1"/>
  <c r="P1823" i="1"/>
  <c r="P1342" i="1"/>
  <c r="P3182" i="1"/>
  <c r="P110" i="1"/>
  <c r="P4048" i="1"/>
  <c r="P1418" i="1"/>
  <c r="P472" i="1"/>
  <c r="P60" i="1"/>
  <c r="P3082" i="1"/>
  <c r="P742" i="1"/>
  <c r="P710" i="1"/>
  <c r="P413" i="1"/>
  <c r="P3279" i="1"/>
  <c r="P594" i="1"/>
  <c r="P600" i="1"/>
  <c r="P2268" i="1"/>
  <c r="P850" i="1"/>
  <c r="P3591" i="1"/>
  <c r="P3388" i="1"/>
  <c r="P3068" i="1"/>
  <c r="P808" i="1"/>
  <c r="P1632" i="1"/>
  <c r="P3679" i="1"/>
  <c r="P966" i="1"/>
  <c r="P106" i="1"/>
  <c r="P3559" i="1"/>
  <c r="P4062" i="1"/>
  <c r="P2717" i="1"/>
  <c r="P254" i="1"/>
  <c r="P2797" i="1"/>
  <c r="P319" i="1"/>
  <c r="P1193" i="1"/>
  <c r="P3281" i="1"/>
  <c r="P3225" i="1"/>
  <c r="P1686" i="1"/>
  <c r="P177" i="1"/>
  <c r="P3385" i="1"/>
  <c r="P3490" i="1"/>
  <c r="P1314" i="1"/>
  <c r="P97" i="1"/>
  <c r="P2328" i="1"/>
  <c r="P1666" i="1"/>
  <c r="P3866" i="1"/>
  <c r="P309" i="1"/>
  <c r="P1943" i="1"/>
  <c r="P1938" i="1"/>
  <c r="P2462" i="1"/>
  <c r="P2964" i="1"/>
  <c r="P2421" i="1"/>
  <c r="P2256" i="1"/>
  <c r="P3571" i="1"/>
  <c r="P401" i="1"/>
  <c r="P284" i="1"/>
  <c r="P3282" i="1"/>
  <c r="P909" i="1"/>
  <c r="P1405" i="1"/>
  <c r="P2558" i="1"/>
  <c r="P1183" i="1"/>
  <c r="P3031" i="1"/>
  <c r="P2861" i="1"/>
  <c r="P556" i="1"/>
  <c r="P3616" i="1"/>
  <c r="P3442" i="1"/>
  <c r="P3546" i="1"/>
  <c r="P2946" i="1"/>
  <c r="P493" i="1"/>
  <c r="P3032" i="1"/>
  <c r="P3143" i="1"/>
  <c r="P3364" i="1"/>
  <c r="P2847" i="1"/>
  <c r="P242" i="1"/>
  <c r="P585" i="1"/>
  <c r="P2666" i="1"/>
  <c r="P1835" i="1"/>
  <c r="P2506" i="1"/>
  <c r="P2331" i="1"/>
  <c r="P2891" i="1"/>
  <c r="P1014" i="1"/>
  <c r="P1399" i="1"/>
  <c r="P2298" i="1"/>
  <c r="P1811" i="1"/>
  <c r="P3860" i="1"/>
  <c r="P3421" i="1"/>
  <c r="P721" i="1"/>
  <c r="P2153" i="1"/>
  <c r="P2307" i="1"/>
  <c r="P1787" i="1"/>
  <c r="P542" i="1"/>
  <c r="P3789" i="1"/>
  <c r="P2800" i="1"/>
  <c r="P429" i="1"/>
  <c r="P3917" i="1"/>
  <c r="P898" i="1"/>
  <c r="P2358" i="1"/>
  <c r="P244" i="1"/>
  <c r="P1158" i="1"/>
  <c r="P4015" i="1"/>
  <c r="P215" i="1"/>
  <c r="P481" i="1"/>
  <c r="P1162" i="1"/>
  <c r="P712" i="1"/>
  <c r="P912" i="1"/>
  <c r="P409" i="1"/>
  <c r="P2145" i="1"/>
  <c r="P944" i="1"/>
  <c r="P3997" i="1"/>
  <c r="P919" i="1"/>
  <c r="P3876" i="1"/>
  <c r="P1739" i="1"/>
  <c r="P3230" i="1"/>
  <c r="P1457" i="1"/>
  <c r="P2122" i="1"/>
  <c r="P1961" i="1"/>
  <c r="P1306" i="1"/>
  <c r="P1526" i="1"/>
  <c r="P3596" i="1"/>
  <c r="P3191" i="1"/>
  <c r="P3768" i="1"/>
  <c r="P2646" i="1"/>
  <c r="P3135" i="1"/>
  <c r="P2773" i="1"/>
  <c r="P67" i="1"/>
  <c r="P1427" i="1"/>
  <c r="P1296" i="1"/>
  <c r="P2692" i="1"/>
  <c r="P2416" i="1"/>
  <c r="P2997" i="1"/>
  <c r="P2474" i="1"/>
  <c r="P1304" i="1"/>
  <c r="P3376" i="1"/>
  <c r="P1870" i="1"/>
  <c r="P2602" i="1"/>
  <c r="P2509" i="1"/>
  <c r="P1241" i="1"/>
  <c r="P2464" i="1"/>
  <c r="P2364" i="1"/>
  <c r="P3785" i="1"/>
  <c r="P1261" i="1"/>
  <c r="P2301" i="1"/>
  <c r="P818" i="1"/>
  <c r="P866" i="1"/>
  <c r="P3286" i="1"/>
  <c r="P865" i="1"/>
  <c r="P643" i="1"/>
  <c r="P892" i="1"/>
  <c r="P2210" i="1"/>
  <c r="P2555" i="1"/>
  <c r="P3004" i="1"/>
  <c r="P1095" i="1"/>
  <c r="P92" i="1"/>
  <c r="P1941" i="1"/>
  <c r="P1831" i="1"/>
  <c r="P1092" i="1"/>
  <c r="P3827" i="1"/>
  <c r="P1672" i="1"/>
  <c r="P4003" i="1"/>
  <c r="P3099" i="1"/>
  <c r="P747" i="1"/>
  <c r="P1925" i="1"/>
  <c r="P1160" i="1"/>
  <c r="P1896" i="1"/>
  <c r="P2488" i="1"/>
  <c r="P3201" i="1"/>
  <c r="P2165" i="1"/>
  <c r="P1385" i="1"/>
  <c r="P1279" i="1"/>
  <c r="P816" i="1"/>
  <c r="P3029" i="1"/>
  <c r="P3927" i="1"/>
  <c r="P3063" i="1"/>
  <c r="P4069" i="1"/>
  <c r="P3039" i="1"/>
  <c r="P1247" i="1"/>
  <c r="P2424" i="1"/>
  <c r="P1687" i="1"/>
  <c r="P3291" i="1"/>
  <c r="P1841" i="1"/>
  <c r="P1830" i="1"/>
  <c r="P910" i="1"/>
  <c r="P195" i="1"/>
  <c r="P790" i="1"/>
  <c r="P2792" i="1"/>
  <c r="P812" i="1"/>
  <c r="P2943" i="1"/>
  <c r="P3129" i="1"/>
  <c r="P4066" i="1"/>
  <c r="P2369" i="1"/>
  <c r="P2675" i="1"/>
  <c r="P2637" i="1"/>
  <c r="P1832" i="1"/>
  <c r="P3083" i="1"/>
  <c r="P1548" i="1"/>
  <c r="P3257" i="1"/>
  <c r="P2787" i="1"/>
  <c r="P2074" i="1"/>
  <c r="P2916" i="1"/>
  <c r="P1897" i="1"/>
  <c r="P2606" i="1"/>
  <c r="P2263" i="1"/>
  <c r="P510" i="1"/>
  <c r="P3138" i="1"/>
  <c r="P1271" i="1"/>
  <c r="P1459" i="1"/>
  <c r="P826" i="1"/>
  <c r="P2815" i="1"/>
  <c r="P1513" i="1"/>
  <c r="P2844" i="1"/>
  <c r="P980" i="1"/>
  <c r="P1674" i="1"/>
  <c r="P2988" i="1"/>
  <c r="P765" i="1"/>
  <c r="P3112" i="1"/>
  <c r="P3988" i="1"/>
  <c r="P3615" i="1"/>
  <c r="P2604" i="1"/>
  <c r="P2609" i="1"/>
  <c r="P1942" i="1"/>
  <c r="P1182" i="1"/>
  <c r="P372" i="1"/>
  <c r="P1508" i="1"/>
  <c r="P2174" i="1"/>
  <c r="P2702" i="1"/>
  <c r="P3428" i="1"/>
  <c r="P2535" i="1"/>
  <c r="P1859" i="1"/>
  <c r="P3580" i="1"/>
  <c r="P3838" i="1"/>
  <c r="P3188" i="1"/>
  <c r="P3250" i="1"/>
  <c r="P3651" i="1"/>
  <c r="P2746" i="1"/>
  <c r="P519" i="1"/>
  <c r="P3234" i="1"/>
  <c r="P3044" i="1"/>
  <c r="P1850" i="1"/>
  <c r="P2560" i="1"/>
  <c r="P675" i="1"/>
  <c r="P2423" i="1"/>
  <c r="P3738" i="1"/>
  <c r="P913" i="1"/>
  <c r="P1133" i="1"/>
  <c r="P703" i="1"/>
  <c r="P2080" i="1"/>
  <c r="P1352" i="1"/>
  <c r="P1369" i="1"/>
  <c r="P2712" i="1"/>
  <c r="P2896" i="1"/>
  <c r="P2748" i="1"/>
  <c r="P2764" i="1"/>
  <c r="P677" i="1"/>
  <c r="P260" i="1"/>
  <c r="P3563" i="1"/>
  <c r="P4059" i="1"/>
  <c r="P3728" i="1"/>
  <c r="P2352" i="1"/>
  <c r="P3902" i="1"/>
  <c r="P2052" i="1"/>
  <c r="P1785" i="1"/>
  <c r="P2142" i="1"/>
  <c r="P129" i="1"/>
  <c r="P3528" i="1"/>
  <c r="P19" i="1"/>
  <c r="P2219" i="1"/>
  <c r="P2850" i="1"/>
  <c r="P1709" i="1"/>
  <c r="P709" i="1"/>
  <c r="P1843" i="1"/>
  <c r="P2018" i="1"/>
  <c r="P1330" i="1"/>
  <c r="P2704" i="1"/>
  <c r="P479" i="1"/>
  <c r="P133" i="1"/>
  <c r="P176" i="1"/>
  <c r="P3306" i="1"/>
  <c r="P1488" i="1"/>
  <c r="P1292" i="1"/>
  <c r="P3181" i="1"/>
  <c r="P3783" i="1"/>
  <c r="P3859" i="1"/>
  <c r="P2419" i="1"/>
  <c r="P1763" i="1"/>
  <c r="P964" i="1"/>
  <c r="P1700" i="1"/>
  <c r="P516" i="1"/>
  <c r="P105" i="1"/>
  <c r="P2319" i="1"/>
  <c r="P98" i="1"/>
  <c r="P968" i="1"/>
  <c r="P1215" i="1"/>
  <c r="P3390" i="1"/>
  <c r="P2368" i="1"/>
  <c r="P2220" i="1"/>
  <c r="P1089" i="1"/>
  <c r="P1467" i="1"/>
  <c r="P3647" i="1"/>
  <c r="P3665" i="1"/>
  <c r="P2682" i="1"/>
  <c r="P2392" i="1"/>
  <c r="P995" i="1"/>
  <c r="P2884" i="1"/>
  <c r="P35" i="1"/>
  <c r="P2967" i="1"/>
  <c r="P2367" i="1"/>
  <c r="P183" i="1"/>
  <c r="P3558" i="1"/>
  <c r="P2036" i="1"/>
  <c r="P3934" i="1"/>
  <c r="P3048" i="1"/>
  <c r="P930" i="1"/>
  <c r="P1047" i="1"/>
  <c r="P289" i="1"/>
  <c r="P440" i="1"/>
  <c r="P87" i="1"/>
  <c r="P1738" i="1"/>
  <c r="P232" i="1"/>
  <c r="P2818" i="1"/>
  <c r="P276" i="1"/>
  <c r="P756" i="1"/>
  <c r="P160" i="1"/>
  <c r="P3516" i="1"/>
  <c r="P4043" i="1"/>
  <c r="P2106" i="1"/>
  <c r="P3962" i="1"/>
  <c r="P103" i="1"/>
  <c r="P1218" i="1"/>
  <c r="P951" i="1"/>
  <c r="P2982" i="1"/>
  <c r="P201" i="1"/>
  <c r="P2561" i="1"/>
  <c r="P20" i="1"/>
  <c r="P511" i="1"/>
  <c r="P1449" i="1"/>
  <c r="P1043" i="1"/>
  <c r="P3327" i="1"/>
  <c r="P1968" i="1"/>
  <c r="P2245" i="1"/>
  <c r="P99" i="1"/>
  <c r="P2092" i="1"/>
  <c r="P1524" i="1"/>
  <c r="P121" i="1"/>
  <c r="P2588" i="1"/>
  <c r="P1307" i="1"/>
  <c r="P281" i="1"/>
  <c r="P2485" i="1"/>
  <c r="P996" i="1"/>
  <c r="P559" i="1"/>
  <c r="P564" i="1"/>
  <c r="P1357" i="1"/>
  <c r="P1210" i="1"/>
  <c r="P292" i="1"/>
  <c r="P32" i="1"/>
  <c r="P3995" i="1"/>
  <c r="P1928" i="1"/>
  <c r="P1888" i="1"/>
  <c r="P1203" i="1"/>
  <c r="P1324" i="1"/>
  <c r="P217" i="1"/>
  <c r="P3764" i="1"/>
  <c r="P1969" i="1"/>
  <c r="P999" i="1"/>
  <c r="P2740" i="1"/>
  <c r="P670" i="1"/>
  <c r="P1593" i="1"/>
  <c r="P173" i="1"/>
  <c r="P955" i="1"/>
  <c r="P622" i="1"/>
  <c r="P271" i="1"/>
  <c r="P1529" i="1"/>
  <c r="P1121" i="1"/>
  <c r="P3668" i="1"/>
  <c r="P1211" i="1"/>
  <c r="P2635" i="1"/>
  <c r="P1509" i="1"/>
  <c r="P3714" i="1"/>
  <c r="P1552" i="1"/>
  <c r="P830" i="1"/>
  <c r="P2770" i="1"/>
  <c r="P2432" i="1"/>
  <c r="P2155" i="1"/>
  <c r="P877" i="1"/>
  <c r="P1448" i="1"/>
  <c r="P1209" i="1"/>
  <c r="P2942" i="1"/>
  <c r="P3329" i="1"/>
  <c r="P1172" i="1"/>
  <c r="P2550" i="1"/>
  <c r="P1184" i="1"/>
  <c r="P3460" i="1"/>
  <c r="P1381" i="1"/>
  <c r="P1051" i="1"/>
  <c r="P3796" i="1"/>
  <c r="P1253" i="1"/>
  <c r="P4111" i="1"/>
  <c r="P2002" i="1"/>
  <c r="P652" i="1"/>
  <c r="P2564" i="1"/>
  <c r="P2768" i="1"/>
  <c r="P455" i="1"/>
  <c r="P2618" i="1"/>
  <c r="P49" i="1"/>
  <c r="P412" i="1"/>
  <c r="P1620" i="1"/>
  <c r="P81" i="1"/>
  <c r="P1658" i="1"/>
  <c r="P3695" i="1"/>
  <c r="P1280" i="1"/>
  <c r="P3042" i="1"/>
  <c r="P1649" i="1"/>
  <c r="P982" i="1"/>
  <c r="P862" i="1"/>
  <c r="P921" i="1"/>
  <c r="P907" i="1"/>
  <c r="P938" i="1"/>
  <c r="P3357" i="1"/>
  <c r="P2324" i="1"/>
  <c r="P2527" i="1"/>
  <c r="P1845" i="1"/>
  <c r="P3632" i="1"/>
  <c r="P3489" i="1"/>
  <c r="P1706" i="1"/>
  <c r="P2468" i="1"/>
  <c r="P3331" i="1"/>
  <c r="P1521" i="1"/>
  <c r="P929" i="1"/>
  <c r="P2004" i="1"/>
  <c r="P797" i="1"/>
  <c r="P505" i="1"/>
  <c r="P918" i="1"/>
  <c r="P495" i="1"/>
  <c r="P3414" i="1"/>
  <c r="P2820" i="1"/>
  <c r="P2447" i="1"/>
  <c r="P1626" i="1"/>
  <c r="P1974" i="1"/>
  <c r="P1647" i="1"/>
  <c r="P30" i="1"/>
  <c r="P1239" i="1"/>
  <c r="P2312" i="1"/>
  <c r="P2168" i="1"/>
  <c r="P2149" i="1"/>
  <c r="P1114" i="1"/>
  <c r="P2411" i="1"/>
  <c r="P1614" i="1"/>
  <c r="P3081" i="1"/>
  <c r="P2113" i="1"/>
  <c r="P3914" i="1"/>
  <c r="P2683" i="1"/>
  <c r="P1930" i="1"/>
  <c r="P1940" i="1"/>
  <c r="P3053" i="1"/>
  <c r="P79" i="1"/>
  <c r="P1670" i="1"/>
  <c r="P2300" i="1"/>
  <c r="P359" i="1"/>
  <c r="P2484" i="1"/>
  <c r="P1705" i="1"/>
  <c r="P2407" i="1"/>
  <c r="P113" i="1"/>
  <c r="P2863" i="1"/>
  <c r="P4077" i="1"/>
  <c r="P2257" i="1"/>
  <c r="P1338" i="1"/>
  <c r="P769" i="1"/>
  <c r="P4013" i="1"/>
  <c r="P2685" i="1"/>
  <c r="P1757" i="1"/>
  <c r="P131" i="1"/>
  <c r="P1722" i="1"/>
  <c r="P880" i="1"/>
  <c r="P1312" i="1"/>
  <c r="P2846" i="1"/>
  <c r="P3151" i="1"/>
  <c r="P962" i="1"/>
  <c r="P2616" i="1"/>
  <c r="P3266" i="1"/>
  <c r="P1078" i="1"/>
  <c r="P1195" i="1"/>
  <c r="P1887" i="1"/>
  <c r="P3013" i="1"/>
  <c r="P1187" i="1"/>
  <c r="P2925" i="1"/>
  <c r="P2940" i="1"/>
  <c r="P1479" i="1"/>
  <c r="P326" i="1"/>
  <c r="P3262" i="1"/>
  <c r="P2285" i="1"/>
  <c r="P2302" i="1"/>
  <c r="P1784" i="1"/>
  <c r="P2380" i="1"/>
  <c r="P2521" i="1"/>
  <c r="P1798" i="1"/>
  <c r="P638" i="1"/>
  <c r="P1646" i="1"/>
  <c r="P551" i="1"/>
  <c r="P3611" i="1"/>
  <c r="P2011" i="1"/>
  <c r="P1368" i="1"/>
  <c r="P3283" i="1"/>
  <c r="P1682" i="1"/>
  <c r="P1358" i="1"/>
  <c r="P1100" i="1"/>
  <c r="P1569" i="1"/>
  <c r="P2454" i="1"/>
  <c r="P2486" i="1"/>
  <c r="P1622" i="1"/>
  <c r="P1838" i="1"/>
  <c r="P3066" i="1"/>
  <c r="P2213" i="1"/>
  <c r="P593" i="1"/>
  <c r="P1903" i="1"/>
  <c r="P641" i="1"/>
  <c r="P2777" i="1"/>
  <c r="P3114" i="1"/>
  <c r="P989" i="1"/>
  <c r="P827" i="1"/>
  <c r="P2385" i="1"/>
  <c r="P70" i="1"/>
  <c r="P3211" i="1"/>
  <c r="P3342" i="1"/>
  <c r="P2143" i="1"/>
  <c r="P3475" i="1"/>
  <c r="P2233" i="1"/>
  <c r="P1076" i="1"/>
  <c r="P207" i="1"/>
  <c r="P1462" i="1"/>
  <c r="P3440" i="1"/>
  <c r="P976" i="1"/>
  <c r="P3905" i="1"/>
  <c r="P2049" i="1"/>
  <c r="P54" i="1"/>
  <c r="P282" i="1"/>
  <c r="P2329" i="1"/>
  <c r="P2728" i="1"/>
  <c r="P1663" i="1"/>
  <c r="P936" i="1"/>
  <c r="P3673" i="1"/>
  <c r="P2038" i="1"/>
  <c r="P2595" i="1"/>
  <c r="P4101" i="1"/>
  <c r="P116" i="1"/>
  <c r="P76" i="1"/>
  <c r="P270" i="1"/>
  <c r="P222" i="1"/>
  <c r="P2198" i="1"/>
  <c r="P1546" i="1"/>
  <c r="P3722" i="1"/>
  <c r="P186" i="1"/>
  <c r="P2837" i="1"/>
  <c r="P550" i="1"/>
  <c r="P3098" i="1"/>
  <c r="P2547" i="1"/>
  <c r="P324" i="1"/>
  <c r="P1040" i="1"/>
  <c r="P2139" i="1"/>
  <c r="P1580" i="1"/>
  <c r="P2188" i="1"/>
  <c r="P3735" i="1"/>
  <c r="P3261" i="1"/>
  <c r="P2603" i="1"/>
  <c r="P2118" i="1"/>
  <c r="P2370" i="1"/>
  <c r="P2107" i="1"/>
  <c r="P1858" i="1"/>
  <c r="P435" i="1"/>
  <c r="P1415" i="1"/>
  <c r="P2167" i="1"/>
  <c r="P2876" i="1"/>
  <c r="P2972" i="1"/>
  <c r="P2763" i="1"/>
  <c r="P248" i="1"/>
  <c r="P1921" i="1"/>
  <c r="P950" i="1"/>
  <c r="P1003" i="1"/>
  <c r="P1934" i="1"/>
  <c r="P2123" i="1"/>
  <c r="P226" i="1"/>
  <c r="P1079" i="1"/>
  <c r="P2194" i="1"/>
  <c r="P2363" i="1"/>
  <c r="P3670" i="1"/>
  <c r="P1039" i="1"/>
  <c r="P3043" i="1"/>
  <c r="P1737" i="1"/>
  <c r="P255" i="1"/>
  <c r="P2526" i="1"/>
  <c r="P2924" i="1"/>
  <c r="P2207" i="1"/>
  <c r="P833" i="1"/>
  <c r="P3061" i="1"/>
  <c r="P3018" i="1"/>
  <c r="P1174" i="1"/>
  <c r="P2954" i="1"/>
  <c r="P3561" i="1"/>
  <c r="P2332" i="1"/>
  <c r="P2991" i="1"/>
  <c r="P1481" i="1"/>
  <c r="P1245" i="1"/>
  <c r="P901" i="1"/>
  <c r="P2495" i="1"/>
  <c r="P616" i="1"/>
  <c r="P1586" i="1"/>
  <c r="P172" i="1"/>
  <c r="P2283" i="1"/>
  <c r="P802" i="1"/>
  <c r="P3404" i="1"/>
  <c r="P3389" i="1"/>
  <c r="P1815" i="1"/>
  <c r="P3575" i="1"/>
  <c r="P4100" i="1"/>
  <c r="P1240" i="1"/>
  <c r="P23" i="1"/>
  <c r="P203" i="1"/>
  <c r="P1998" i="1"/>
  <c r="P691" i="1"/>
  <c r="P882" i="1"/>
  <c r="P2095" i="1"/>
  <c r="P548" i="1"/>
  <c r="P396" i="1"/>
  <c r="P1975" i="1"/>
  <c r="P2066" i="1"/>
  <c r="P2186" i="1"/>
  <c r="P1461" i="1"/>
  <c r="P212" i="1"/>
  <c r="P3045" i="1"/>
  <c r="P2426" i="1"/>
  <c r="P4029" i="1"/>
  <c r="P1893" i="1"/>
  <c r="P587" i="1"/>
  <c r="P2033" i="1"/>
  <c r="P1341" i="1"/>
  <c r="P1236" i="1"/>
  <c r="P1033" i="1"/>
  <c r="P2893" i="1"/>
  <c r="P1909" i="1"/>
  <c r="P430" i="1"/>
  <c r="P2232" i="1"/>
  <c r="P461" i="1"/>
  <c r="P2091" i="1"/>
  <c r="P2909" i="1"/>
  <c r="P1911" i="1"/>
  <c r="P2706" i="1"/>
  <c r="P3756" i="1"/>
  <c r="P1891" i="1"/>
  <c r="P1587" i="1"/>
  <c r="P4096" i="1"/>
  <c r="P871" i="1"/>
  <c r="P1795" i="1"/>
  <c r="P333" i="1"/>
  <c r="P2581" i="1"/>
  <c r="P3682" i="1"/>
  <c r="P2417" i="1"/>
  <c r="P3433" i="1"/>
  <c r="P3554" i="1"/>
  <c r="P2051" i="1"/>
  <c r="P1004" i="1"/>
  <c r="P2513" i="1"/>
  <c r="P1093" i="1"/>
  <c r="P2415" i="1"/>
  <c r="P1984" i="1"/>
  <c r="P3220" i="1"/>
  <c r="P1684" i="1"/>
  <c r="P4097" i="1"/>
  <c r="P3400" i="1"/>
  <c r="P1319" i="1"/>
  <c r="P2859" i="1"/>
  <c r="P829" i="1"/>
  <c r="P454" i="1"/>
  <c r="P108" i="1"/>
  <c r="P2874" i="1"/>
  <c r="P3434" i="1"/>
  <c r="P328" i="1"/>
  <c r="P3451" i="1"/>
  <c r="P1986" i="1"/>
  <c r="P813" i="1"/>
  <c r="P1752" i="1"/>
  <c r="P3318" i="1"/>
  <c r="P4010" i="1"/>
  <c r="P1642" i="1"/>
  <c r="P2022" i="1"/>
  <c r="P1924" i="1"/>
  <c r="P2741" i="1"/>
  <c r="P1320" i="1"/>
  <c r="P1560" i="1"/>
  <c r="P3760" i="1"/>
  <c r="P387" i="1"/>
  <c r="P1673" i="1"/>
  <c r="P661" i="1"/>
  <c r="P711" i="1"/>
  <c r="P2031" i="1"/>
  <c r="P2069" i="1"/>
  <c r="P2516" i="1"/>
  <c r="P799" i="1"/>
  <c r="P664" i="1"/>
  <c r="P1704" i="1"/>
  <c r="P2498" i="1"/>
  <c r="P2962" i="1"/>
  <c r="P521" i="1"/>
  <c r="P2023" i="1"/>
  <c r="P853" i="1"/>
  <c r="P209" i="1"/>
  <c r="P2225" i="1"/>
  <c r="P3776" i="1"/>
  <c r="P2690" i="1"/>
  <c r="P3350" i="1"/>
  <c r="P3268" i="1"/>
  <c r="P2862" i="1"/>
  <c r="P3486" i="1"/>
  <c r="P1908" i="1"/>
  <c r="P463" i="1"/>
  <c r="P1648" i="1"/>
  <c r="P3849" i="1"/>
  <c r="P561" i="1"/>
  <c r="P3896" i="1"/>
  <c r="P2580" i="1"/>
  <c r="P798" i="1"/>
  <c r="P2327" i="1"/>
  <c r="P228" i="1"/>
  <c r="P3426" i="1"/>
  <c r="P2592" i="1"/>
  <c r="P1935" i="1"/>
  <c r="P2749" i="1"/>
  <c r="P3084" i="1"/>
  <c r="P1932" i="1"/>
  <c r="P3525" i="1"/>
  <c r="P2934" i="1"/>
  <c r="P789" i="1"/>
  <c r="P2008" i="1"/>
  <c r="P601" i="1"/>
  <c r="P2130" i="1"/>
  <c r="P3774" i="1"/>
  <c r="P971" i="1"/>
  <c r="P2286" i="1"/>
  <c r="P2821" i="1"/>
  <c r="P3080" i="1"/>
  <c r="P316" i="1"/>
  <c r="P239" i="1"/>
  <c r="P3365" i="1"/>
  <c r="P1281" i="1"/>
  <c r="P1388" i="1"/>
  <c r="P4005" i="1"/>
  <c r="P3322" i="1"/>
  <c r="P3966" i="1"/>
  <c r="P3723" i="1"/>
  <c r="P1451" i="1"/>
  <c r="P3500" i="1"/>
  <c r="P2568" i="1"/>
  <c r="P1408" i="1"/>
  <c r="P2273" i="1"/>
  <c r="P934" i="1"/>
  <c r="P1685" i="1"/>
  <c r="P2605" i="1"/>
  <c r="P1386" i="1"/>
  <c r="P2141" i="1"/>
  <c r="P1570" i="1"/>
  <c r="P3131" i="1"/>
  <c r="P2780" i="1"/>
  <c r="P190" i="1"/>
  <c r="P3847" i="1"/>
  <c r="P2537" i="1"/>
  <c r="P3732" i="1"/>
  <c r="P557" i="1"/>
  <c r="P136" i="1"/>
  <c r="P2621" i="1"/>
  <c r="P3763" i="1"/>
  <c r="P3872" i="1"/>
  <c r="P2313" i="1"/>
  <c r="P3637" i="1"/>
  <c r="P2644" i="1"/>
  <c r="P3556" i="1"/>
  <c r="P970" i="1"/>
  <c r="P1675" i="1"/>
  <c r="P2572" i="1"/>
  <c r="P1868" i="1"/>
  <c r="P1251" i="1"/>
  <c r="P2105" i="1"/>
  <c r="P2677" i="1"/>
  <c r="P3302" i="1"/>
  <c r="P1605" i="1"/>
  <c r="P2731" i="1"/>
  <c r="P2272" i="1"/>
  <c r="P1363" i="1"/>
  <c r="P2540" i="1"/>
  <c r="P3328" i="1"/>
  <c r="P2333" i="1"/>
  <c r="P3739" i="1"/>
  <c r="P3480" i="1"/>
  <c r="P3351" i="1"/>
  <c r="P2431" i="1"/>
  <c r="P2229" i="1"/>
  <c r="P3132" i="1"/>
  <c r="P2144" i="1"/>
  <c r="P1142" i="1"/>
  <c r="P1119" i="1"/>
  <c r="P750" i="1"/>
  <c r="P4103" i="1"/>
  <c r="P1657" i="1"/>
  <c r="P2725" i="1"/>
  <c r="P3315" i="1"/>
  <c r="P3175" i="1"/>
  <c r="P3782" i="1"/>
  <c r="P1869" i="1"/>
  <c r="P3677" i="1"/>
  <c r="P768" i="1"/>
  <c r="P4018" i="1"/>
  <c r="P3590" i="1"/>
  <c r="P3884" i="1"/>
  <c r="P1731" i="1"/>
  <c r="P1242" i="1"/>
  <c r="P4044" i="1"/>
  <c r="P1721" i="1"/>
  <c r="P1987" i="1"/>
  <c r="P2420" i="1"/>
  <c r="P922" i="1"/>
  <c r="P1664" i="1"/>
  <c r="P1848" i="1"/>
  <c r="P1056" i="1"/>
  <c r="P1403" i="1"/>
  <c r="P869" i="1"/>
  <c r="P2828" i="1"/>
  <c r="P1010" i="1"/>
  <c r="P123" i="1"/>
  <c r="P138" i="1"/>
  <c r="P2028" i="1"/>
  <c r="P163" i="1"/>
  <c r="P1714" i="1"/>
  <c r="P3488" i="1"/>
  <c r="P3325" i="1"/>
  <c r="P1878" i="1"/>
  <c r="P2178" i="1"/>
  <c r="P2475" i="1"/>
  <c r="P1206" i="1"/>
  <c r="P66" i="1"/>
  <c r="P2654" i="1"/>
  <c r="P3727" i="1"/>
  <c r="P2366" i="1"/>
  <c r="P697" i="1"/>
  <c r="P2237" i="1"/>
  <c r="P3913" i="1"/>
  <c r="P4016" i="1"/>
  <c r="P3046" i="1"/>
  <c r="P571" i="1"/>
  <c r="P1905" i="1"/>
  <c r="P3397" i="1"/>
  <c r="P1178" i="1"/>
  <c r="P2928" i="1"/>
  <c r="P3199" i="1"/>
  <c r="P610" i="1"/>
  <c r="P1297" i="1"/>
  <c r="P485" i="1"/>
  <c r="P2641" i="1"/>
  <c r="P1588" i="1"/>
  <c r="P685" i="1"/>
  <c r="P904" i="1"/>
  <c r="P114" i="1"/>
  <c r="P1157" i="1"/>
  <c r="P2345" i="1"/>
  <c r="P2533" i="1"/>
  <c r="P204" i="1"/>
  <c r="P903" i="1"/>
  <c r="P1453" i="1"/>
  <c r="P1411" i="1"/>
  <c r="P3254" i="1"/>
  <c r="P1202" i="1"/>
  <c r="P1960" i="1"/>
  <c r="P2221" i="1"/>
  <c r="P1818" i="1"/>
  <c r="P405" i="1"/>
  <c r="P831" i="1"/>
  <c r="P681" i="1"/>
  <c r="P3574" i="1"/>
  <c r="P2196" i="1"/>
  <c r="P2239" i="1"/>
  <c r="P3011" i="1"/>
  <c r="P3368" i="1"/>
  <c r="P3406" i="1"/>
  <c r="P2296" i="1"/>
  <c r="P3977" i="1"/>
  <c r="P2656" i="1"/>
  <c r="P3552" i="1"/>
  <c r="P2658" i="1"/>
  <c r="P71" i="1"/>
  <c r="P394" i="1"/>
  <c r="P2518" i="1"/>
  <c r="P3968" i="1"/>
  <c r="P889" i="1"/>
  <c r="P158" i="1"/>
  <c r="P3693" i="1"/>
  <c r="P3650" i="1"/>
  <c r="P259" i="1"/>
  <c r="P658" i="1"/>
  <c r="P1857" i="1"/>
  <c r="P2496" i="1"/>
  <c r="P4064" i="1"/>
  <c r="P3103" i="1"/>
  <c r="P2340" i="1"/>
  <c r="P717" i="1"/>
  <c r="P665" i="1"/>
  <c r="P2691" i="1"/>
  <c r="P3215" i="1"/>
  <c r="P170" i="1"/>
  <c r="P2553" i="1"/>
  <c r="P3937" i="1"/>
  <c r="P352" i="1"/>
  <c r="P1278" i="1"/>
  <c r="P3660" i="1"/>
  <c r="P3925" i="1"/>
  <c r="P2743" i="1"/>
  <c r="P2822" i="1"/>
  <c r="P3710" i="1"/>
  <c r="P538" i="1"/>
  <c r="P1777" i="1"/>
  <c r="P2730" i="1"/>
  <c r="P2831" i="1"/>
  <c r="P2689" i="1"/>
  <c r="P2433" i="1"/>
  <c r="P2823" i="1"/>
  <c r="P2930" i="1"/>
  <c r="P1653" i="1"/>
  <c r="P1260" i="1"/>
  <c r="P2701" i="1"/>
  <c r="P2752" i="1"/>
  <c r="P2765" i="1"/>
  <c r="P3299" i="1"/>
  <c r="P1816" i="1"/>
  <c r="P307" i="1"/>
  <c r="P3848" i="1"/>
  <c r="P1409" i="1"/>
  <c r="P1086" i="1"/>
  <c r="P3644" i="1"/>
  <c r="P3895" i="1"/>
  <c r="P3883" i="1"/>
  <c r="P1336" i="1"/>
  <c r="P507" i="1"/>
  <c r="P597" i="1"/>
  <c r="P1367" i="1"/>
  <c r="P2779" i="1"/>
  <c r="P3127" i="1"/>
  <c r="P1274" i="1"/>
  <c r="P1198" i="1"/>
  <c r="P2832" i="1"/>
  <c r="P399" i="1"/>
  <c r="P2687" i="1"/>
  <c r="P2148" i="1"/>
  <c r="P1490" i="1"/>
  <c r="P3667" i="1"/>
  <c r="P678" i="1"/>
  <c r="P1284" i="1"/>
  <c r="P2493" i="1"/>
  <c r="P2750" i="1"/>
  <c r="P1782" i="1"/>
  <c r="P2469" i="1"/>
  <c r="P1771" i="1"/>
  <c r="P2459" i="1"/>
  <c r="P626" i="1"/>
  <c r="P295" i="1"/>
  <c r="P1894" i="1"/>
  <c r="P660" i="1"/>
  <c r="P167" i="1"/>
  <c r="P327" i="1"/>
  <c r="P2070" i="1"/>
  <c r="P2321" i="1"/>
  <c r="P1547" i="1"/>
  <c r="P1615" i="1"/>
  <c r="P2470" i="1"/>
  <c r="P2402" i="1"/>
  <c r="P1729" i="1"/>
  <c r="P788" i="1"/>
  <c r="P1660" i="1"/>
  <c r="P3003" i="1"/>
  <c r="P3963" i="1"/>
  <c r="P48" i="1"/>
  <c r="P1080" i="1"/>
  <c r="P876" i="1"/>
  <c r="P2499" i="1"/>
  <c r="P1933" i="1"/>
  <c r="P1136" i="1"/>
  <c r="P337" i="1"/>
  <c r="P1392" i="1"/>
  <c r="P1609" i="1"/>
  <c r="P1265" i="1"/>
  <c r="P3423" i="1"/>
  <c r="P1692" i="1"/>
  <c r="P4031" i="1"/>
  <c r="P3536" i="1"/>
  <c r="P1107" i="1"/>
  <c r="P2084" i="1"/>
  <c r="P2159" i="1"/>
  <c r="P200" i="1"/>
  <c r="P1404" i="1"/>
  <c r="P2450" i="1"/>
  <c r="P1954" i="1"/>
  <c r="P398" i="1"/>
  <c r="P1291" i="1"/>
  <c r="P1806" i="1"/>
  <c r="P2908" i="1"/>
  <c r="P3784" i="1"/>
  <c r="P360" i="1"/>
  <c r="P2179" i="1"/>
  <c r="P1139" i="1"/>
  <c r="P687" i="1"/>
  <c r="P2708" i="1"/>
  <c r="P1561" i="1"/>
  <c r="P1351" i="1"/>
  <c r="P4045" i="1"/>
  <c r="P3284" i="1"/>
  <c r="P3495" i="1"/>
  <c r="P3203" i="1"/>
  <c r="P1282" i="1"/>
  <c r="P3096" i="1"/>
  <c r="P1175" i="1"/>
  <c r="P1053" i="1"/>
  <c r="P3993" i="1"/>
  <c r="P1955" i="1"/>
  <c r="P3355" i="1"/>
  <c r="P2003" i="1"/>
  <c r="P386" i="1"/>
  <c r="P3160" i="1"/>
  <c r="P2211" i="1"/>
  <c r="P238" i="1"/>
  <c r="P2353" i="1"/>
  <c r="P4052" i="1"/>
  <c r="P1788" i="1"/>
  <c r="P2322" i="1"/>
  <c r="P2671" i="1"/>
  <c r="P3189" i="1"/>
  <c r="P1988" i="1"/>
  <c r="P2041" i="1"/>
  <c r="P2191" i="1"/>
  <c r="P1631" i="1"/>
  <c r="P1379" i="1"/>
  <c r="P1756" i="1"/>
  <c r="P1223" i="1"/>
  <c r="P4074" i="1"/>
  <c r="P2532" i="1"/>
  <c r="P1767" i="1"/>
  <c r="P2452" i="1"/>
  <c r="P3296" i="1"/>
  <c r="P3484" i="1"/>
  <c r="P210" i="1"/>
  <c r="P1000" i="1"/>
  <c r="P529" i="1"/>
  <c r="P834" i="1"/>
  <c r="P948" i="1"/>
  <c r="P389" i="1"/>
  <c r="P1455" i="1"/>
  <c r="P3454" i="1"/>
  <c r="P1805" i="1"/>
  <c r="P2799" i="1"/>
  <c r="P1134" i="1"/>
  <c r="P2965" i="1"/>
  <c r="P3619" i="1"/>
  <c r="P1475" i="1"/>
  <c r="P779" i="1"/>
  <c r="P3629" i="1"/>
  <c r="P3360" i="1"/>
  <c r="P1138" i="1"/>
  <c r="P2735" i="1"/>
  <c r="P2956" i="1"/>
  <c r="P2359" i="1"/>
  <c r="P3369" i="1"/>
  <c r="P3008" i="1"/>
  <c r="P1995" i="1"/>
  <c r="P772" i="1"/>
  <c r="P3743" i="1"/>
  <c r="P3249" i="1"/>
  <c r="P2047" i="1"/>
  <c r="P2738" i="1"/>
  <c r="P3060" i="1"/>
  <c r="P2674" i="1"/>
  <c r="P2037" i="1"/>
  <c r="P1769" i="1"/>
  <c r="P3269" i="1"/>
  <c r="P2789" i="1"/>
  <c r="P666" i="1"/>
  <c r="P1602" i="1"/>
  <c r="P1542" i="1"/>
  <c r="P2334" i="1"/>
  <c r="P887" i="1"/>
  <c r="P1956" i="1"/>
  <c r="P3276" i="1"/>
  <c r="P4075" i="1"/>
  <c r="P1194" i="1"/>
  <c r="P514" i="1"/>
  <c r="P2393" i="1"/>
  <c r="P1825" i="1"/>
  <c r="P3140" i="1"/>
  <c r="P59" i="1"/>
  <c r="P3198" i="1"/>
  <c r="P2781" i="1"/>
  <c r="P3648" i="1"/>
  <c r="P2083" i="1"/>
  <c r="P1512" i="1"/>
  <c r="P3893" i="1"/>
  <c r="P1804" i="1"/>
  <c r="P3174" i="1"/>
  <c r="P3005" i="1"/>
  <c r="P1947" i="1"/>
  <c r="P34" i="1"/>
  <c r="P3904" i="1"/>
  <c r="P2192" i="1"/>
  <c r="P3040" i="1"/>
  <c r="P93" i="1"/>
  <c r="P1020" i="1"/>
  <c r="P2040" i="1"/>
  <c r="P290" i="1"/>
  <c r="P1781" i="1"/>
  <c r="P3196" i="1"/>
  <c r="P704" i="1"/>
  <c r="P653" i="1"/>
  <c r="P3107" i="1"/>
  <c r="P1791" i="1"/>
  <c r="P949" i="1"/>
  <c r="P3058" i="1"/>
  <c r="P2437" i="1"/>
  <c r="P967" i="1"/>
  <c r="P1377" i="1"/>
  <c r="P2422" i="1"/>
  <c r="P3007" i="1"/>
  <c r="P3087" i="1"/>
  <c r="P3258" i="1"/>
  <c r="P515" i="1"/>
  <c r="P3761" i="1"/>
  <c r="P3538" i="1"/>
  <c r="P3602" i="1"/>
  <c r="P899" i="1"/>
  <c r="P6" i="1"/>
  <c r="P2224" i="1"/>
  <c r="P169" i="1"/>
  <c r="P2507" i="1"/>
  <c r="P2556" i="1"/>
  <c r="P427" i="1"/>
  <c r="P2593" i="1"/>
  <c r="P2525" i="1"/>
  <c r="P1876" i="1"/>
  <c r="P718" i="1"/>
  <c r="P1228" i="1"/>
  <c r="P957" i="1"/>
  <c r="P3416" i="1"/>
  <c r="P3479" i="1"/>
  <c r="P2830" i="1"/>
  <c r="P2039" i="1"/>
  <c r="P2171" i="1"/>
  <c r="P843" i="1"/>
  <c r="P2944" i="1"/>
  <c r="P3707" i="1"/>
  <c r="P2160" i="1"/>
  <c r="P2536" i="1"/>
  <c r="P3208" i="1"/>
  <c r="P3075" i="1"/>
  <c r="P1442" i="1"/>
  <c r="P1154" i="1"/>
  <c r="P4106" i="1"/>
  <c r="P3370" i="1"/>
  <c r="P3778" i="1"/>
  <c r="P811" i="1"/>
  <c r="P3610" i="1"/>
  <c r="P4053" i="1"/>
  <c r="P1034" i="1"/>
  <c r="P459" i="1"/>
  <c r="P1990" i="1"/>
  <c r="P911" i="1"/>
  <c r="P2190" i="1"/>
  <c r="P2565" i="1"/>
  <c r="P645" i="1"/>
  <c r="P2378" i="1"/>
  <c r="P1768" i="1"/>
  <c r="P1999" i="1"/>
  <c r="P2000" i="1"/>
  <c r="P2723" i="1"/>
  <c r="P1978" i="1"/>
  <c r="P2081" i="1"/>
  <c r="P2737" i="1"/>
  <c r="P1707" i="1"/>
  <c r="P2032" i="1"/>
  <c r="P3731" i="1"/>
  <c r="P2274" i="1"/>
  <c r="P3051" i="1"/>
  <c r="P400" i="1"/>
  <c r="P2840" i="1"/>
  <c r="P2336" i="1"/>
  <c r="P2810" i="1"/>
  <c r="P1595" i="1"/>
  <c r="P2729" i="1"/>
  <c r="P2630" i="1"/>
  <c r="P2640" i="1"/>
  <c r="P2209" i="1"/>
  <c r="P2326" i="1"/>
  <c r="P3503" i="1"/>
  <c r="P1325" i="1"/>
  <c r="P2441" i="1"/>
  <c r="P379" i="1"/>
  <c r="P2236" i="1"/>
  <c r="P1135" i="1"/>
  <c r="P3603" i="1"/>
  <c r="P2046" i="1"/>
  <c r="P1772" i="1"/>
  <c r="P636" i="1"/>
  <c r="P1321" i="1"/>
  <c r="P617" i="1"/>
  <c r="P2170" i="1"/>
  <c r="P2978" i="1"/>
  <c r="P3511" i="1"/>
  <c r="P2169" i="1"/>
  <c r="P437" i="1"/>
  <c r="P1480" i="1"/>
  <c r="P1122" i="1"/>
  <c r="P570" i="1"/>
  <c r="P2001" i="1"/>
  <c r="P3333" i="1"/>
  <c r="P637" i="1"/>
  <c r="P3873" i="1"/>
  <c r="P2034" i="1"/>
  <c r="P1046" i="1"/>
  <c r="P3641" i="1"/>
  <c r="P8" i="1"/>
  <c r="P466" i="1"/>
  <c r="P3359" i="1"/>
  <c r="P3996" i="1"/>
  <c r="P4009" i="1"/>
  <c r="P2279" i="1"/>
  <c r="P1783" i="1"/>
  <c r="P2351" i="1"/>
  <c r="P1644" i="1"/>
  <c r="P3754" i="1"/>
  <c r="P3890" i="1"/>
  <c r="P2120" i="1"/>
  <c r="P2015" i="1"/>
  <c r="P733" i="1"/>
  <c r="P1780" i="1"/>
  <c r="P1762" i="1"/>
  <c r="P1993" i="1"/>
  <c r="P1716" i="1"/>
  <c r="P682" i="1"/>
  <c r="P258" i="1"/>
  <c r="P689" i="1"/>
  <c r="P991" i="1"/>
  <c r="P858" i="1"/>
  <c r="P1710" i="1"/>
  <c r="P3586" i="1"/>
  <c r="P695" i="1"/>
  <c r="P1617" i="1"/>
  <c r="P1391" i="1"/>
  <c r="P213" i="1"/>
  <c r="P139" i="1"/>
  <c r="P2136" i="1"/>
  <c r="P2430" i="1"/>
  <c r="P716" i="1"/>
  <c r="P403" i="1"/>
  <c r="P1724" i="1"/>
  <c r="P2290" i="1"/>
  <c r="P2206" i="1"/>
  <c r="P279" i="1"/>
  <c r="P168" i="1"/>
  <c r="P3362" i="1"/>
  <c r="P2131" i="1"/>
  <c r="P109" i="1"/>
  <c r="P1072" i="1"/>
  <c r="P350" i="1"/>
  <c r="P2357" i="1"/>
  <c r="P3022" i="1"/>
  <c r="P2805" i="1"/>
  <c r="P3242" i="1"/>
  <c r="P1624" i="1"/>
  <c r="P2006" i="1"/>
  <c r="P2760" i="1"/>
  <c r="P1045" i="1"/>
  <c r="P3264" i="1"/>
  <c r="P629" i="1"/>
  <c r="P603" i="1"/>
  <c r="P2241" i="1"/>
  <c r="P4070" i="1"/>
  <c r="P4063" i="1"/>
  <c r="P1712" i="1"/>
  <c r="P3105" i="1"/>
  <c r="P4081" i="1"/>
  <c r="P662" i="1"/>
  <c r="P2042" i="1"/>
  <c r="P1425" i="1"/>
  <c r="P2563" i="1"/>
  <c r="P2645" i="1"/>
  <c r="P2631" i="1"/>
  <c r="P2151" i="1"/>
  <c r="P3640" i="1"/>
  <c r="P492" i="1"/>
  <c r="P422" i="1"/>
  <c r="P1224" i="1"/>
  <c r="P377" i="1"/>
  <c r="P902" i="1"/>
  <c r="P1097" i="1"/>
  <c r="P2146" i="1"/>
  <c r="P2636" i="1"/>
  <c r="P2647" i="1"/>
  <c r="P75" i="1"/>
  <c r="P1865" i="1"/>
  <c r="P2086" i="1"/>
  <c r="P494" i="1"/>
  <c r="P2373" i="1"/>
  <c r="P2398" i="1"/>
  <c r="P3601" i="1"/>
  <c r="P2659" i="1"/>
  <c r="P828" i="1"/>
  <c r="P3522" i="1"/>
  <c r="P3671" i="1"/>
  <c r="P2045" i="1"/>
  <c r="P1711" i="1"/>
  <c r="P1112" i="1"/>
  <c r="P1581" i="1"/>
  <c r="P3724" i="1"/>
  <c r="P3788" i="1"/>
  <c r="P3645" i="1"/>
  <c r="P1963" i="1"/>
  <c r="P3470" i="1"/>
  <c r="P760" i="1"/>
  <c r="P1492" i="1"/>
  <c r="P1433" i="1"/>
  <c r="P1971" i="1"/>
  <c r="P2955" i="1"/>
  <c r="P2966" i="1"/>
  <c r="P2490" i="1"/>
  <c r="P3720" i="1"/>
  <c r="P2254" i="1"/>
  <c r="P2197" i="1"/>
  <c r="P1864" i="1"/>
  <c r="P3072" i="1"/>
  <c r="P1353" i="1"/>
  <c r="P3462" i="1"/>
  <c r="P2938" i="1"/>
  <c r="P3012" i="1"/>
  <c r="P3443" i="1"/>
  <c r="P1123" i="1"/>
  <c r="P1163" i="1"/>
  <c r="P156" i="1"/>
  <c r="P475" i="1"/>
  <c r="P1861" i="1"/>
  <c r="P340" i="1"/>
  <c r="P1118" i="1"/>
  <c r="P1491" i="1"/>
  <c r="P1397" i="1"/>
  <c r="P378" i="1"/>
  <c r="P1298" i="1"/>
  <c r="P1011" i="1"/>
  <c r="P3978" i="1"/>
  <c r="P2026" i="1"/>
  <c r="P1099" i="1"/>
  <c r="P2500" i="1"/>
  <c r="P2071" i="1"/>
  <c r="P1516" i="1"/>
  <c r="P1469" i="1"/>
  <c r="P1854" i="1"/>
  <c r="P835" i="1"/>
  <c r="P2984" i="1"/>
  <c r="P3901" i="1"/>
  <c r="P1075" i="1"/>
  <c r="P3398" i="1"/>
  <c r="P130" i="1"/>
  <c r="P27" i="1"/>
  <c r="P762" i="1"/>
  <c r="P3691" i="1"/>
  <c r="P605" i="1"/>
  <c r="P1553" i="1"/>
  <c r="P2724" i="1"/>
  <c r="P2771" i="1"/>
  <c r="P1976" i="1"/>
  <c r="P2060" i="1"/>
  <c r="P2726" i="1"/>
  <c r="P3001" i="1"/>
  <c r="P2813" i="1"/>
  <c r="P2987" i="1"/>
  <c r="P3089" i="1"/>
  <c r="P3445" i="1"/>
  <c r="P3863" i="1"/>
  <c r="P1420" i="1"/>
  <c r="P1062" i="1"/>
  <c r="P3661" i="1"/>
  <c r="P2388" i="1"/>
  <c r="P3584" i="1"/>
  <c r="P1205" i="1"/>
  <c r="P3705" i="1"/>
  <c r="P3478" i="1"/>
  <c r="P4113" i="1"/>
  <c r="P1742" i="1"/>
  <c r="P3317" i="1"/>
  <c r="P3604" i="1"/>
  <c r="P473" i="1"/>
  <c r="P3373" i="1"/>
  <c r="P347" i="1"/>
  <c r="P1713" i="1"/>
  <c r="P86" i="1"/>
  <c r="P1627" i="1"/>
  <c r="P2895" i="1"/>
  <c r="P1559" i="1"/>
  <c r="P42" i="1"/>
  <c r="P192" i="1"/>
  <c r="P1463" i="1"/>
  <c r="P572" i="1"/>
  <c r="P1603" i="1"/>
  <c r="P1851" i="1"/>
  <c r="P791" i="1"/>
  <c r="P301" i="1"/>
  <c r="P1254" i="1"/>
  <c r="P3142" i="1"/>
  <c r="P1799" i="1"/>
  <c r="P820" i="1"/>
  <c r="P3236" i="1"/>
  <c r="P2177" i="1"/>
  <c r="P1272" i="1"/>
  <c r="P2021" i="1"/>
  <c r="P2552" i="1"/>
  <c r="P2612" i="1"/>
  <c r="P3498" i="1"/>
  <c r="P3757" i="1"/>
  <c r="P1792" i="1"/>
  <c r="P1064" i="1"/>
  <c r="P3831" i="1"/>
  <c r="P410" i="1"/>
  <c r="P743" i="1"/>
  <c r="P357" i="1"/>
  <c r="P2064" i="1"/>
  <c r="P2317" i="1"/>
  <c r="P3314" i="1"/>
  <c r="P3139" i="1"/>
  <c r="P784" i="1"/>
  <c r="P1023" i="1"/>
  <c r="P714" i="1"/>
  <c r="P2264" i="1"/>
  <c r="P3303" i="1"/>
  <c r="P2931" i="1"/>
  <c r="P2877" i="1"/>
  <c r="P2061" i="1"/>
  <c r="P1339" i="1"/>
  <c r="P861" i="1"/>
  <c r="P1662" i="1"/>
  <c r="P1012" i="1"/>
  <c r="P1002" i="1"/>
  <c r="P2200" i="1"/>
  <c r="P1629" i="1"/>
  <c r="P1191" i="1"/>
  <c r="P3202" i="1"/>
  <c r="P946" i="1"/>
  <c r="P3854" i="1"/>
  <c r="P2571" i="1"/>
  <c r="P272" i="1"/>
  <c r="P1401" i="1"/>
  <c r="P297" i="1"/>
  <c r="P2400" i="1"/>
  <c r="P3510" i="1"/>
  <c r="P55" i="1"/>
  <c r="P599" i="1"/>
  <c r="P141" i="1"/>
  <c r="P142" i="1"/>
  <c r="P3812" i="1"/>
  <c r="P3178" i="1"/>
  <c r="P3919" i="1"/>
  <c r="P3982" i="1"/>
  <c r="P2852" i="1"/>
  <c r="P3320" i="1"/>
  <c r="P2101" i="1"/>
  <c r="P2166" i="1"/>
  <c r="P3380" i="1"/>
  <c r="P161" i="1"/>
  <c r="P3247" i="1"/>
  <c r="P3422" i="1"/>
  <c r="P2600" i="1"/>
  <c r="P3672" i="1"/>
  <c r="P345" i="1"/>
  <c r="P1636" i="1"/>
  <c r="P897" i="1"/>
  <c r="P1393" i="1"/>
  <c r="P815" i="1"/>
  <c r="P757" i="1"/>
  <c r="P3323" i="1"/>
  <c r="P3811" i="1"/>
  <c r="P1575" i="1"/>
  <c r="P2649" i="1"/>
  <c r="P1111" i="1"/>
  <c r="P2578" i="1"/>
  <c r="P2608" i="1"/>
  <c r="P3553" i="1"/>
  <c r="P3548" i="1"/>
  <c r="P1551" i="1"/>
  <c r="P3492" i="1"/>
  <c r="P13" i="1"/>
  <c r="P1186" i="1"/>
  <c r="P4035" i="1"/>
  <c r="P1758" i="1"/>
  <c r="P908" i="1"/>
  <c r="P2240" i="1"/>
  <c r="P4038" i="1"/>
  <c r="P3330" i="1"/>
  <c r="P1406" i="1"/>
  <c r="P792" i="1"/>
  <c r="P1477" i="1"/>
  <c r="P16" i="1"/>
  <c r="P197" i="1"/>
  <c r="P474" i="1"/>
  <c r="P2125" i="1"/>
  <c r="P700" i="1"/>
  <c r="P2016" i="1"/>
  <c r="P1144" i="1"/>
  <c r="P358" i="1"/>
  <c r="P2079" i="1"/>
  <c r="P4104" i="1"/>
  <c r="P1902" i="1"/>
  <c r="P1213" i="1"/>
  <c r="P728" i="1"/>
  <c r="P3235" i="1"/>
  <c r="P175" i="1"/>
  <c r="P1473" i="1"/>
  <c r="P384" i="1"/>
  <c r="P3888" i="1"/>
  <c r="P1532" i="1"/>
  <c r="P2974" i="1"/>
  <c r="P1607" i="1"/>
  <c r="P3000" i="1"/>
  <c r="P3134" i="1"/>
  <c r="P1365" i="1"/>
  <c r="P1486" i="1"/>
  <c r="P752" i="1"/>
  <c r="P3190" i="1"/>
  <c r="P3519" i="1"/>
  <c r="P2355" i="1"/>
  <c r="P368" i="1"/>
  <c r="P3229" i="1"/>
  <c r="P1574" i="1"/>
  <c r="P4094" i="1"/>
  <c r="P1055" i="1"/>
  <c r="P770" i="1"/>
  <c r="P2574" i="1"/>
  <c r="P2803" i="1"/>
  <c r="P3987" i="1"/>
  <c r="P1364" i="1"/>
  <c r="P3868" i="1"/>
  <c r="P3830" i="1"/>
  <c r="P920" i="1"/>
  <c r="P2583" i="1"/>
  <c r="P1147" i="1"/>
  <c r="P3991" i="1"/>
  <c r="P191" i="1"/>
  <c r="P4114" i="1"/>
  <c r="P2917" i="1"/>
  <c r="P2766" i="1"/>
  <c r="P3310" i="1"/>
  <c r="P2958" i="1"/>
  <c r="P3382" i="1"/>
  <c r="P3565" i="1"/>
  <c r="P2719" i="1"/>
  <c r="P3094" i="1"/>
  <c r="P3030" i="1"/>
  <c r="P3821" i="1"/>
  <c r="P3709" i="1"/>
  <c r="P3685" i="1"/>
  <c r="P1497" i="1"/>
  <c r="P341" i="1"/>
  <c r="P1346" i="1"/>
  <c r="P2869" i="1"/>
  <c r="P3654" i="1"/>
  <c r="P2947" i="1"/>
  <c r="P4067" i="1"/>
  <c r="P2337" i="1"/>
  <c r="P266" i="1"/>
  <c r="P1340" i="1"/>
  <c r="P2665" i="1"/>
  <c r="P1470" i="1"/>
  <c r="P3024" i="1"/>
  <c r="P2793" i="1"/>
  <c r="P4011" i="1"/>
  <c r="P583" i="1"/>
  <c r="P367" i="1"/>
  <c r="P3176" i="1"/>
  <c r="P859" i="1"/>
  <c r="P746" i="1"/>
  <c r="P879" i="1"/>
  <c r="P3985" i="1"/>
  <c r="P1591" i="1"/>
  <c r="P3017" i="1"/>
  <c r="P1862" i="1"/>
  <c r="P2957" i="1"/>
  <c r="P3798" i="1"/>
  <c r="P68" i="1"/>
  <c r="P2767" i="1"/>
  <c r="P3801" i="1"/>
  <c r="P2260" i="1"/>
  <c r="P2315" i="1"/>
  <c r="P745" i="1"/>
  <c r="P517" i="1"/>
  <c r="P3184" i="1"/>
  <c r="P3955" i="1"/>
  <c r="P2751" i="1"/>
  <c r="P1232" i="1"/>
  <c r="P1234" i="1"/>
  <c r="P1322" i="1"/>
  <c r="P956" i="1"/>
  <c r="P1115" i="1"/>
  <c r="P702" i="1"/>
  <c r="P4107" i="1"/>
  <c r="P3438" i="1"/>
  <c r="P2108" i="1"/>
  <c r="P278" i="1"/>
  <c r="P2305" i="1"/>
  <c r="P2075" i="1"/>
  <c r="P1129" i="1"/>
  <c r="P1579" i="1"/>
  <c r="P184" i="1"/>
  <c r="P2024" i="1"/>
  <c r="P3769" i="1"/>
  <c r="P2109" i="1"/>
  <c r="P2807" i="1"/>
  <c r="P2790" i="1"/>
  <c r="P3019" i="1"/>
  <c r="P3049" i="1"/>
  <c r="P2617" i="1"/>
  <c r="P3353" i="1"/>
  <c r="P3588" i="1"/>
  <c r="P3226" i="1"/>
  <c r="P2088" i="1"/>
  <c r="P894" i="1"/>
  <c r="P1244" i="1"/>
  <c r="P1754" i="1"/>
  <c r="P3833" i="1"/>
  <c r="P2076" i="1"/>
  <c r="P1102" i="1"/>
  <c r="P3663" i="1"/>
  <c r="P1589" i="1"/>
  <c r="P1885" i="1"/>
  <c r="P926" i="1"/>
  <c r="P1207" i="1"/>
  <c r="P3818" i="1"/>
  <c r="P3921" i="1"/>
  <c r="P2819" i="1"/>
  <c r="P1237" i="1"/>
  <c r="P3658" i="1"/>
  <c r="P3766" i="1"/>
  <c r="P508" i="1"/>
  <c r="P4087" i="1"/>
  <c r="P1231" i="1"/>
  <c r="P2721" i="1"/>
  <c r="P2686" i="1"/>
  <c r="P3172" i="1"/>
  <c r="P1965" i="1"/>
  <c r="P696" i="1"/>
  <c r="P498" i="1"/>
  <c r="P663" i="1"/>
  <c r="P3599" i="1"/>
  <c r="P1313" i="1"/>
  <c r="P1256" i="1"/>
  <c r="P2376" i="1"/>
  <c r="P1881" i="1"/>
  <c r="P3945" i="1"/>
  <c r="P1500" i="1"/>
  <c r="P553" i="1"/>
  <c r="P3636" i="1"/>
  <c r="P2897" i="1"/>
  <c r="P2238" i="1"/>
  <c r="P3886" i="1"/>
  <c r="P1718" i="1"/>
  <c r="P3298" i="1"/>
  <c r="P1779" i="1"/>
  <c r="P3240" i="1"/>
  <c r="P608" i="1"/>
  <c r="P3113" i="1"/>
  <c r="P3374" i="1"/>
  <c r="P1222" i="1"/>
  <c r="P1048" i="1"/>
  <c r="P1006" i="1"/>
  <c r="P545" i="1"/>
  <c r="P3655" i="1"/>
  <c r="P1789" i="1"/>
  <c r="P371" i="1"/>
  <c r="P1444" i="1"/>
  <c r="P1618" i="1"/>
  <c r="P3439" i="1"/>
  <c r="P2545" i="1"/>
  <c r="P3607" i="1"/>
  <c r="P1520" i="1"/>
  <c r="P4102" i="1"/>
  <c r="P2872" i="1"/>
  <c r="P1884" i="1"/>
  <c r="P1036" i="1"/>
  <c r="P1808" i="1"/>
  <c r="P4058" i="1"/>
  <c r="P2292" i="1"/>
  <c r="P265" i="1"/>
  <c r="P346" i="1"/>
  <c r="P1800" i="1"/>
  <c r="P2094" i="1"/>
  <c r="P2461" i="1"/>
  <c r="P935" i="1"/>
  <c r="P3471" i="1"/>
  <c r="P3444" i="1"/>
  <c r="P3694" i="1"/>
  <c r="P3487" i="1"/>
  <c r="P323" i="1"/>
  <c r="P2918" i="1"/>
  <c r="P1810" i="1"/>
  <c r="P1592" i="1"/>
  <c r="P609" i="1"/>
  <c r="P2754" i="1"/>
  <c r="P2889" i="1"/>
  <c r="P602" i="1"/>
  <c r="P3577" i="1"/>
  <c r="P3998" i="1"/>
  <c r="P2933" i="1"/>
  <c r="P2808" i="1"/>
  <c r="P3425" i="1"/>
  <c r="P4099" i="1"/>
  <c r="P1679" i="1"/>
  <c r="P974" i="1"/>
  <c r="P2205" i="1"/>
  <c r="P500" i="1"/>
  <c r="P2710" i="1"/>
  <c r="P1698" i="1"/>
  <c r="P166" i="1"/>
  <c r="P4023" i="1"/>
  <c r="P45" i="1"/>
  <c r="P1131" i="1"/>
  <c r="P886" i="1"/>
  <c r="P484" i="1"/>
  <c r="P2306" i="1"/>
  <c r="P3582" i="1"/>
  <c r="P218" i="1"/>
  <c r="P390" i="1"/>
  <c r="P3123" i="1"/>
  <c r="P1348" i="1"/>
  <c r="P713" i="1"/>
  <c r="P3759" i="1"/>
  <c r="P2625" i="1"/>
  <c r="P3907" i="1"/>
  <c r="P1809" i="1"/>
  <c r="P1972" i="1"/>
  <c r="P776" i="1"/>
  <c r="P2208" i="1"/>
  <c r="P1895" i="1"/>
  <c r="P1650" i="1"/>
  <c r="P223" i="1"/>
  <c r="P686" i="1"/>
  <c r="P2611" i="1"/>
  <c r="P235" i="1"/>
  <c r="P1143" i="1"/>
  <c r="P317" i="1"/>
  <c r="P1979" i="1"/>
  <c r="P3147" i="1"/>
  <c r="P2162" i="1"/>
  <c r="P2408" i="1"/>
  <c r="P2288" i="1"/>
  <c r="P354" i="1"/>
  <c r="P2888" i="1"/>
  <c r="P18" i="1"/>
  <c r="P2478" i="1"/>
  <c r="P3194" i="1"/>
  <c r="P2890" i="1"/>
  <c r="P3523" i="1"/>
  <c r="P4033" i="1"/>
  <c r="P2785" i="1"/>
  <c r="P1983" i="1"/>
  <c r="P1276" i="1"/>
  <c r="P3413" i="1"/>
  <c r="P2632" i="1"/>
  <c r="P2195" i="1"/>
  <c r="P537" i="1"/>
  <c r="P3326" i="1"/>
  <c r="P4073" i="1"/>
  <c r="P1196" i="1"/>
  <c r="P2025" i="1"/>
  <c r="P748" i="1"/>
  <c r="P857" i="1"/>
  <c r="P1964" i="1"/>
  <c r="P3942" i="1"/>
  <c r="P4083" i="1"/>
  <c r="P2360" i="1"/>
  <c r="P291" i="1"/>
  <c r="P650" i="1"/>
  <c r="P954" i="1"/>
  <c r="P3851" i="1"/>
  <c r="P1880" i="1"/>
  <c r="P3791" i="1"/>
  <c r="P1654" i="1"/>
  <c r="P2903" i="1"/>
  <c r="P1555" i="1"/>
  <c r="P1640" i="1"/>
  <c r="P497" i="1"/>
  <c r="P1001" i="1"/>
  <c r="P155" i="1"/>
  <c r="P3447" i="1"/>
  <c r="P2126" i="1"/>
  <c r="P29" i="1"/>
  <c r="P1980" i="1"/>
  <c r="P2986" i="1"/>
  <c r="P480" i="1"/>
  <c r="P3010" i="1"/>
  <c r="P3569" i="1"/>
  <c r="P3969" i="1"/>
  <c r="P227" i="1"/>
  <c r="P2234" i="1"/>
  <c r="P1108" i="1"/>
  <c r="P25" i="1"/>
  <c r="P445" i="1"/>
  <c r="P1177" i="1"/>
  <c r="P2700" i="1"/>
  <c r="P1149" i="1"/>
  <c r="P2657" i="1"/>
  <c r="P3417" i="1"/>
  <c r="P2959" i="1"/>
  <c r="P1556" i="1"/>
  <c r="P2720" i="1"/>
  <c r="P3730" i="1"/>
  <c r="P3015" i="1"/>
  <c r="P2570" i="1"/>
  <c r="P1382" i="1"/>
  <c r="P2007" i="1"/>
  <c r="P2227" i="1"/>
  <c r="P1120" i="1"/>
  <c r="P1166" i="1"/>
  <c r="P2114" i="1"/>
  <c r="P539" i="1"/>
  <c r="P2294" i="1"/>
  <c r="P840" i="1"/>
  <c r="P3124" i="1"/>
  <c r="P2222" i="1"/>
  <c r="P3476" i="1"/>
  <c r="P3802" i="1"/>
  <c r="P1828" i="1"/>
  <c r="P1266" i="1"/>
  <c r="P1229" i="1"/>
  <c r="P3520" i="1"/>
  <c r="P101" i="1"/>
  <c r="P1572" i="1"/>
  <c r="P3725" i="1"/>
  <c r="P1190" i="1"/>
  <c r="P2538" i="1"/>
  <c r="P2127" i="1"/>
  <c r="P1359" i="1"/>
  <c r="P1041" i="1"/>
  <c r="P2870" i="1"/>
  <c r="P2362" i="1"/>
  <c r="P251" i="1"/>
  <c r="P2458" i="1"/>
  <c r="P2325" i="1"/>
  <c r="P3023" i="1"/>
  <c r="P3767" i="1"/>
  <c r="P1302" i="1"/>
  <c r="P310" i="1"/>
  <c r="P1117" i="1"/>
  <c r="P1456" i="1"/>
  <c r="P796" i="1"/>
  <c r="P3432" i="1"/>
  <c r="P3983" i="1"/>
  <c r="P3361" i="1"/>
  <c r="P298" i="1"/>
  <c r="P2882" i="1"/>
  <c r="P1334" i="1"/>
  <c r="P417" i="1"/>
  <c r="P1044" i="1"/>
  <c r="P3146" i="1"/>
  <c r="P3805" i="1"/>
  <c r="P1794" i="1"/>
  <c r="P2718" i="1"/>
  <c r="P3009" i="1"/>
  <c r="P969" i="1"/>
  <c r="P2784" i="1"/>
  <c r="P3166" i="1"/>
  <c r="P3836" i="1"/>
  <c r="P1910" i="1"/>
  <c r="P2158" i="1"/>
  <c r="P306" i="1"/>
  <c r="P421" i="1"/>
  <c r="P1790" i="1"/>
  <c r="P1855" i="1"/>
  <c r="P2063" i="1"/>
  <c r="P1054" i="1"/>
  <c r="P621" i="1"/>
  <c r="P12" i="1"/>
  <c r="P2121" i="1"/>
  <c r="P46" i="1"/>
  <c r="P960" i="1"/>
  <c r="P1159" i="1"/>
  <c r="P2456" i="1"/>
  <c r="P1335" i="1"/>
  <c r="P720" i="1"/>
  <c r="P376" i="1"/>
  <c r="P3358" i="1"/>
  <c r="P2705" i="1"/>
  <c r="P219" i="1"/>
  <c r="P2258" i="1"/>
  <c r="P3906" i="1"/>
  <c r="P1484" i="1"/>
  <c r="P1834" i="1"/>
  <c r="P2945" i="1"/>
  <c r="P126" i="1"/>
  <c r="P187" i="1"/>
  <c r="P3630" i="1"/>
  <c r="P1153" i="1"/>
  <c r="P4084" i="1"/>
  <c r="P363" i="1"/>
  <c r="P2267" i="1"/>
  <c r="P2291" i="1"/>
  <c r="P438" i="1"/>
  <c r="P1576" i="1"/>
  <c r="P3840" i="1"/>
  <c r="P208" i="1"/>
  <c r="P1766" i="1"/>
  <c r="P1277" i="1"/>
  <c r="P692" i="1"/>
  <c r="P132" i="1"/>
  <c r="P2287" i="1"/>
  <c r="P3589" i="1"/>
  <c r="P3033" i="1"/>
  <c r="P3260" i="1"/>
  <c r="P1967" i="1"/>
  <c r="P648" i="1"/>
  <c r="P1528" i="1"/>
  <c r="P2309" i="1"/>
  <c r="P1807" i="1"/>
  <c r="P3562" i="1"/>
  <c r="P1421" i="1"/>
  <c r="P3521" i="1"/>
  <c r="P3594" i="1"/>
  <c r="P252" i="1"/>
  <c r="P1310" i="1"/>
  <c r="P3794" i="1"/>
  <c r="P2451" i="1"/>
  <c r="P2762" i="1"/>
  <c r="P2453" i="1"/>
  <c r="P2455" i="1"/>
  <c r="P2508" i="1"/>
  <c r="P3880" i="1"/>
  <c r="P793" i="1"/>
  <c r="P558" i="1"/>
  <c r="P1249" i="1"/>
  <c r="P2173" i="1"/>
  <c r="P1030" i="1"/>
  <c r="P2477" i="1"/>
  <c r="P2979" i="1"/>
  <c r="P2330" i="1"/>
  <c r="P344" i="1"/>
  <c r="P2953" i="1"/>
  <c r="P1398" i="1"/>
  <c r="P633" i="1"/>
  <c r="P2035" i="1"/>
  <c r="P1199" i="1"/>
  <c r="P40" i="1"/>
  <c r="P1678" i="1"/>
  <c r="P3354" i="1"/>
  <c r="P2734" i="1"/>
  <c r="P1922" i="1"/>
  <c r="P1343" i="1"/>
  <c r="P2927" i="1"/>
  <c r="P3165" i="1"/>
  <c r="P2443" i="1"/>
  <c r="P2812" i="1"/>
  <c r="P881" i="1"/>
  <c r="P1038" i="1"/>
  <c r="P3252" i="1"/>
  <c r="P3715" i="1"/>
  <c r="P2902" i="1"/>
  <c r="P26" i="1"/>
  <c r="P2904" i="1"/>
  <c r="P1476" i="1"/>
  <c r="P3158" i="1"/>
  <c r="P4007" i="1"/>
  <c r="P2529" i="1"/>
  <c r="P1042" i="1"/>
  <c r="P501" i="1"/>
  <c r="P1375" i="1"/>
  <c r="P3940" i="1"/>
  <c r="P3829" i="1"/>
  <c r="P2183" i="1"/>
  <c r="P2184" i="1"/>
  <c r="P2448" i="1"/>
  <c r="P3823" i="1"/>
  <c r="P44" i="1"/>
  <c r="P2175" i="1"/>
  <c r="P741" i="1"/>
  <c r="P3079" i="1"/>
  <c r="P21" i="1"/>
  <c r="P3218" i="1"/>
  <c r="P2027" i="1"/>
  <c r="P3396" i="1"/>
  <c r="P1977" i="1"/>
  <c r="P1098" i="1"/>
  <c r="P1920" i="1"/>
  <c r="P1308" i="1"/>
  <c r="P3026" i="1"/>
  <c r="P592" i="1"/>
  <c r="P2643" i="1"/>
  <c r="P3102" i="1"/>
  <c r="P2582" i="1"/>
  <c r="P2985" i="1"/>
  <c r="P2389" i="1"/>
  <c r="P2030" i="1"/>
  <c r="P2676" i="1"/>
  <c r="P1944" i="1"/>
  <c r="P392" i="1"/>
  <c r="P1957" i="1"/>
  <c r="P2814" i="1"/>
  <c r="P433" i="1"/>
  <c r="P3057" i="1"/>
  <c r="P2761" i="1"/>
  <c r="P2569" i="1"/>
  <c r="P3222" i="1"/>
  <c r="P3909" i="1"/>
  <c r="P2350" i="1"/>
  <c r="P552" i="1"/>
  <c r="P3093" i="1"/>
  <c r="P1638" i="1"/>
  <c r="P986" i="1"/>
  <c r="P3287" i="1"/>
  <c r="P2759" i="1"/>
  <c r="P1872" i="1"/>
  <c r="P2059" i="1"/>
  <c r="P2341" i="1"/>
  <c r="P2235" i="1"/>
  <c r="P2627" i="1"/>
  <c r="P2599" i="1"/>
  <c r="P3885" i="1"/>
  <c r="P1197" i="1"/>
  <c r="P868" i="1"/>
  <c r="P3192" i="1"/>
  <c r="P2487" i="1"/>
  <c r="P2163" i="1"/>
  <c r="P2650" i="1"/>
  <c r="P3947" i="1"/>
  <c r="P1702" i="1"/>
  <c r="P3214" i="1"/>
  <c r="P15" i="1"/>
  <c r="P3366" i="1"/>
  <c r="P3290" i="1"/>
  <c r="P1676" i="1"/>
  <c r="P1248" i="1"/>
  <c r="P2383" i="1"/>
  <c r="P3573" i="1"/>
  <c r="P2124" i="1"/>
  <c r="P3631" i="1"/>
  <c r="P647" i="1"/>
  <c r="P642" i="1"/>
  <c r="P1904" i="1"/>
  <c r="P987" i="1"/>
  <c r="P2505" i="1"/>
  <c r="P842" i="1"/>
  <c r="P3795" i="1"/>
  <c r="P4088" i="1"/>
  <c r="P83" i="1"/>
  <c r="P3928" i="1"/>
  <c r="P3141" i="1"/>
  <c r="P3130" i="1"/>
  <c r="P1680" i="1"/>
  <c r="P3686" i="1"/>
  <c r="P1973" i="1"/>
  <c r="P1871" i="1"/>
  <c r="P1621" i="1"/>
  <c r="P3237" i="1"/>
  <c r="P143" i="1"/>
  <c r="P424" i="1"/>
  <c r="P145" i="1"/>
  <c r="P1573" i="1"/>
  <c r="P3750" i="1"/>
  <c r="P1743" i="1"/>
  <c r="P2099" i="1"/>
  <c r="P2899" i="1"/>
  <c r="P3239" i="1"/>
  <c r="P940" i="1"/>
  <c r="P723" i="1"/>
  <c r="P759" i="1"/>
  <c r="P1669" i="1"/>
  <c r="P338" i="1"/>
  <c r="P3961" i="1"/>
  <c r="P2662" i="1"/>
  <c r="P849" i="1"/>
  <c r="P2251" i="1"/>
  <c r="P1227" i="1"/>
  <c r="P1550" i="1"/>
  <c r="P334" i="1"/>
  <c r="P1028" i="1"/>
  <c r="P1616" i="1"/>
  <c r="P2270" i="1"/>
  <c r="P1913" i="1"/>
  <c r="P4" i="1"/>
  <c r="P3930" i="1"/>
  <c r="P220" i="1"/>
  <c r="P751" i="1"/>
  <c r="P1063" i="1"/>
  <c r="P563" i="1"/>
  <c r="P3620" i="1"/>
  <c r="P1152" i="1"/>
  <c r="P1016" i="1"/>
  <c r="P734" i="1"/>
  <c r="P1387" i="1"/>
  <c r="P3675" i="1"/>
  <c r="P3207" i="1"/>
  <c r="P1188" i="1"/>
  <c r="P2757" i="1"/>
  <c r="P2695" i="1"/>
  <c r="P3391" i="1"/>
  <c r="P1879" i="1"/>
  <c r="P2176" i="1"/>
  <c r="P3409" i="1"/>
  <c r="P3541" i="1"/>
  <c r="P2090" i="1"/>
  <c r="P2463" i="1"/>
  <c r="P671" i="1"/>
  <c r="P1734" i="1"/>
  <c r="P729" i="1"/>
  <c r="P3204" i="1"/>
  <c r="P1690" i="1"/>
  <c r="P544" i="1"/>
  <c r="P1919" i="1"/>
  <c r="P2868" i="1"/>
  <c r="P3271" i="1"/>
  <c r="P4046" i="1"/>
  <c r="P17" i="1"/>
  <c r="P3600" i="1"/>
  <c r="P978" i="1"/>
  <c r="P2711" i="1"/>
  <c r="P3441" i="1"/>
  <c r="P4079" i="1"/>
  <c r="P490" i="1"/>
  <c r="P3956" i="1"/>
  <c r="P806" i="1"/>
  <c r="P1842" i="1"/>
  <c r="P3481" i="1"/>
  <c r="P1597" i="1"/>
  <c r="P1821" i="1"/>
  <c r="P1966" i="1"/>
  <c r="P1744" i="1"/>
  <c r="P2549" i="1"/>
  <c r="P2544" i="1"/>
  <c r="P1511" i="1"/>
  <c r="P1877" i="1"/>
  <c r="P1507" i="1"/>
  <c r="P383" i="1"/>
  <c r="P1840" i="1"/>
  <c r="P2029" i="1"/>
  <c r="P2048" i="1"/>
  <c r="P2573" i="1"/>
  <c r="P509" i="1"/>
  <c r="P1557" i="1"/>
  <c r="P1765" i="1"/>
  <c r="P199" i="1"/>
  <c r="P2879" i="1"/>
  <c r="P3311" i="1"/>
  <c r="P2849" i="1"/>
  <c r="P3047" i="1"/>
  <c r="P3217" i="1"/>
  <c r="P3773" i="1"/>
  <c r="P1803" i="1"/>
  <c r="P3931" i="1"/>
  <c r="P1566" i="1"/>
  <c r="P3555" i="1"/>
  <c r="P4090" i="1"/>
  <c r="P2299" i="1"/>
  <c r="P524" i="1"/>
  <c r="P533" i="1"/>
  <c r="P2502" i="1"/>
  <c r="P2543" i="1"/>
  <c r="P162" i="1"/>
  <c r="P2202" i="1"/>
  <c r="P1350" i="1"/>
  <c r="P2473" i="1"/>
  <c r="P1953" i="1"/>
  <c r="P3706" i="1"/>
  <c r="P442" i="1"/>
  <c r="P149" i="1"/>
  <c r="P1525" i="1"/>
  <c r="P1145" i="1"/>
  <c r="P2911" i="1"/>
  <c r="P2693" i="1"/>
  <c r="P2308" i="1"/>
  <c r="P719" i="1"/>
  <c r="P2489" i="1"/>
  <c r="P2548" i="1"/>
  <c r="P1311" i="1"/>
  <c r="P3118" i="1"/>
  <c r="P3700" i="1"/>
  <c r="P3721" i="1"/>
  <c r="P532" i="1"/>
  <c r="P3334" i="1"/>
  <c r="P2265" i="1"/>
  <c r="P3384" i="1"/>
  <c r="P1504" i="1"/>
  <c r="P3170" i="1"/>
  <c r="P928" i="1"/>
  <c r="P3826" i="1"/>
  <c r="P3749" i="1"/>
  <c r="P2349" i="1"/>
  <c r="P581" i="1"/>
  <c r="P2562" i="1"/>
  <c r="P1487" i="1"/>
  <c r="P854" i="1"/>
  <c r="P3119" i="1"/>
  <c r="P3106" i="1"/>
  <c r="P2585" i="1"/>
  <c r="P2293" i="1"/>
  <c r="P2948" i="1"/>
  <c r="P1243" i="1"/>
  <c r="P3109" i="1"/>
  <c r="P2983" i="1"/>
  <c r="P24" i="1"/>
  <c r="P3430" i="1"/>
  <c r="P3608" i="1"/>
  <c r="P3467" i="1"/>
  <c r="P3074" i="1"/>
  <c r="P2361" i="1"/>
  <c r="P2289" i="1"/>
  <c r="P2262" i="1"/>
  <c r="P3085" i="1"/>
  <c r="P2975" i="1"/>
  <c r="P947" i="1"/>
  <c r="P1262" i="1"/>
  <c r="P335" i="1"/>
  <c r="P3666" i="1"/>
  <c r="P1316" i="1"/>
  <c r="P667" i="1"/>
  <c r="P2586" i="1"/>
  <c r="P1634" i="1"/>
  <c r="P2504" i="1"/>
  <c r="P2404" i="1"/>
  <c r="P1167" i="1"/>
  <c r="P2439" i="1"/>
  <c r="P2989" i="1"/>
  <c r="P1860" i="1"/>
  <c r="P2990" i="1"/>
  <c r="P848" i="1"/>
  <c r="P100" i="1"/>
  <c r="P2343" i="1"/>
  <c r="P3180" i="1"/>
  <c r="P2733" i="1"/>
  <c r="P1088" i="1"/>
  <c r="P419" i="1"/>
  <c r="P1329" i="1"/>
  <c r="P2375" i="1"/>
  <c r="P3461" i="1"/>
  <c r="P683" i="1"/>
  <c r="P2185" i="1"/>
  <c r="P2576" i="1"/>
  <c r="P1907" i="1"/>
  <c r="P1499" i="1"/>
  <c r="P80" i="1"/>
  <c r="P1753" i="1"/>
  <c r="P2072" i="1"/>
  <c r="P885" i="1"/>
  <c r="P3474" i="1"/>
  <c r="P3751" i="1"/>
  <c r="P111" i="1"/>
  <c r="P832" i="1"/>
  <c r="P2138" i="1"/>
  <c r="P522" i="1"/>
  <c r="P1833" i="1"/>
  <c r="P3529" i="1"/>
  <c r="P462" i="1"/>
  <c r="P3339" i="1"/>
  <c r="P3742" i="1"/>
  <c r="P1416" i="1"/>
  <c r="P1035" i="1"/>
  <c r="P4108" i="1"/>
  <c r="P2554" i="1"/>
  <c r="P3828" i="1"/>
  <c r="P997" i="1"/>
  <c r="P3903" i="1"/>
  <c r="P460" i="1"/>
  <c r="P819" i="1"/>
  <c r="P1378" i="1"/>
  <c r="P795" i="1"/>
  <c r="P2161" i="1"/>
  <c r="P104" i="1"/>
  <c r="P3689" i="1"/>
  <c r="P1761" i="1"/>
  <c r="P1849" i="1"/>
  <c r="P2479" i="1"/>
  <c r="P825" i="1"/>
  <c r="P1695" i="1"/>
  <c r="P2201" i="1"/>
  <c r="P3050" i="1"/>
  <c r="P684" i="1"/>
  <c r="P3193" i="1"/>
  <c r="P41" i="1"/>
  <c r="P4085" i="1"/>
  <c r="P4041" i="1"/>
  <c r="P1900" i="1"/>
  <c r="P249" i="1"/>
  <c r="P2156" i="1"/>
  <c r="P135" i="1"/>
  <c r="P893" i="1"/>
  <c r="P120" i="1"/>
  <c r="P838" i="1"/>
  <c r="P196" i="1"/>
  <c r="P3090" i="1"/>
  <c r="P1510" i="1"/>
  <c r="P3169" i="1"/>
  <c r="P1212" i="1"/>
  <c r="P530" i="1"/>
  <c r="P543" i="1"/>
  <c r="P315" i="1"/>
  <c r="P1568" i="1"/>
  <c r="P428" i="1"/>
  <c r="P57" i="1"/>
  <c r="P2907" i="1"/>
  <c r="P2242" i="1"/>
  <c r="P2223" i="1"/>
  <c r="P151" i="1"/>
  <c r="P3294" i="1"/>
  <c r="P3504" i="1"/>
  <c r="P1726" i="1"/>
  <c r="P1428" i="1"/>
  <c r="P3473" i="1"/>
  <c r="P1067" i="1"/>
  <c r="P73" i="1"/>
  <c r="P2727" i="1"/>
  <c r="P598" i="1"/>
  <c r="P1419" i="1"/>
  <c r="P1300" i="1"/>
  <c r="P2314" i="1"/>
  <c r="P755" i="1"/>
  <c r="P1837" i="1"/>
  <c r="P767" i="1"/>
  <c r="P1126" i="1"/>
  <c r="P448" i="1"/>
  <c r="P1793" i="1"/>
  <c r="P446" i="1"/>
  <c r="P300" i="1"/>
  <c r="P2356" i="1"/>
  <c r="P4068" i="1"/>
  <c r="P2681" i="1"/>
  <c r="P1073" i="1"/>
  <c r="P283" i="1"/>
  <c r="P274" i="1"/>
  <c r="P1681" i="1"/>
  <c r="P2128" i="1"/>
  <c r="P3879" i="1"/>
  <c r="P2971" i="1"/>
  <c r="P3688" i="1"/>
  <c r="P3681" i="1"/>
  <c r="P3703" i="1"/>
  <c r="P814" i="1"/>
  <c r="P1530" i="1"/>
  <c r="P606" i="1"/>
  <c r="P773" i="1"/>
  <c r="P763" i="1"/>
  <c r="P2699" i="1"/>
  <c r="P2342" i="1"/>
  <c r="P3745" i="1"/>
  <c r="P3321" i="1"/>
  <c r="P562" i="1"/>
  <c r="P1483" i="1"/>
  <c r="P3948" i="1"/>
  <c r="P2214" i="1"/>
  <c r="P3875" i="1"/>
  <c r="P2655" i="1"/>
  <c r="P1600" i="1"/>
  <c r="P452" i="1"/>
  <c r="P2941" i="1"/>
  <c r="P471" i="1"/>
  <c r="P3878" i="1"/>
  <c r="P708" i="1"/>
  <c r="P51" i="1"/>
  <c r="P1125" i="1"/>
  <c r="P426" i="1"/>
  <c r="P2584" i="1"/>
  <c r="P959" i="1"/>
  <c r="P1778" i="1"/>
  <c r="P668" i="1"/>
  <c r="P2512" i="1"/>
  <c r="P3775" i="1"/>
  <c r="P3797" i="1"/>
  <c r="P2796" i="1"/>
  <c r="P2755" i="1"/>
  <c r="P404" i="1"/>
  <c r="P1258" i="1"/>
  <c r="P1751" i="1"/>
  <c r="P3609" i="1"/>
  <c r="P2078" i="1"/>
  <c r="P112" i="1"/>
  <c r="P2615" i="1"/>
  <c r="P1728" i="1"/>
  <c r="P3800" i="1"/>
  <c r="P2875" i="1"/>
  <c r="P844" i="1"/>
  <c r="P349" i="1"/>
  <c r="P2883" i="1"/>
  <c r="P823" i="1"/>
  <c r="P1723" i="1"/>
  <c r="P2009" i="1"/>
  <c r="P3313" i="1"/>
  <c r="P1703" i="1"/>
  <c r="P1829" i="1"/>
  <c r="P1424" i="1"/>
  <c r="P2295" i="1"/>
  <c r="P256" i="1"/>
  <c r="P1226" i="1"/>
  <c r="P3534" i="1"/>
  <c r="P432" i="1"/>
  <c r="P3372" i="1"/>
  <c r="P1505" i="1"/>
  <c r="P3843" i="1"/>
  <c r="P863" i="1"/>
  <c r="P3809" i="1"/>
  <c r="P1396" i="1"/>
  <c r="P439" i="1"/>
  <c r="P1283" i="1"/>
  <c r="P243" i="1"/>
  <c r="P3698" i="1"/>
  <c r="P3712" i="1"/>
  <c r="P3595" i="1"/>
  <c r="P1383" i="1"/>
  <c r="P2898" i="1"/>
  <c r="P61" i="1"/>
  <c r="P3420" i="1"/>
  <c r="P744" i="1"/>
  <c r="P927" i="1"/>
  <c r="P3274" i="1"/>
  <c r="P3491" i="1"/>
  <c r="P96" i="1"/>
  <c r="P2409" i="1"/>
  <c r="P923" i="1"/>
  <c r="P2480" i="1"/>
  <c r="P2694" i="1"/>
  <c r="P3071" i="1"/>
  <c r="P194" i="1"/>
  <c r="P3410" i="1"/>
  <c r="P3912" i="1"/>
  <c r="P365" i="1"/>
  <c r="P2885" i="1"/>
  <c r="P3683" i="1"/>
  <c r="P95" i="1"/>
  <c r="P2217" i="1"/>
  <c r="P1630" i="1"/>
  <c r="P3807" i="1"/>
  <c r="P56" i="1"/>
  <c r="P137" i="1"/>
  <c r="P1189" i="1"/>
  <c r="P3877" i="1"/>
  <c r="P84" i="1"/>
  <c r="P2841" i="1"/>
  <c r="P2838" i="1"/>
  <c r="P3992" i="1"/>
  <c r="P3953" i="1"/>
  <c r="P1564" i="1"/>
  <c r="P115" i="1"/>
  <c r="P2259" i="1"/>
  <c r="P3153" i="1"/>
  <c r="P469" i="1"/>
  <c r="P3781" i="1"/>
  <c r="P1764" i="1"/>
  <c r="P3626" i="1"/>
  <c r="P4008" i="1"/>
  <c r="P3212" i="1"/>
  <c r="P1366" i="1"/>
  <c r="P1290" i="1"/>
  <c r="P2786" i="1"/>
  <c r="P3508" i="1"/>
  <c r="P525" i="1"/>
  <c r="P541" i="1"/>
  <c r="P2318" i="1"/>
  <c r="P2164" i="1"/>
  <c r="P2910" i="1"/>
  <c r="P3858" i="1"/>
  <c r="P3088" i="1"/>
  <c r="P1715" i="1"/>
  <c r="P3684" i="1"/>
  <c r="P3457" i="1"/>
  <c r="P2112" i="1"/>
  <c r="P1238" i="1"/>
  <c r="P584" i="1"/>
  <c r="P3267" i="1"/>
  <c r="P2880" i="1"/>
  <c r="P304" i="1"/>
  <c r="P766" i="1"/>
  <c r="P1027" i="1"/>
  <c r="P3765" i="1"/>
  <c r="P2311" i="1"/>
  <c r="P2399" i="1"/>
  <c r="P148" i="1"/>
  <c r="P3232" i="1"/>
  <c r="P36" i="1"/>
  <c r="P1050" i="1"/>
  <c r="P234" i="1"/>
  <c r="P2622" i="1"/>
  <c r="P3394" i="1"/>
  <c r="P3059" i="1"/>
  <c r="P1431" i="1"/>
  <c r="P2528" i="1"/>
  <c r="P3078" i="1"/>
  <c r="P2851" i="1"/>
  <c r="P915" i="1"/>
  <c r="P3870" i="1"/>
  <c r="P2511" i="1"/>
  <c r="P867" i="1"/>
  <c r="P3545" i="1"/>
  <c r="P77" i="1"/>
  <c r="P2753" i="1"/>
  <c r="P2491" i="1"/>
  <c r="P1773" i="1"/>
  <c r="P2097" i="1"/>
  <c r="P4092" i="1"/>
  <c r="P1531" i="1"/>
  <c r="P211" i="1"/>
  <c r="P3936" i="1"/>
  <c r="P467" i="1"/>
  <c r="P1204" i="1"/>
  <c r="P939" i="1"/>
  <c r="P794" i="1"/>
  <c r="P3156" i="1"/>
  <c r="P3121" i="1"/>
  <c r="P4057" i="1"/>
  <c r="P4055" i="1"/>
  <c r="P3246" i="1"/>
  <c r="P1749" i="1"/>
  <c r="P3999" i="1"/>
  <c r="P488" i="1"/>
  <c r="P3448" i="1"/>
  <c r="P3941" i="1"/>
  <c r="P3922" i="1"/>
  <c r="P2949" i="1"/>
  <c r="P3850" i="1"/>
  <c r="P3540" i="1"/>
  <c r="P50" i="1"/>
  <c r="P3524" i="1"/>
  <c r="P3455" i="1"/>
  <c r="P1025" i="1"/>
  <c r="P2981" i="1"/>
  <c r="P3272" i="1"/>
  <c r="P3405" i="1"/>
  <c r="P3154" i="1"/>
  <c r="P3285" i="1"/>
  <c r="P3740" i="1"/>
  <c r="P2866" i="1"/>
  <c r="P3259" i="1"/>
  <c r="P3418" i="1"/>
  <c r="P3929" i="1"/>
  <c r="P2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11" i="1"/>
  <c r="O12" i="1"/>
  <c r="O13" i="1"/>
  <c r="O14" i="1"/>
  <c r="O15" i="1"/>
  <c r="O16" i="1"/>
  <c r="O17" i="1"/>
  <c r="O18" i="1"/>
  <c r="O19" i="1"/>
  <c r="O4" i="1"/>
  <c r="O5" i="1"/>
  <c r="O6" i="1"/>
  <c r="O7" i="1"/>
  <c r="O8" i="1"/>
  <c r="O9" i="1"/>
  <c r="O10" i="1"/>
  <c r="O3" i="1"/>
  <c r="O2" i="1"/>
  <c r="E11" i="5" l="1"/>
  <c r="E4" i="5"/>
  <c r="H10" i="5"/>
  <c r="E3" i="5"/>
  <c r="G3" i="5" s="1"/>
  <c r="E12" i="5"/>
  <c r="H12" i="5" s="1"/>
  <c r="H11" i="5"/>
  <c r="E13" i="5"/>
  <c r="H13" i="5" s="1"/>
  <c r="H4" i="5"/>
  <c r="E5" i="5"/>
  <c r="H5" i="5" s="1"/>
  <c r="G10" i="5"/>
  <c r="G11" i="5"/>
  <c r="G4" i="5"/>
  <c r="E9" i="5"/>
  <c r="F9" i="5" s="1"/>
  <c r="E8" i="5"/>
  <c r="G8" i="5" s="1"/>
  <c r="F4" i="5"/>
  <c r="E7" i="5"/>
  <c r="F7" i="5" s="1"/>
  <c r="F11" i="5"/>
  <c r="E2" i="5"/>
  <c r="G2" i="5" s="1"/>
  <c r="E6" i="5"/>
  <c r="F6" i="5" s="1"/>
  <c r="F10" i="5"/>
  <c r="F3" i="5" l="1"/>
  <c r="G7" i="5"/>
  <c r="H3" i="5"/>
  <c r="F12" i="5"/>
  <c r="F13" i="5"/>
  <c r="G13" i="5"/>
  <c r="H2" i="5"/>
  <c r="H6" i="5"/>
  <c r="G12" i="5"/>
  <c r="G5" i="5"/>
  <c r="F5" i="5"/>
  <c r="H8" i="5"/>
  <c r="H9" i="5"/>
  <c r="H7" i="5"/>
  <c r="G6" i="5"/>
  <c r="F2" i="5"/>
  <c r="G9" i="5"/>
  <c r="F8" i="5"/>
</calcChain>
</file>

<file path=xl/sharedStrings.xml><?xml version="1.0" encoding="utf-8"?>
<sst xmlns="http://schemas.openxmlformats.org/spreadsheetml/2006/main" count="36782" uniqueCount="8413">
  <si>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</si>
  <si>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</si>
  <si>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</si>
  <si>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</si>
  <si>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</si>
  <si>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</si>
  <si>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</si>
  <si>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</si>
  <si>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</si>
  <si>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</si>
  <si>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</si>
  <si>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</si>
  <si>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</si>
  <si>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</si>
  <si>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</si>
  <si>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</si>
  <si>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</si>
  <si>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</si>
  <si>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</si>
  <si>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</si>
  <si>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</si>
  <si>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</si>
  <si>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</si>
  <si>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</si>
  <si>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</si>
  <si>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</si>
  <si>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</si>
  <si>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</si>
  <si>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</si>
  <si>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</si>
  <si>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</si>
  <si>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</si>
  <si>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</si>
  <si>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</si>
  <si>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</si>
  <si>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</si>
  <si>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</si>
  <si>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</si>
  <si>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</si>
  <si>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</si>
  <si>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</si>
  <si>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</si>
  <si>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</si>
  <si>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</si>
  <si>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</si>
  <si>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</si>
  <si>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</si>
  <si>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</si>
  <si>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</si>
  <si>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</si>
  <si>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</si>
  <si>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</si>
  <si>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</si>
  <si>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</si>
  <si>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</si>
  <si>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</si>
  <si>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</si>
  <si>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</si>
  <si>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</si>
  <si>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</si>
  <si>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</si>
  <si>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</si>
  <si>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</si>
  <si>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</si>
  <si>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</si>
  <si>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</si>
  <si>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</si>
  <si>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</si>
  <si>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</si>
  <si>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</si>
  <si>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</si>
  <si>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</si>
  <si>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</si>
  <si>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</si>
  <si>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</si>
  <si>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</si>
  <si>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</si>
  <si>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</si>
  <si>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</si>
  <si>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</si>
  <si>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</si>
  <si>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</si>
  <si>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</si>
  <si>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</si>
  <si>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</si>
  <si>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</si>
  <si>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</si>
  <si>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</si>
  <si>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</si>
  <si>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</si>
  <si>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</si>
  <si>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</si>
  <si>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</si>
  <si>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</si>
  <si>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</si>
  <si>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</si>
  <si>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</si>
  <si>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</si>
  <si>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</si>
  <si>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</si>
  <si>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</si>
  <si>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</si>
  <si>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</si>
  <si>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</si>
  <si>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</si>
  <si>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</si>
  <si>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</si>
  <si>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</si>
  <si>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</si>
  <si>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</si>
  <si>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</si>
  <si>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</si>
  <si>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</si>
  <si>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</si>
  <si>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</si>
  <si>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</si>
  <si>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</si>
  <si>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</si>
  <si>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</si>
  <si>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</si>
  <si>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</si>
  <si>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</si>
  <si>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</si>
  <si>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</si>
  <si>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</si>
  <si>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</si>
  <si>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</si>
  <si>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</si>
  <si>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</si>
  <si>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</si>
  <si>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</si>
  <si>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</si>
  <si>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</si>
  <si>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</si>
  <si>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</si>
  <si>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</si>
  <si>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</si>
  <si>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</si>
  <si>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</si>
  <si>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</si>
  <si>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</si>
  <si>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</si>
  <si>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</si>
  <si>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</si>
  <si>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</si>
  <si>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</si>
  <si>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</si>
  <si>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</si>
  <si>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</si>
  <si>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</si>
  <si>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</si>
  <si>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</si>
  <si>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</si>
  <si>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</si>
  <si>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</si>
  <si>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</si>
  <si>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</si>
  <si>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</si>
  <si>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</si>
  <si>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</si>
  <si>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</si>
  <si>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</si>
  <si>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</si>
  <si>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</si>
  <si>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</si>
  <si>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</si>
  <si>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</si>
  <si>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</si>
  <si>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</si>
  <si>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</si>
  <si>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</si>
  <si>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</si>
  <si>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</si>
  <si>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</si>
  <si>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</si>
  <si>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</si>
  <si>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</si>
  <si>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</si>
  <si>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</si>
  <si>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</si>
  <si>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</si>
  <si>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</si>
  <si>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</si>
  <si>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</si>
  <si>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</si>
  <si>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</si>
  <si>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</si>
  <si>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</si>
  <si>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</si>
  <si>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</si>
  <si>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</si>
  <si>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</si>
  <si>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</si>
  <si>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</si>
  <si>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</si>
  <si>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</si>
  <si>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</si>
  <si>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</si>
  <si>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</si>
  <si>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</si>
  <si>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</si>
  <si>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</si>
  <si>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</si>
  <si>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</si>
  <si>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</si>
  <si>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</si>
  <si>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</si>
  <si>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</si>
  <si>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</si>
  <si>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</si>
  <si>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</si>
  <si>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</si>
  <si>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</si>
  <si>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</si>
  <si>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</si>
  <si>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</si>
  <si>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</si>
  <si>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</si>
  <si>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</si>
  <si>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</si>
  <si>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</si>
  <si>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</si>
  <si>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</si>
  <si>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</si>
  <si>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</si>
  <si>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</si>
  <si>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</si>
  <si>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</si>
  <si>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</si>
  <si>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</si>
  <si>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</si>
  <si>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</si>
  <si>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</si>
  <si>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</si>
  <si>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</si>
  <si>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</si>
  <si>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</si>
  <si>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</si>
  <si>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</si>
  <si>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</si>
  <si>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</si>
  <si>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</si>
  <si>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</si>
  <si>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</si>
  <si>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</si>
  <si>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</si>
  <si>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</si>
  <si>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</si>
  <si>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</si>
  <si>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</si>
  <si>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</si>
  <si>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</si>
  <si>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</si>
  <si>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</si>
  <si>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</si>
  <si>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</si>
  <si>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</si>
  <si>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</si>
  <si>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</si>
  <si>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</si>
  <si>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</si>
  <si>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</si>
  <si>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</si>
  <si>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</si>
  <si>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</si>
  <si>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</si>
  <si>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</si>
  <si>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</si>
  <si>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</si>
  <si>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</si>
  <si>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</si>
  <si>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</si>
  <si>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</si>
  <si>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</si>
  <si>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</si>
  <si>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</si>
  <si>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</si>
  <si>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</si>
  <si>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</si>
  <si>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</si>
  <si>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</si>
  <si>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</si>
  <si>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</si>
  <si>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</si>
  <si>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</si>
  <si>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</si>
  <si>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</si>
  <si>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</si>
  <si>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</si>
  <si>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</si>
  <si>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</si>
  <si>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</si>
  <si>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</si>
  <si>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</si>
  <si>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</si>
  <si>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</si>
  <si>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</si>
  <si>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</si>
  <si>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</si>
  <si>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</si>
  <si>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</si>
  <si>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</si>
  <si>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</si>
  <si>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</si>
  <si>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</si>
  <si>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</si>
  <si>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</si>
  <si>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</si>
  <si>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</si>
  <si>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</si>
  <si>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</si>
  <si>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</si>
  <si>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</si>
  <si>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</si>
  <si>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</si>
  <si>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</si>
  <si>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</si>
  <si>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</si>
  <si>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</si>
  <si>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</si>
  <si>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</si>
  <si>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</si>
  <si>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</si>
  <si>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</si>
  <si>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</si>
  <si>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</si>
  <si>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</si>
  <si>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</si>
  <si>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</si>
  <si>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</si>
  <si>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</si>
  <si>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</si>
  <si>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</si>
  <si>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</si>
  <si>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</si>
  <si>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</si>
  <si>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</si>
  <si>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</si>
  <si>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</si>
  <si>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</si>
  <si>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</si>
  <si>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</si>
  <si>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</si>
  <si>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</si>
  <si>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</si>
  <si>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</si>
  <si>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</si>
  <si>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</si>
  <si>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</si>
  <si>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</si>
  <si>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</si>
  <si>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</si>
  <si>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</si>
  <si>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</si>
  <si>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</si>
  <si>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</si>
  <si>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</si>
  <si>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</si>
  <si>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</si>
  <si>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</si>
  <si>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</si>
  <si>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</si>
  <si>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</si>
  <si>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</si>
  <si>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</si>
  <si>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</si>
  <si>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</si>
  <si>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</si>
  <si>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</si>
  <si>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</si>
  <si>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</si>
  <si>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</si>
  <si>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</si>
  <si>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</si>
  <si>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</si>
  <si>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</si>
  <si>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</si>
  <si>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</si>
  <si>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</si>
  <si>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</si>
  <si>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</si>
  <si>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</si>
  <si>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</si>
  <si>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</si>
  <si>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</si>
  <si>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</si>
  <si>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</si>
  <si>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</si>
  <si>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</si>
  <si>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</si>
  <si>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</si>
  <si>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</si>
  <si>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</si>
  <si>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</si>
  <si>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</si>
  <si>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</si>
  <si>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</si>
  <si>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</si>
  <si>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</si>
  <si>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</si>
  <si>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</si>
  <si>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</si>
  <si>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</si>
  <si>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</si>
  <si>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</si>
  <si>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</si>
  <si>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</si>
  <si>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</si>
  <si>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</si>
  <si>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</si>
  <si>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</si>
  <si>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</si>
  <si>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</si>
  <si>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</si>
  <si>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</si>
  <si>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</si>
  <si>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</si>
  <si>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</si>
  <si>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</si>
  <si>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</si>
  <si>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</si>
  <si>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</si>
  <si>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</si>
  <si>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</si>
  <si>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</si>
  <si>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</si>
  <si>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</si>
  <si>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</si>
  <si>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</si>
  <si>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</si>
  <si>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</si>
  <si>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</si>
  <si>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</si>
  <si>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</si>
  <si>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</si>
  <si>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</si>
  <si>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</si>
  <si>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</si>
  <si>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</si>
  <si>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</si>
  <si>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</si>
  <si>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</si>
  <si>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</si>
  <si>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</si>
  <si>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</si>
  <si>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</si>
  <si>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</si>
  <si>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</si>
  <si>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</si>
  <si>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</si>
  <si>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</si>
  <si>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</si>
  <si>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</si>
  <si>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</si>
  <si>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</si>
  <si>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</si>
  <si>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</si>
  <si>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</si>
  <si>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</si>
  <si>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</si>
  <si>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</si>
  <si>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</si>
  <si>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</si>
  <si>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</si>
  <si>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</si>
  <si>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</si>
  <si>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</si>
  <si>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</si>
  <si>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</si>
  <si>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</si>
  <si>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</si>
  <si>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</si>
  <si>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</si>
  <si>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</si>
  <si>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</si>
  <si>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</si>
  <si>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</si>
  <si>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</si>
  <si>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</si>
  <si>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</si>
  <si>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</si>
  <si>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</si>
  <si>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</si>
  <si>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</si>
  <si>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</si>
  <si>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</si>
  <si>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</si>
  <si>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</si>
  <si>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</si>
  <si>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</si>
  <si>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</si>
  <si>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</si>
  <si>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</si>
  <si>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</si>
  <si>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</si>
  <si>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</si>
  <si>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</si>
  <si>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</si>
  <si>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</si>
  <si>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</si>
  <si>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</si>
  <si>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</si>
  <si>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</si>
  <si>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</si>
  <si>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</si>
  <si>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</si>
  <si>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</si>
  <si>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</si>
  <si>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</si>
  <si>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</si>
  <si>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</si>
  <si>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</si>
  <si>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</si>
  <si>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</si>
  <si>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</si>
  <si>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</si>
  <si>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</si>
  <si>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</si>
  <si>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</si>
  <si>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</si>
  <si>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</si>
  <si>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</si>
  <si>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</si>
  <si>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</si>
  <si>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</si>
  <si>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</si>
  <si>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</si>
  <si>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</si>
  <si>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</si>
  <si>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</si>
  <si>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</si>
  <si>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</si>
  <si>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</si>
  <si>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</si>
  <si>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</si>
  <si>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</si>
  <si>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</si>
  <si>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</si>
  <si>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</si>
  <si>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</si>
  <si>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</si>
  <si>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</si>
  <si>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</si>
  <si>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</si>
  <si>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</si>
  <si>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</si>
  <si>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</si>
  <si>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</si>
  <si>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</si>
  <si>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</si>
  <si>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</si>
  <si>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</si>
  <si>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</si>
  <si>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</si>
  <si>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</si>
  <si>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</si>
  <si>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</si>
  <si>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</si>
  <si>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</si>
  <si>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</si>
  <si>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</si>
  <si>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</si>
  <si>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</si>
  <si>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</si>
  <si>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</si>
  <si>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</si>
  <si>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</si>
  <si>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</si>
  <si>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</si>
  <si>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</si>
  <si>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</si>
  <si>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</si>
  <si>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</si>
  <si>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</si>
  <si>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</si>
  <si>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</si>
  <si>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</si>
  <si>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</si>
  <si>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</si>
  <si>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</si>
  <si>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</si>
  <si>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</si>
  <si>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</si>
  <si>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</si>
  <si>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</si>
  <si>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</si>
  <si>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</si>
  <si>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</si>
  <si>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</si>
  <si>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</si>
  <si>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</si>
  <si>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</si>
  <si>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</si>
  <si>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</si>
  <si>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</si>
  <si>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</si>
  <si>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</si>
  <si>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</si>
  <si>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</si>
  <si>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</si>
  <si>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</si>
  <si>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</si>
  <si>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</si>
  <si>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</si>
  <si>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</si>
  <si>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</si>
  <si>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</si>
  <si>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</si>
  <si>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</si>
  <si>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</si>
  <si>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</si>
  <si>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</si>
  <si>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</si>
  <si>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</si>
  <si>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</si>
  <si>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</si>
  <si>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</si>
  <si>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</si>
  <si>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</si>
  <si>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</si>
  <si>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</si>
  <si>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</si>
  <si>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</si>
  <si>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</si>
  <si>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</si>
  <si>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</si>
  <si>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</si>
  <si>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</si>
  <si>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</si>
  <si>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</si>
  <si>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</si>
  <si>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</si>
  <si>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</si>
  <si>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</si>
  <si>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</si>
  <si>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</si>
  <si>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</si>
  <si>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</si>
  <si>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</si>
  <si>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</si>
  <si>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</si>
  <si>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</si>
  <si>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</si>
  <si>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</si>
  <si>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</si>
  <si>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</si>
  <si>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</si>
  <si>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</si>
  <si>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</si>
  <si>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</si>
  <si>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</si>
  <si>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</si>
  <si>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</si>
  <si>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</si>
  <si>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</si>
  <si>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</si>
  <si>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</si>
  <si>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</si>
  <si>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</si>
  <si>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</si>
  <si>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</si>
  <si>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</si>
  <si>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</si>
  <si>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</si>
  <si>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</si>
  <si>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</si>
  <si>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</si>
  <si>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</si>
  <si>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</si>
  <si>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</si>
  <si>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</si>
  <si>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</si>
  <si>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</si>
  <si>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</si>
  <si>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</si>
  <si>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</si>
  <si>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</si>
  <si>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</si>
  <si>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</si>
  <si>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</si>
  <si>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</si>
  <si>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</si>
  <si>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</si>
  <si>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</si>
  <si>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</si>
  <si>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</si>
  <si>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</si>
  <si>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</si>
  <si>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</si>
  <si>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</si>
  <si>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</si>
  <si>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</si>
  <si>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</si>
  <si>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</si>
  <si>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</si>
  <si>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</si>
  <si>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</si>
  <si>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</si>
  <si>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</si>
  <si>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</si>
  <si>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</si>
  <si>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</si>
  <si>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</si>
  <si>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</si>
  <si>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</si>
  <si>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</si>
  <si>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</si>
  <si>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</si>
  <si>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</si>
  <si>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</si>
  <si>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</si>
  <si>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</si>
  <si>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</si>
  <si>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</si>
  <si>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</si>
  <si>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</si>
  <si>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</si>
  <si>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</si>
  <si>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</si>
  <si>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</si>
  <si>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</si>
  <si>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</si>
  <si>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</si>
  <si>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</si>
  <si>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</si>
  <si>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</si>
  <si>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</si>
  <si>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</si>
  <si>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</si>
  <si>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</si>
  <si>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</si>
  <si>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</si>
  <si>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</si>
  <si>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</si>
  <si>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</si>
  <si>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</si>
  <si>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</si>
  <si>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</si>
  <si>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</si>
  <si>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</si>
  <si>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</si>
  <si>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</si>
  <si>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</si>
  <si>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</si>
  <si>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</si>
  <si>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</si>
  <si>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</si>
  <si>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</si>
  <si>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</si>
  <si>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</si>
  <si>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</si>
  <si>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</si>
  <si>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</si>
  <si>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</si>
  <si>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</si>
  <si>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</si>
  <si>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</si>
  <si>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</si>
  <si>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</si>
  <si>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</si>
  <si>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</si>
  <si>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</si>
  <si>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</si>
  <si>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</si>
  <si>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</si>
  <si>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</si>
  <si>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</si>
  <si>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</si>
  <si>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</si>
  <si>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</si>
  <si>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</si>
  <si>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</si>
  <si>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</si>
  <si>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</si>
  <si>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</si>
  <si>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</si>
  <si>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</si>
  <si>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</si>
  <si>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</si>
  <si>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</si>
  <si>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</si>
  <si>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</si>
  <si>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</si>
  <si>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</si>
  <si>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</si>
  <si>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</si>
  <si>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</si>
  <si>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</si>
  <si>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</si>
  <si>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</si>
  <si>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</si>
  <si>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</si>
  <si>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</si>
  <si>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</si>
  <si>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</si>
  <si>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</si>
  <si>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</si>
  <si>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</si>
  <si>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</si>
  <si>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</si>
  <si>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</si>
  <si>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</si>
  <si>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</si>
  <si>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</si>
  <si>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</si>
  <si>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</si>
  <si>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</si>
  <si>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</si>
  <si>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</si>
  <si>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</si>
  <si>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</si>
  <si>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</si>
  <si>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</si>
  <si>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</si>
  <si>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</si>
  <si>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</si>
  <si>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</si>
  <si>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</si>
  <si>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</si>
  <si>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</si>
  <si>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</si>
  <si>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</si>
  <si>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</si>
  <si>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</si>
  <si>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</si>
  <si>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</si>
  <si>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</si>
  <si>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</si>
  <si>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</si>
  <si>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</si>
  <si>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</si>
  <si>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</si>
  <si>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</si>
  <si>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</si>
  <si>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</si>
  <si>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</si>
  <si>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</si>
  <si>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</si>
  <si>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</si>
  <si>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</si>
  <si>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</si>
  <si>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</si>
  <si>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</si>
  <si>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</si>
  <si>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</si>
  <si>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</si>
  <si>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</si>
  <si>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</si>
  <si>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</si>
  <si>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</si>
  <si>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</si>
  <si>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</si>
  <si>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</si>
  <si>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</si>
  <si>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</si>
  <si>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</si>
  <si>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</si>
  <si>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</si>
  <si>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</si>
  <si>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</si>
  <si>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</si>
  <si>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</si>
  <si>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</si>
  <si>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</si>
  <si>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</si>
  <si>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</si>
  <si>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</si>
  <si>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</si>
  <si>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</si>
  <si>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</si>
  <si>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</si>
  <si>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</si>
  <si>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</si>
  <si>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</si>
  <si>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</si>
  <si>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</si>
  <si>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</si>
  <si>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</si>
  <si>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</si>
  <si>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</si>
  <si>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</si>
  <si>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</si>
  <si>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</si>
  <si>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</si>
  <si>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</si>
  <si>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</si>
  <si>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</si>
  <si>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</si>
  <si>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</si>
  <si>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</si>
  <si>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</si>
  <si>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</si>
  <si>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</si>
  <si>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</si>
  <si>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</si>
  <si>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</si>
  <si>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</si>
  <si>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</si>
  <si>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</si>
  <si>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</si>
  <si>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</si>
  <si>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</si>
  <si>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</si>
  <si>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</si>
  <si>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</si>
  <si>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</si>
  <si>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</si>
  <si>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</si>
  <si>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</si>
  <si>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</si>
  <si>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</si>
  <si>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</si>
  <si>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</si>
  <si>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</si>
  <si>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</si>
  <si>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</si>
  <si>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</si>
  <si>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</si>
  <si>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</si>
  <si>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</si>
  <si>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</si>
  <si>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</si>
  <si>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</si>
  <si>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</si>
  <si>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</si>
  <si>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</si>
  <si>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</si>
  <si>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</si>
  <si>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</si>
  <si>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</si>
  <si>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</si>
  <si>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</si>
  <si>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</si>
  <si>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</si>
  <si>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</si>
  <si>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</si>
  <si>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</si>
  <si>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</si>
  <si>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</si>
  <si>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</si>
  <si>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</si>
  <si>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</si>
  <si>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</si>
  <si>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</si>
  <si>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</si>
  <si>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</si>
  <si>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</si>
  <si>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</si>
  <si>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</si>
  <si>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</si>
  <si>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</si>
  <si>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</si>
  <si>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</si>
  <si>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</si>
  <si>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</si>
  <si>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</si>
  <si>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</si>
  <si>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</si>
  <si>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</si>
  <si>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</si>
  <si>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</si>
  <si>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</si>
  <si>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</si>
  <si>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</si>
  <si>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</si>
  <si>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</si>
  <si>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</si>
  <si>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</si>
  <si>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</si>
  <si>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</si>
  <si>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</si>
  <si>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</si>
  <si>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</si>
  <si>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</si>
  <si>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</si>
  <si>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</si>
  <si>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</si>
  <si>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</si>
  <si>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</si>
  <si>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</si>
  <si>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</si>
  <si>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</si>
  <si>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</si>
  <si>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</si>
  <si>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</si>
  <si>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</si>
  <si>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</si>
  <si>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</si>
  <si>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</si>
  <si>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</si>
  <si>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</si>
  <si>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</si>
  <si>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</si>
  <si>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</si>
  <si>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</si>
  <si>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</si>
  <si>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</si>
  <si>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</si>
  <si>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</si>
  <si>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</si>
  <si>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</si>
  <si>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</si>
  <si>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</si>
  <si>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</si>
  <si>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</si>
  <si>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</si>
  <si>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</si>
  <si>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</si>
  <si>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</si>
  <si>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</si>
  <si>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</si>
  <si>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</si>
  <si>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</si>
  <si>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</si>
  <si>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</si>
  <si>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</si>
  <si>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</si>
  <si>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</si>
  <si>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</si>
  <si>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</si>
  <si>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</si>
  <si>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</si>
  <si>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</si>
  <si>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</si>
  <si>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</si>
  <si>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</si>
  <si>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</si>
  <si>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</si>
  <si>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</si>
  <si>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</si>
  <si>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</si>
  <si>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</si>
  <si>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</si>
  <si>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</si>
  <si>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</si>
  <si>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</si>
  <si>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</si>
  <si>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</si>
  <si>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</si>
  <si>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</si>
  <si>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</si>
  <si>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</si>
  <si>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</si>
  <si>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</si>
  <si>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</si>
  <si>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</si>
  <si>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</si>
  <si>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</si>
  <si>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</si>
  <si>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</si>
  <si>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</si>
  <si>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</si>
  <si>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</si>
  <si>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</si>
  <si>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</si>
  <si>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</si>
  <si>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</si>
  <si>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</si>
  <si>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</si>
  <si>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</si>
  <si>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</si>
  <si>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</si>
  <si>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</si>
  <si>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</si>
  <si>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</si>
  <si>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</si>
  <si>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</si>
  <si>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</si>
  <si>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</si>
  <si>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</si>
  <si>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</si>
  <si>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</si>
  <si>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</si>
  <si>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</si>
  <si>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</si>
  <si>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</si>
  <si>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</si>
  <si>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</si>
  <si>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</si>
  <si>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</si>
  <si>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</si>
  <si>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</si>
  <si>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</si>
  <si>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</si>
  <si>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</si>
  <si>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</si>
  <si>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</si>
  <si>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</si>
  <si>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</si>
  <si>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</si>
  <si>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</si>
  <si>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</si>
  <si>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</si>
  <si>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</si>
  <si>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</si>
  <si>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</si>
  <si>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</si>
  <si>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</si>
  <si>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</si>
  <si>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</si>
  <si>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</si>
  <si>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</si>
  <si>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</si>
  <si>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</si>
  <si>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</si>
  <si>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</si>
  <si>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</si>
  <si>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</si>
  <si>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</si>
  <si>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</si>
  <si>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</si>
  <si>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</si>
  <si>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</si>
  <si>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</si>
  <si>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</si>
  <si>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</si>
  <si>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</si>
  <si>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</si>
  <si>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</si>
  <si>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</si>
  <si>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</si>
  <si>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</si>
  <si>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</si>
  <si>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</si>
  <si>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</si>
  <si>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</si>
  <si>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</si>
  <si>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</si>
  <si>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</si>
  <si>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</si>
  <si>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</si>
  <si>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</si>
  <si>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</si>
  <si>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</si>
  <si>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</si>
  <si>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</si>
  <si>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</si>
  <si>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</si>
  <si>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</si>
  <si>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</si>
  <si>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</si>
  <si>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</si>
  <si>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</si>
  <si>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</si>
  <si>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</si>
  <si>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</si>
  <si>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</si>
  <si>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</si>
  <si>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</si>
  <si>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</si>
  <si>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</si>
  <si>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</si>
  <si>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</si>
  <si>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</si>
  <si>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</si>
  <si>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</si>
  <si>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</si>
  <si>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</si>
  <si>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</si>
  <si>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</si>
  <si>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</si>
  <si>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</si>
  <si>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</si>
  <si>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</si>
  <si>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</si>
  <si>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</si>
  <si>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</si>
  <si>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</si>
  <si>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</si>
  <si>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</si>
  <si>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</si>
  <si>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</si>
  <si>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</si>
  <si>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</si>
  <si>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</si>
  <si>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</si>
  <si>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</si>
  <si>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</si>
  <si>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</si>
  <si>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</si>
  <si>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</si>
  <si>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</si>
  <si>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</si>
  <si>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</si>
  <si>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</si>
  <si>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</si>
  <si>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</si>
  <si>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</si>
  <si>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</si>
  <si>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</si>
  <si>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</si>
  <si>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</si>
  <si>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</si>
  <si>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</si>
  <si>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</si>
  <si>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</si>
  <si>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</si>
  <si>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</si>
  <si>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</si>
  <si>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</si>
  <si>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</si>
  <si>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</si>
  <si>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</si>
  <si>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</si>
  <si>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</si>
  <si>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</si>
  <si>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</si>
  <si>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</si>
  <si>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</si>
  <si>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</si>
  <si>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</si>
  <si>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</si>
  <si>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</si>
  <si>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</si>
  <si>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</si>
  <si>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</si>
  <si>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</si>
  <si>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</si>
  <si>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</si>
  <si>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</si>
  <si>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</si>
  <si>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</si>
  <si>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</si>
  <si>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</si>
  <si>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</si>
  <si>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</si>
  <si>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</si>
  <si>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</si>
  <si>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</si>
  <si>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</si>
  <si>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</si>
  <si>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</si>
  <si>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</si>
  <si>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</si>
  <si>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</si>
  <si>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</si>
  <si>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</si>
  <si>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</si>
  <si>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</si>
  <si>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</si>
  <si>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</si>
  <si>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</si>
  <si>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</si>
  <si>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</si>
  <si>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</si>
  <si>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</si>
  <si>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</si>
  <si>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</si>
  <si>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</si>
  <si>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</si>
  <si>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</si>
  <si>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</si>
  <si>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</si>
  <si>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</si>
  <si>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</si>
  <si>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</si>
  <si>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</si>
  <si>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</si>
  <si>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</si>
  <si>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</si>
  <si>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</si>
  <si>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</si>
  <si>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</si>
  <si>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</si>
  <si>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</si>
  <si>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</si>
  <si>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</si>
  <si>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</si>
  <si>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</si>
  <si>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</si>
  <si>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</si>
  <si>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</si>
  <si>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</si>
  <si>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</si>
  <si>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</si>
  <si>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</si>
  <si>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</si>
  <si>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</si>
  <si>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</si>
  <si>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</si>
  <si>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</si>
  <si>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</si>
  <si>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</si>
  <si>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</si>
  <si>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</si>
  <si>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</si>
  <si>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</si>
  <si>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</si>
  <si>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</si>
  <si>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</si>
  <si>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</si>
  <si>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</si>
  <si>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</si>
  <si>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</si>
  <si>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</si>
  <si>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</si>
  <si>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</si>
  <si>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</si>
  <si>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</si>
  <si>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</si>
  <si>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</si>
  <si>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</si>
  <si>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</si>
  <si>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</si>
  <si>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</si>
  <si>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</si>
  <si>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</si>
  <si>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</si>
  <si>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</si>
  <si>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</si>
  <si>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</si>
  <si>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</si>
  <si>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</si>
  <si>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</si>
  <si>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</si>
  <si>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</si>
  <si>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</si>
  <si>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</si>
  <si>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</si>
  <si>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</si>
  <si>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</si>
  <si>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</si>
  <si>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</si>
  <si>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</si>
  <si>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</si>
  <si>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</si>
  <si>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</si>
  <si>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</si>
  <si>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</si>
  <si>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</si>
  <si>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</si>
  <si>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</si>
  <si>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</si>
  <si>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</si>
  <si>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</si>
  <si>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</si>
  <si>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</si>
  <si>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</si>
  <si>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</si>
  <si>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</si>
  <si>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</si>
  <si>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</si>
  <si>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</si>
  <si>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</si>
  <si>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</si>
  <si>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</si>
  <si>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</si>
  <si>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</si>
  <si>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</si>
  <si>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</si>
  <si>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</si>
  <si>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</si>
  <si>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</si>
  <si>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</si>
  <si>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</si>
  <si>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</si>
  <si>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</si>
  <si>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</si>
  <si>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</si>
  <si>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</si>
  <si>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</si>
  <si>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</si>
  <si>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</si>
  <si>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</si>
  <si>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</si>
  <si>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</si>
  <si>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</si>
  <si>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</si>
  <si>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</si>
  <si>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</si>
  <si>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</si>
  <si>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</si>
  <si>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</si>
  <si>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</si>
  <si>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</si>
  <si>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</si>
  <si>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</si>
  <si>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</si>
  <si>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</si>
  <si>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</si>
  <si>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</si>
  <si>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</si>
  <si>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</si>
  <si>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</si>
  <si>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</si>
  <si>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</si>
  <si>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</si>
  <si>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</si>
  <si>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</si>
  <si>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</si>
  <si>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</si>
  <si>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</si>
  <si>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</si>
  <si>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</si>
  <si>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</si>
  <si>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</si>
  <si>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</si>
  <si>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</si>
  <si>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</si>
  <si>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</si>
  <si>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</si>
  <si>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</si>
  <si>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</si>
  <si>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</si>
  <si>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</si>
  <si>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</si>
  <si>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</si>
  <si>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</si>
  <si>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</si>
  <si>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</si>
  <si>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</si>
  <si>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</si>
  <si>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</si>
  <si>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</si>
  <si>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</si>
  <si>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</si>
  <si>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</si>
  <si>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</si>
  <si>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</si>
  <si>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</si>
  <si>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</si>
  <si>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</si>
  <si>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</si>
  <si>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</si>
  <si>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</si>
  <si>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</si>
  <si>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</si>
  <si>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</si>
  <si>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</si>
  <si>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</si>
  <si>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</si>
  <si>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</si>
  <si>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</si>
  <si>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</si>
  <si>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</si>
  <si>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</si>
  <si>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</si>
  <si>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</si>
  <si>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</si>
  <si>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</si>
  <si>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</si>
  <si>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</si>
  <si>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</si>
  <si>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</si>
  <si>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</si>
  <si>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</si>
  <si>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</si>
  <si>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</si>
  <si>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</si>
  <si>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</si>
  <si>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</si>
  <si>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</si>
  <si>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</si>
  <si>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</si>
  <si>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</si>
  <si>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</si>
  <si>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</si>
  <si>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</si>
  <si>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</si>
  <si>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</si>
  <si>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</si>
  <si>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</si>
  <si>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</si>
  <si>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</si>
  <si>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</si>
  <si>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</si>
  <si>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</si>
  <si>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</si>
  <si>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</si>
  <si>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</si>
  <si>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</si>
  <si>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</si>
  <si>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</si>
  <si>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</si>
  <si>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</si>
  <si>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</si>
  <si>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</si>
  <si>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</si>
  <si>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</si>
  <si>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</si>
  <si>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</si>
  <si>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</si>
  <si>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</si>
  <si>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</si>
  <si>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</si>
  <si>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</si>
  <si>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</si>
  <si>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</si>
  <si>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</si>
  <si>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</si>
  <si>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</si>
  <si>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</si>
  <si>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</si>
  <si>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</si>
  <si>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</si>
  <si>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</si>
  <si>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</si>
  <si>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</si>
  <si>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</si>
  <si>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</si>
  <si>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</si>
  <si>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</si>
  <si>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</si>
  <si>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</si>
  <si>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</si>
  <si>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</si>
  <si>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</si>
  <si>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</si>
  <si>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</si>
  <si>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</si>
  <si>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</si>
  <si>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</si>
  <si>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</si>
  <si>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</si>
  <si>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</si>
  <si>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</si>
  <si>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</si>
  <si>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</si>
  <si>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</si>
  <si>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</si>
  <si>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</si>
  <si>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</si>
  <si>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</si>
  <si>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</si>
  <si>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</si>
  <si>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</si>
  <si>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</si>
  <si>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</si>
  <si>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</si>
  <si>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</si>
  <si>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</si>
  <si>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</si>
  <si>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</si>
  <si>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</si>
  <si>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</si>
  <si>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</si>
  <si>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</si>
  <si>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</si>
  <si>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</si>
  <si>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</si>
  <si>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</si>
  <si>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</si>
  <si>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</si>
  <si>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</si>
  <si>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</si>
  <si>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</si>
  <si>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</si>
  <si>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</si>
  <si>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</si>
  <si>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</si>
  <si>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</si>
  <si>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</si>
  <si>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</si>
  <si>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</si>
  <si>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</si>
  <si>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</si>
  <si>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</si>
  <si>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</si>
  <si>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</si>
  <si>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</si>
  <si>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</si>
  <si>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</si>
  <si>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</si>
  <si>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</si>
  <si>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</si>
  <si>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</si>
  <si>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</si>
  <si>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</si>
  <si>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</si>
  <si>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</si>
  <si>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</si>
  <si>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</si>
  <si>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</si>
  <si>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</si>
  <si>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</si>
  <si>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</si>
  <si>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</si>
  <si>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</si>
  <si>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</si>
  <si>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</si>
  <si>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</si>
  <si>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</si>
  <si>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</si>
  <si>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</si>
  <si>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</si>
  <si>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</si>
  <si>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</si>
  <si>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</si>
  <si>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</si>
  <si>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</si>
  <si>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</si>
  <si>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</si>
  <si>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</si>
  <si>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</si>
  <si>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</si>
  <si>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</si>
  <si>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</si>
  <si>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</si>
  <si>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</si>
  <si>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</si>
  <si>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</si>
  <si>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</si>
  <si>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</si>
  <si>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</si>
  <si>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</si>
  <si>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</si>
  <si>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</si>
  <si>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</si>
  <si>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</si>
  <si>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</si>
  <si>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</si>
  <si>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</si>
  <si>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</si>
  <si>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</si>
  <si>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</si>
  <si>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</si>
  <si>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</si>
  <si>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</si>
  <si>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</si>
  <si>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</si>
  <si>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</si>
  <si>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</si>
  <si>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</si>
  <si>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</si>
  <si>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</si>
  <si>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</si>
  <si>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</si>
  <si>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</si>
  <si>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</si>
  <si>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</si>
  <si>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</si>
  <si>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</si>
  <si>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</si>
  <si>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</si>
  <si>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</si>
  <si>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</si>
  <si>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</si>
  <si>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</si>
  <si>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</si>
  <si>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</si>
  <si>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</si>
  <si>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</si>
  <si>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</si>
  <si>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</si>
  <si>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</si>
  <si>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</si>
  <si>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</si>
  <si>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</si>
  <si>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</si>
  <si>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</si>
  <si>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</si>
  <si>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</si>
  <si>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</si>
  <si>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</si>
  <si>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</si>
  <si>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</si>
  <si>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</si>
  <si>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</si>
  <si>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</si>
  <si>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</si>
  <si>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</si>
  <si>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</si>
  <si>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</si>
  <si>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</si>
  <si>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</si>
  <si>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</si>
  <si>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</si>
  <si>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</si>
  <si>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</si>
  <si>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</si>
  <si>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</si>
  <si>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</si>
  <si>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</si>
  <si>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</si>
  <si>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</si>
  <si>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</si>
  <si>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</si>
  <si>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</si>
  <si>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</si>
  <si>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</si>
  <si>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</si>
  <si>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</si>
  <si>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</si>
  <si>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</si>
  <si>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</si>
  <si>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</si>
  <si>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</si>
  <si>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</si>
  <si>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</si>
  <si>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</si>
  <si>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</si>
  <si>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</si>
  <si>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</si>
  <si>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</si>
  <si>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</si>
  <si>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</si>
  <si>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</si>
  <si>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</si>
  <si>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</si>
  <si>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</si>
  <si>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</si>
  <si>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</si>
  <si>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</si>
  <si>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</si>
  <si>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</si>
  <si>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</si>
  <si>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</si>
  <si>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</si>
  <si>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</si>
  <si>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</si>
  <si>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</si>
  <si>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</si>
  <si>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</si>
  <si>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</si>
  <si>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</si>
  <si>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</si>
  <si>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</si>
  <si>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</si>
  <si>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</si>
  <si>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</si>
  <si>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</si>
  <si>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</si>
  <si>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</si>
  <si>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</si>
  <si>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</si>
  <si>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</si>
  <si>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</si>
  <si>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</si>
  <si>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</si>
  <si>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</si>
  <si>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</si>
  <si>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</si>
  <si>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</si>
  <si>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</si>
  <si>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</si>
  <si>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</si>
  <si>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</si>
  <si>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</si>
  <si>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</si>
  <si>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</si>
  <si>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</si>
  <si>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</si>
  <si>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</si>
  <si>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</si>
  <si>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</si>
  <si>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</si>
  <si>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</si>
  <si>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</si>
  <si>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</si>
  <si>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</si>
  <si>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</si>
  <si>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</si>
  <si>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</si>
  <si>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</si>
  <si>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</si>
  <si>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</si>
  <si>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</si>
  <si>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</si>
  <si>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</si>
  <si>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</si>
  <si>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</si>
  <si>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</si>
  <si>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</si>
  <si>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</si>
  <si>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</si>
  <si>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</si>
  <si>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</si>
  <si>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</si>
  <si>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</si>
  <si>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</si>
  <si>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</si>
  <si>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</si>
  <si>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</si>
  <si>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</si>
  <si>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</si>
  <si>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</si>
  <si>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</si>
  <si>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</si>
  <si>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</si>
  <si>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</si>
  <si>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</si>
  <si>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</si>
  <si>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</si>
  <si>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</si>
  <si>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</si>
  <si>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</si>
  <si>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</si>
  <si>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</si>
  <si>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</si>
  <si>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</si>
  <si>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</si>
  <si>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</si>
  <si>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</si>
  <si>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</si>
  <si>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</si>
  <si>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</si>
  <si>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</si>
  <si>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</si>
  <si>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</si>
  <si>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</si>
  <si>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</si>
  <si>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</si>
  <si>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</si>
  <si>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</si>
  <si>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</si>
  <si>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</si>
  <si>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</si>
  <si>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</si>
  <si>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</si>
  <si>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</si>
  <si>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</si>
  <si>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</si>
  <si>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</si>
  <si>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</si>
  <si>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</si>
  <si>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</si>
  <si>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</si>
  <si>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</si>
  <si>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</si>
  <si>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</si>
  <si>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</si>
  <si>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</si>
  <si>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</si>
  <si>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</si>
  <si>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</si>
  <si>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</si>
  <si>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</si>
  <si>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</si>
  <si>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</si>
  <si>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</si>
  <si>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</si>
  <si>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</si>
  <si>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</si>
  <si>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</si>
  <si>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</si>
  <si>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</si>
  <si>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</si>
  <si>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</si>
  <si>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</si>
  <si>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</si>
  <si>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</si>
  <si>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</si>
  <si>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</si>
  <si>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</si>
  <si>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</si>
  <si>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</si>
  <si>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</si>
  <si>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</si>
  <si>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</si>
  <si>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</si>
  <si>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</si>
  <si>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</si>
  <si>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</si>
  <si>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</si>
  <si>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</si>
  <si>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</si>
  <si>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</si>
  <si>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</si>
  <si>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</si>
  <si>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</si>
  <si>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</si>
  <si>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</si>
  <si>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</si>
  <si>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</si>
  <si>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</si>
  <si>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</si>
  <si>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</si>
  <si>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</si>
  <si>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</si>
  <si>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</si>
  <si>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</si>
  <si>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</si>
  <si>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</si>
  <si>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</si>
  <si>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</si>
  <si>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</si>
  <si>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</si>
  <si>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</si>
  <si>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</si>
  <si>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</si>
  <si>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</si>
  <si>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</si>
  <si>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</si>
  <si>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</si>
  <si>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</si>
  <si>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</si>
  <si>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</si>
  <si>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</si>
  <si>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</si>
  <si>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</si>
  <si>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</si>
  <si>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</si>
  <si>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</si>
  <si>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</si>
  <si>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</si>
  <si>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</si>
  <si>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</si>
  <si>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</si>
  <si>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</si>
  <si>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</si>
  <si>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</si>
  <si>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</si>
  <si>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</si>
  <si>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</si>
  <si>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</si>
  <si>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</si>
  <si>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</si>
  <si>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</si>
  <si>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</si>
  <si>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</si>
  <si>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</si>
  <si>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</si>
  <si>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</si>
  <si>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</si>
  <si>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</si>
  <si>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</si>
  <si>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</si>
  <si>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</si>
  <si>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</si>
  <si>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</si>
  <si>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</si>
  <si>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</si>
  <si>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</si>
  <si>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</si>
  <si>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</si>
  <si>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</si>
  <si>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</si>
  <si>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</si>
  <si>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</si>
  <si>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</si>
  <si>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</si>
  <si>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</si>
  <si>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</si>
  <si>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</si>
  <si>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</si>
  <si>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</si>
  <si>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</si>
  <si>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</si>
  <si>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</si>
  <si>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</si>
  <si>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</si>
  <si>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</si>
  <si>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</si>
  <si>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</si>
  <si>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</si>
  <si>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</si>
  <si>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</si>
  <si>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</si>
  <si>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</si>
  <si>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</si>
  <si>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</si>
  <si>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</si>
  <si>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</si>
  <si>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</si>
  <si>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</si>
  <si>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</si>
  <si>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</si>
  <si>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</si>
  <si>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</si>
  <si>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</si>
  <si>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</si>
  <si>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</si>
  <si>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</si>
  <si>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</si>
  <si>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</si>
  <si>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</si>
  <si>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</si>
  <si>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</si>
  <si>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</si>
  <si>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</si>
  <si>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</si>
  <si>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</si>
  <si>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</si>
  <si>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</si>
  <si>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</si>
  <si>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</si>
  <si>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</si>
  <si>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</si>
  <si>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</si>
  <si>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</si>
  <si>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</si>
  <si>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</si>
  <si>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</si>
  <si>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</si>
  <si>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</si>
  <si>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</si>
  <si>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</si>
  <si>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</si>
  <si>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</si>
  <si>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</si>
  <si>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</si>
  <si>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</si>
  <si>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</si>
  <si>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</si>
  <si>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</si>
  <si>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</si>
  <si>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</si>
  <si>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</si>
  <si>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</si>
  <si>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</si>
  <si>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</si>
  <si>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</si>
  <si>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</si>
  <si>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</si>
  <si>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</si>
  <si>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</si>
  <si>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</si>
  <si>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</si>
  <si>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</si>
  <si>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</si>
  <si>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</si>
  <si>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</si>
  <si>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</si>
  <si>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</si>
  <si>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</si>
  <si>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</si>
  <si>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</si>
  <si>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</si>
  <si>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</si>
  <si>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</si>
  <si>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</si>
  <si>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</si>
  <si>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</si>
  <si>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</si>
  <si>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</si>
  <si>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</si>
  <si>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</si>
  <si>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</si>
  <si>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</si>
  <si>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</si>
  <si>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</si>
  <si>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</si>
  <si>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</si>
  <si>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</si>
  <si>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</si>
  <si>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</si>
  <si>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</si>
  <si>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</si>
  <si>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</si>
  <si>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</si>
  <si>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</si>
  <si>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</si>
  <si>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</si>
  <si>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</si>
  <si>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</si>
  <si>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</si>
  <si>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</si>
  <si>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</si>
  <si>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</si>
  <si>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</si>
  <si>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</si>
  <si>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</si>
  <si>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</si>
  <si>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</si>
  <si>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</si>
  <si>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</si>
  <si>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</si>
  <si>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</si>
  <si>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</si>
  <si>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</si>
  <si>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</si>
  <si>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</si>
  <si>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</si>
  <si>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</si>
  <si>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</si>
  <si>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</si>
  <si>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</si>
  <si>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</si>
  <si>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</si>
  <si>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</si>
  <si>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</si>
  <si>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</si>
  <si>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</si>
  <si>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</si>
  <si>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</si>
  <si>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</si>
  <si>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</si>
  <si>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</si>
  <si>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</si>
  <si>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</si>
  <si>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</si>
  <si>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</si>
  <si>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</si>
  <si>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</si>
  <si>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</si>
  <si>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</si>
  <si>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</si>
  <si>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</si>
  <si>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</si>
  <si>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</si>
  <si>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</si>
  <si>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</si>
  <si>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</si>
  <si>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</si>
  <si>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</si>
  <si>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</si>
  <si>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</si>
  <si>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</si>
  <si>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</si>
  <si>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</si>
  <si>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</si>
  <si>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</si>
  <si>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</si>
  <si>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</si>
  <si>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</si>
  <si>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</si>
  <si>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</si>
  <si>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</si>
  <si>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</si>
  <si>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</si>
  <si>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</si>
  <si>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</si>
  <si>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</si>
  <si>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</si>
  <si>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</si>
  <si>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</si>
  <si>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</si>
  <si>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</si>
  <si>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</si>
  <si>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</si>
  <si>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</si>
  <si>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</si>
  <si>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</si>
  <si>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</si>
  <si>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</si>
  <si>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</si>
  <si>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</si>
  <si>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</si>
  <si>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</si>
  <si>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</si>
  <si>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</si>
  <si>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</si>
  <si>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</si>
  <si>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</si>
  <si>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</si>
  <si>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</si>
  <si>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</si>
  <si>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</si>
  <si>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</si>
  <si>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</si>
  <si>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</si>
  <si>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</si>
  <si>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</si>
  <si>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</si>
  <si>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</si>
  <si>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</si>
  <si>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</si>
  <si>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</si>
  <si>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</si>
  <si>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</si>
  <si>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</si>
  <si>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</si>
  <si>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</si>
  <si>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</si>
  <si>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</si>
  <si>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</si>
  <si>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</si>
  <si>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</si>
  <si>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</si>
  <si>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</si>
  <si>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</si>
  <si>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</si>
  <si>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</si>
  <si>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</si>
  <si>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</si>
  <si>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</si>
  <si>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</si>
  <si>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</si>
  <si>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</si>
  <si>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</si>
  <si>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</si>
  <si>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</si>
  <si>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</si>
  <si>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</si>
  <si>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</si>
  <si>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</si>
  <si>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</si>
  <si>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</si>
  <si>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</si>
  <si>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</si>
  <si>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</si>
  <si>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</si>
  <si>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</si>
  <si>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</si>
  <si>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</si>
  <si>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</si>
  <si>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</si>
  <si>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</si>
  <si>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</si>
  <si>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</si>
  <si>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</si>
  <si>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</si>
  <si>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</si>
  <si>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</si>
  <si>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</si>
  <si>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</si>
  <si>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</si>
  <si>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</si>
  <si>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</si>
  <si>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</si>
  <si>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</si>
  <si>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</si>
  <si>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</si>
  <si>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</si>
  <si>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</si>
  <si>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</si>
  <si>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</si>
  <si>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</si>
  <si>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</si>
  <si>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</si>
  <si>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</si>
  <si>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</si>
  <si>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</si>
  <si>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</si>
  <si>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</si>
  <si>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</si>
  <si>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</si>
  <si>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</si>
  <si>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</si>
  <si>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</si>
  <si>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</si>
  <si>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</si>
  <si>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</si>
  <si>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</si>
  <si>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</si>
  <si>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</si>
  <si>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</si>
  <si>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</si>
  <si>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</si>
  <si>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</si>
  <si>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</si>
  <si>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</si>
  <si>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</si>
  <si>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</si>
  <si>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</si>
  <si>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</si>
  <si>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</si>
  <si>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</si>
  <si>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</si>
  <si>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</si>
  <si>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</si>
  <si>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</si>
  <si>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</si>
  <si>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</si>
  <si>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</si>
  <si>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</si>
  <si>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</si>
  <si>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</si>
  <si>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</si>
  <si>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</si>
  <si>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</si>
  <si>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</si>
  <si>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</si>
  <si>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</si>
  <si>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</si>
  <si>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</si>
  <si>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</si>
  <si>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</si>
  <si>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</si>
  <si>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</si>
  <si>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</si>
  <si>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</si>
  <si>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</si>
  <si>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</si>
  <si>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</si>
  <si>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</si>
  <si>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</si>
  <si>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</si>
  <si>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</si>
  <si>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</si>
  <si>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</si>
  <si>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</si>
  <si>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</si>
  <si>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</si>
  <si>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</si>
  <si>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</si>
  <si>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</si>
  <si>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</si>
  <si>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</si>
  <si>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</si>
  <si>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</si>
  <si>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</si>
  <si>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</si>
  <si>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</si>
  <si>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</si>
  <si>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</si>
  <si>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</si>
  <si>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</si>
  <si>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</si>
  <si>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</si>
  <si>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</si>
  <si>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</si>
  <si>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</si>
  <si>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</si>
  <si>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</si>
  <si>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</si>
  <si>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</si>
  <si>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</si>
  <si>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</si>
  <si>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</si>
  <si>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</si>
  <si>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</si>
  <si>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</si>
  <si>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</si>
  <si>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</si>
  <si>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</si>
  <si>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</si>
  <si>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</si>
  <si>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</si>
  <si>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</si>
  <si>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</si>
  <si>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</si>
  <si>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</si>
  <si>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</si>
  <si>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</si>
  <si>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</si>
  <si>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</si>
  <si>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</si>
  <si>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</si>
  <si>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</si>
  <si>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</si>
  <si>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</si>
  <si>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</si>
  <si>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</si>
  <si>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</si>
  <si>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</si>
  <si>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</si>
  <si>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</si>
  <si>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</si>
  <si>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</si>
  <si>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</si>
  <si>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</si>
  <si>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</si>
  <si>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</si>
  <si>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</si>
  <si>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</si>
  <si>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</si>
  <si>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</si>
  <si>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</si>
  <si>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</si>
  <si>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</si>
  <si>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</si>
  <si>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</si>
  <si>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</si>
  <si>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</si>
  <si>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</si>
  <si>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</si>
  <si>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</si>
  <si>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</si>
  <si>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</si>
  <si>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</si>
  <si>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</si>
  <si>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</si>
  <si>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</si>
  <si>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</si>
  <si>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</si>
  <si>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</si>
  <si>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</si>
  <si>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</si>
  <si>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</si>
  <si>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</si>
  <si>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</si>
  <si>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</si>
  <si>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</si>
  <si>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</si>
  <si>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</si>
  <si>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</si>
  <si>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</si>
  <si>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</si>
  <si>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</si>
  <si>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</si>
  <si>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</si>
  <si>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</si>
  <si>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</si>
  <si>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</si>
  <si>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</si>
  <si>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</si>
  <si>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</si>
  <si>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</si>
  <si>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</si>
  <si>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</si>
  <si>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</si>
  <si>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</si>
  <si>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</si>
  <si>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</si>
  <si>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</si>
  <si>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</si>
  <si>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</si>
  <si>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</si>
  <si>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</si>
  <si>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</si>
  <si>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</si>
  <si>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</si>
  <si>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</si>
  <si>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</si>
  <si>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</si>
  <si>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</si>
  <si>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</si>
  <si>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</si>
  <si>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</si>
  <si>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</si>
  <si>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</si>
  <si>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</si>
  <si>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</si>
  <si>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</si>
  <si>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</si>
  <si>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</si>
  <si>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</si>
  <si>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</si>
  <si>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</si>
  <si>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</si>
  <si>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</si>
  <si>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</si>
  <si>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</si>
  <si>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</si>
  <si>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</si>
  <si>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</si>
  <si>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</si>
  <si>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</si>
  <si>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</si>
  <si>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</si>
  <si>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</si>
  <si>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</si>
  <si>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</si>
  <si>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</si>
  <si>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</si>
  <si>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</si>
  <si>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</si>
  <si>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</si>
  <si>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</si>
  <si>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</si>
  <si>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</si>
  <si>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</si>
  <si>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</si>
  <si>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</si>
  <si>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</si>
  <si>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</si>
  <si>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</si>
  <si>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</si>
  <si>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</si>
  <si>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</si>
  <si>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</si>
  <si>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</si>
  <si>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</si>
  <si>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</si>
  <si>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</si>
  <si>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</si>
  <si>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</si>
  <si>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</si>
  <si>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</si>
  <si>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</si>
  <si>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</si>
  <si>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</si>
  <si>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</si>
  <si>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</si>
  <si>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</si>
  <si>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</si>
  <si>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</si>
  <si>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</si>
  <si>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</si>
  <si>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</si>
  <si>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</si>
  <si>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</si>
  <si>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</si>
  <si>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</si>
  <si>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</si>
  <si>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</si>
  <si>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</si>
  <si>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</si>
  <si>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</si>
  <si>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</si>
  <si>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</si>
  <si>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</si>
  <si>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</si>
  <si>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</si>
  <si>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</si>
  <si>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</si>
  <si>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</si>
  <si>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</si>
  <si>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</si>
  <si>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</si>
  <si>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</si>
  <si>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</si>
  <si>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</si>
  <si>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</si>
  <si>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</si>
  <si>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</si>
  <si>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</si>
  <si>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</si>
  <si>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</si>
  <si>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</si>
  <si>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</si>
  <si>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</si>
  <si>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</si>
  <si>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</si>
  <si>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</si>
  <si>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</si>
  <si>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</si>
  <si>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</si>
  <si>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</si>
  <si>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</si>
  <si>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</si>
  <si>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</si>
  <si>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</si>
  <si>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</si>
  <si>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</si>
  <si>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</si>
  <si>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</si>
  <si>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</si>
  <si>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</si>
  <si>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</si>
  <si>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</si>
  <si>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</si>
  <si>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</si>
  <si>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</si>
  <si>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</si>
  <si>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</si>
  <si>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</si>
  <si>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</si>
  <si>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</si>
  <si>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</si>
  <si>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</si>
  <si>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</si>
  <si>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</si>
  <si>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</si>
  <si>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</si>
  <si>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</si>
  <si>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</si>
  <si>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</si>
  <si>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</si>
  <si>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</si>
  <si>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</si>
  <si>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</si>
  <si>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</si>
  <si>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</si>
  <si>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</si>
  <si>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</si>
  <si>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</si>
  <si>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</si>
  <si>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</si>
  <si>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</si>
  <si>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</si>
  <si>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</si>
  <si>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</si>
  <si>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</si>
  <si>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</si>
  <si>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</si>
  <si>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</si>
  <si>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</si>
  <si>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</si>
  <si>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</si>
  <si>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</si>
  <si>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</si>
  <si>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</si>
  <si>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</si>
  <si>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</si>
  <si>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</si>
  <si>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</si>
  <si>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</si>
  <si>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</si>
  <si>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</si>
  <si>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</si>
  <si>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</si>
  <si>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</si>
  <si>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</si>
  <si>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</si>
  <si>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</si>
  <si>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</si>
  <si>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</si>
  <si>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</si>
  <si>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</si>
  <si>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</si>
  <si>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</si>
  <si>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</si>
  <si>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</si>
  <si>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</si>
  <si>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</si>
  <si>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</si>
  <si>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</si>
  <si>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</si>
  <si>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</si>
  <si>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</si>
  <si>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</si>
  <si>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</si>
  <si>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</si>
  <si>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</si>
  <si>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</si>
  <si>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</si>
  <si>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</si>
  <si>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</si>
  <si>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</si>
  <si>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</si>
  <si>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</si>
  <si>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</si>
  <si>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</si>
  <si>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</si>
  <si>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</si>
  <si>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</si>
  <si>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</si>
  <si>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</si>
  <si>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</si>
  <si>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</si>
  <si>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</si>
  <si>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</si>
  <si>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</si>
  <si>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</si>
  <si>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</si>
  <si>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</si>
  <si>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</si>
  <si>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</si>
  <si>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</si>
  <si>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</si>
  <si>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</si>
  <si>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</si>
  <si>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</si>
  <si>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</si>
  <si>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</si>
  <si>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</si>
  <si>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</si>
  <si>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</si>
  <si>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</si>
  <si>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</si>
  <si>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</si>
  <si>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</si>
  <si>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</si>
  <si>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</si>
  <si>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</si>
  <si>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</si>
  <si>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</si>
  <si>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</si>
  <si>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</si>
  <si>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</si>
  <si>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</si>
  <si>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</si>
  <si>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</si>
  <si>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</si>
  <si>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</si>
  <si>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</si>
  <si>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</si>
  <si>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</si>
  <si>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</si>
  <si>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</si>
  <si>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</si>
  <si>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</si>
  <si>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</si>
  <si>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</si>
  <si>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</si>
  <si>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</si>
  <si>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</si>
  <si>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</si>
  <si>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</si>
  <si>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</si>
  <si>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</si>
  <si>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</si>
  <si>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</si>
  <si>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</si>
  <si>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</si>
  <si>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</si>
  <si>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</si>
  <si>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</si>
  <si>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</si>
  <si>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</si>
  <si>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</si>
  <si>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</si>
  <si>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</si>
  <si>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</si>
  <si>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</si>
  <si>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</si>
  <si>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</si>
  <si>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</si>
  <si>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</si>
  <si>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</si>
  <si>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</si>
  <si>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</si>
  <si>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</si>
  <si>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</si>
  <si>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</si>
  <si>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</si>
  <si>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</si>
  <si>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</si>
  <si>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</si>
  <si>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</si>
  <si>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</si>
  <si>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</si>
  <si>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</si>
  <si>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</si>
  <si>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</si>
  <si>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</si>
  <si>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</si>
  <si>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</si>
  <si>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</si>
  <si>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</si>
  <si>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</si>
  <si>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</si>
  <si>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</si>
  <si>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</si>
  <si>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</si>
  <si>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</si>
  <si>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</si>
  <si>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</si>
  <si>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</si>
  <si>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</si>
  <si>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</si>
  <si>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</si>
  <si>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</si>
  <si>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</si>
  <si>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</si>
  <si>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</si>
  <si>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</si>
  <si>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</si>
  <si>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</si>
  <si>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</si>
  <si>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</si>
  <si>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</si>
  <si>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</si>
  <si>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</si>
  <si>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</si>
  <si>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</si>
  <si>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</si>
  <si>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</si>
  <si>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</si>
  <si>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</si>
  <si>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</si>
  <si>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</si>
  <si>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</si>
  <si>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</si>
  <si>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</si>
  <si>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</si>
  <si>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</si>
  <si>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</si>
  <si>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</si>
  <si>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</si>
  <si>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</si>
  <si>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</si>
  <si>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</si>
  <si>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</si>
  <si>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</si>
  <si>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</si>
  <si>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</si>
  <si>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</si>
  <si>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</si>
  <si>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</si>
  <si>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</si>
  <si>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</si>
  <si>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</si>
  <si>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</si>
  <si>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</si>
  <si>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</si>
  <si>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</si>
  <si>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</si>
  <si>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</si>
  <si>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</si>
  <si>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</si>
  <si>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</si>
  <si>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</si>
  <si>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</si>
  <si>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</si>
  <si>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</si>
  <si>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</si>
  <si>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</si>
  <si>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</si>
  <si>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</si>
  <si>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</si>
  <si>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</si>
  <si>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</si>
  <si>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</si>
  <si>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</si>
  <si>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</si>
  <si>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</si>
  <si>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</si>
  <si>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</si>
  <si>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</si>
  <si>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</si>
  <si>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</si>
  <si>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</si>
  <si>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</si>
  <si>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</si>
  <si>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</si>
  <si>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</si>
  <si>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</si>
  <si>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</si>
  <si>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</si>
  <si>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</si>
  <si>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</si>
  <si>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</si>
  <si>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</si>
  <si>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</si>
  <si>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</si>
  <si>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</si>
  <si>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</si>
  <si>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</si>
  <si>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</si>
  <si>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</si>
  <si>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</si>
  <si>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</si>
  <si>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</si>
  <si>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</si>
  <si>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</si>
  <si>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</si>
  <si>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</si>
  <si>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</si>
  <si>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</si>
  <si>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</si>
  <si>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</si>
  <si>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</si>
  <si>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</si>
  <si>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</si>
  <si>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</si>
  <si>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</si>
  <si>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</si>
  <si>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</si>
  <si>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</si>
  <si>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</si>
  <si>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</si>
  <si>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</si>
  <si>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</si>
  <si>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</si>
  <si>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</si>
  <si>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</si>
  <si>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</si>
  <si>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</si>
  <si>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</si>
  <si>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</si>
  <si>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</si>
  <si>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</si>
  <si>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</si>
  <si>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</si>
  <si>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</si>
  <si>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</si>
  <si>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</si>
  <si>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</si>
  <si>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</si>
  <si>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</si>
  <si>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</si>
  <si>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</si>
  <si>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</si>
  <si>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</si>
  <si>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</si>
  <si>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</si>
  <si>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</si>
  <si>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</si>
  <si>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</si>
  <si>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</si>
  <si>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</si>
  <si>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</si>
  <si>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</si>
  <si>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</si>
  <si>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</si>
  <si>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</si>
  <si>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</si>
  <si>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</si>
  <si>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</si>
  <si>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</si>
  <si>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</si>
  <si>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</si>
  <si>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</si>
  <si>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</si>
  <si>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</si>
  <si>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</si>
  <si>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</si>
  <si>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</si>
  <si>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</si>
  <si>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</si>
  <si>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</si>
  <si>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</si>
  <si>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</si>
  <si>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</si>
  <si>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</si>
  <si>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</si>
  <si>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</si>
  <si>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</si>
  <si>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</si>
  <si>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</si>
  <si>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</si>
  <si>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</si>
  <si>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</si>
  <si>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</si>
  <si>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</si>
  <si>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</si>
  <si>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</si>
  <si>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</si>
  <si>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</si>
  <si>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</si>
  <si>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</si>
  <si>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</si>
  <si>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</si>
  <si>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</si>
  <si>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</si>
  <si>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</si>
  <si>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</si>
  <si>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</si>
  <si>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</si>
  <si>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</si>
  <si>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</si>
  <si>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</si>
  <si>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</si>
  <si>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</si>
  <si>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</si>
  <si>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</si>
  <si>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</si>
  <si>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</si>
  <si>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</si>
  <si>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</si>
  <si>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</si>
  <si>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</si>
  <si>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</si>
  <si>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</si>
  <si>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</si>
  <si>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</si>
  <si>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</si>
  <si>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</si>
  <si>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</si>
  <si>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</si>
  <si>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</si>
  <si>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</si>
  <si>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</si>
  <si>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</si>
  <si>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</si>
  <si>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</si>
  <si>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</si>
  <si>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</si>
  <si>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</si>
  <si>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</si>
  <si>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</si>
  <si>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</si>
  <si>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</si>
  <si>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</si>
  <si>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</si>
  <si>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</si>
  <si>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</si>
  <si>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</si>
  <si>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</si>
  <si>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</si>
  <si>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</si>
  <si>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</si>
  <si>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</si>
  <si>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</si>
  <si>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</si>
  <si>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</si>
  <si>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</si>
  <si>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</si>
  <si>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</si>
  <si>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</si>
  <si>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</si>
  <si>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</si>
  <si>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</si>
  <si>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</si>
  <si>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</si>
  <si>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</si>
  <si>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</si>
  <si>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</si>
  <si>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</si>
  <si>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</si>
  <si>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</si>
  <si>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</si>
  <si>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</si>
  <si>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</si>
  <si>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</si>
  <si>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</si>
  <si>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</si>
  <si>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</si>
  <si>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</si>
  <si>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</si>
  <si>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</si>
  <si>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</si>
  <si>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</si>
  <si>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</si>
  <si>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</si>
  <si>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</si>
  <si>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</si>
  <si>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</si>
  <si>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</si>
  <si>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</si>
  <si>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</si>
  <si>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</si>
  <si>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</si>
  <si>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</si>
  <si>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</si>
  <si>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</si>
  <si>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</si>
  <si>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</si>
  <si>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</si>
  <si>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</si>
  <si>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</si>
  <si>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</si>
  <si>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</si>
  <si>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</si>
  <si>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</si>
  <si>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</si>
  <si>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</si>
  <si>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</si>
  <si>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</si>
  <si>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</si>
  <si>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</si>
  <si>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</si>
  <si>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</si>
  <si>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</si>
  <si>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</si>
  <si>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</si>
  <si>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</si>
  <si>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</si>
  <si>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</si>
  <si>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</si>
  <si>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</si>
  <si>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</si>
  <si>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</si>
  <si>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</si>
  <si>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</si>
  <si>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</si>
  <si>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</si>
  <si>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</si>
  <si>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</si>
  <si>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</si>
  <si>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</si>
  <si>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</si>
  <si>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</si>
  <si>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</si>
  <si>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</si>
  <si>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</si>
  <si>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</si>
  <si>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</si>
  <si>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</si>
  <si>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</si>
  <si>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</si>
  <si>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</si>
  <si>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</si>
  <si>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</si>
  <si>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</si>
  <si>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</si>
  <si>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</si>
  <si>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</si>
  <si>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</si>
  <si>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</si>
  <si>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</si>
  <si>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</si>
  <si>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</si>
  <si>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</si>
  <si>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</si>
  <si>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</si>
  <si>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</si>
  <si>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</si>
  <si>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</si>
  <si>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</si>
  <si>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</si>
  <si>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</si>
  <si>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</si>
  <si>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</si>
  <si>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</si>
  <si>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</si>
  <si>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</si>
  <si>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</si>
  <si>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</si>
  <si>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</si>
  <si>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</si>
  <si>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</si>
  <si>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</si>
  <si>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</si>
  <si>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</si>
  <si>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</si>
  <si>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</si>
  <si>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</si>
  <si>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</si>
  <si>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</si>
  <si>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</si>
  <si>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</si>
  <si>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</si>
  <si>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</si>
  <si>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</si>
  <si>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</si>
  <si>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</si>
  <si>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</si>
  <si>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</si>
  <si>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</si>
  <si>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</si>
  <si>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</si>
  <si>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</si>
  <si>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</si>
  <si>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</si>
  <si>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</si>
  <si>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</si>
  <si>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</si>
  <si>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</si>
  <si>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</si>
  <si>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</si>
  <si>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</si>
  <si>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</si>
  <si>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</si>
  <si>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</si>
  <si>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</si>
  <si>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</si>
  <si>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</si>
  <si>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</si>
  <si>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</si>
  <si>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</si>
  <si>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</si>
  <si>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</si>
  <si>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</si>
  <si>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</si>
  <si>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</si>
  <si>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</si>
  <si>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</si>
  <si>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</si>
  <si>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</si>
  <si>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</si>
  <si>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</si>
  <si>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</si>
  <si>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</si>
  <si>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</si>
  <si>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</si>
  <si>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</si>
  <si>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</si>
  <si>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</si>
  <si>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</si>
  <si>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</si>
  <si>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</si>
  <si>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</si>
  <si>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</si>
  <si>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</si>
  <si>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</si>
  <si>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</si>
  <si>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</si>
  <si>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</si>
  <si>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</si>
  <si>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</si>
  <si>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</si>
  <si>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</si>
  <si>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</si>
  <si>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</si>
  <si>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</si>
  <si>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</si>
  <si>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</si>
  <si>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</si>
  <si>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</si>
  <si>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</si>
  <si>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</si>
  <si>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</si>
  <si>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</si>
  <si>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</si>
  <si>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</si>
  <si>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</si>
  <si>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</si>
  <si>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</si>
  <si>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</si>
  <si>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</si>
  <si>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</si>
  <si>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</si>
  <si>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</si>
  <si>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</si>
  <si>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</si>
  <si>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</si>
  <si>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</si>
  <si>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</si>
  <si>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</si>
  <si>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</si>
  <si>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</si>
  <si>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</si>
  <si>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</si>
  <si>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</si>
  <si>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</si>
  <si>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</si>
  <si>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</si>
  <si>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</si>
  <si>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</si>
  <si>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</si>
  <si>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</si>
  <si>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</si>
  <si>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</si>
  <si>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</si>
  <si>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</si>
  <si>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</si>
  <si>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</si>
  <si>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</si>
  <si>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</si>
  <si>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</si>
  <si>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</si>
  <si>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</si>
  <si>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</si>
  <si>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</si>
  <si>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</si>
  <si>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</si>
  <si>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</si>
  <si>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</si>
  <si>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</si>
  <si>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</si>
  <si>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</si>
  <si>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</si>
  <si>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</si>
  <si>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</si>
  <si>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</si>
  <si>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</si>
  <si>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</si>
  <si>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</si>
  <si>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</si>
  <si>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</si>
  <si>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</si>
  <si>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</si>
  <si>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</si>
  <si>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</si>
  <si>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</si>
  <si>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</si>
  <si>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</si>
  <si>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</si>
  <si>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</si>
  <si>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</si>
  <si>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</si>
  <si>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</si>
  <si>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</si>
  <si>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</si>
  <si>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</si>
  <si>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</si>
  <si>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</si>
  <si>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</si>
  <si>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</si>
  <si>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</si>
  <si>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</si>
  <si>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</si>
  <si>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</si>
  <si>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</si>
  <si>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</si>
  <si>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</si>
  <si>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</si>
  <si>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</si>
  <si>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</si>
  <si>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</si>
  <si>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</si>
  <si>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</si>
  <si>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</si>
  <si>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</si>
  <si>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</si>
  <si>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</si>
  <si>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</si>
  <si>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</si>
  <si>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</si>
  <si>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</si>
  <si>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</si>
  <si>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</si>
  <si>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</si>
  <si>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</si>
  <si>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</si>
  <si>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</si>
  <si>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</si>
  <si>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</si>
  <si>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</si>
  <si>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</si>
  <si>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</si>
  <si>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</si>
  <si>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</si>
  <si>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</si>
  <si>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</si>
  <si>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</si>
  <si>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</si>
  <si>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</si>
  <si>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</si>
  <si>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</si>
  <si>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</si>
  <si>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</si>
  <si>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</si>
  <si>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</si>
  <si>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</si>
  <si>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</si>
  <si>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</si>
  <si>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</si>
  <si>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</si>
  <si>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</si>
  <si>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</si>
  <si>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</si>
  <si>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</si>
  <si>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</si>
  <si>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</si>
  <si>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</si>
  <si>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</si>
  <si>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</si>
  <si>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</si>
  <si>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</si>
  <si>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</si>
  <si>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</si>
  <si>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</si>
  <si>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</si>
  <si>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</si>
  <si>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</si>
  <si>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</si>
  <si>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</si>
  <si>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</si>
  <si>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</si>
  <si>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</si>
  <si>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</si>
  <si>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</si>
  <si>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</si>
  <si>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</si>
  <si>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</si>
  <si>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</si>
  <si>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</si>
  <si>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</si>
  <si>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</si>
  <si>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</si>
  <si>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</si>
  <si>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</si>
  <si>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</si>
  <si>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</si>
  <si>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</si>
  <si>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</si>
  <si>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</si>
  <si>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</si>
  <si>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</si>
  <si>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</si>
  <si>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</si>
  <si>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</si>
  <si>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</si>
  <si>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</si>
  <si>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</si>
  <si>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</si>
  <si>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</si>
  <si>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</si>
  <si>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</si>
  <si>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</si>
  <si>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</si>
  <si>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</si>
  <si>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</si>
  <si>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</si>
  <si>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</si>
  <si>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</si>
  <si>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</si>
  <si>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</si>
  <si>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</si>
  <si>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</si>
  <si>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</si>
  <si>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</si>
  <si>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</si>
  <si>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</si>
  <si>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</si>
  <si>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</si>
  <si>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</si>
  <si>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</si>
  <si>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</si>
  <si>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</si>
  <si>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</si>
  <si>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</si>
  <si>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</si>
  <si>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</si>
  <si>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</si>
  <si>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</si>
  <si>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</si>
  <si>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</si>
  <si>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</si>
  <si>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</si>
  <si>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</si>
  <si>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</si>
  <si>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</si>
  <si>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</si>
  <si>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</si>
  <si>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</si>
  <si>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</si>
  <si>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</si>
  <si>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</si>
  <si>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</si>
  <si>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</si>
  <si>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</si>
  <si>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</si>
  <si>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</si>
  <si>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</si>
  <si>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</si>
  <si>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</si>
  <si>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</si>
  <si>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</si>
  <si>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</si>
  <si>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</si>
  <si>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</si>
  <si>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</si>
  <si>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</si>
  <si>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</si>
  <si>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</si>
  <si>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</si>
  <si>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</si>
  <si>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</si>
  <si>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</si>
  <si>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</si>
  <si>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</si>
  <si>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</si>
  <si>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</si>
  <si>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</si>
  <si>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</si>
  <si>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</si>
  <si>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</si>
  <si>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</si>
  <si>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</si>
  <si>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</si>
  <si>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</si>
  <si>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</si>
  <si>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</si>
  <si>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</si>
  <si>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</si>
  <si>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</si>
  <si>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</si>
  <si>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</si>
  <si>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</si>
  <si>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</si>
  <si>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</si>
  <si>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</si>
  <si>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</si>
  <si>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</si>
  <si>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</si>
  <si>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</si>
  <si>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</si>
  <si>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</si>
  <si>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</si>
  <si>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</si>
  <si>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</si>
  <si>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</si>
  <si>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</si>
  <si>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</si>
  <si>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</si>
  <si>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</si>
  <si>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</si>
  <si>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</si>
  <si>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</si>
  <si>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</si>
  <si>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</si>
  <si>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</si>
  <si>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</si>
  <si>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</si>
  <si>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</si>
  <si>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</si>
  <si>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</si>
  <si>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</si>
  <si>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</si>
  <si>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</si>
  <si>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</si>
  <si>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</si>
  <si>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</si>
  <si>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</si>
  <si>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</si>
  <si>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</si>
  <si>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</si>
  <si>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</si>
  <si>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</si>
  <si>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</si>
  <si>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</si>
  <si>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</si>
  <si>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</si>
  <si>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</si>
  <si>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</si>
  <si>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</si>
  <si>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</si>
  <si>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</si>
  <si>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</si>
  <si>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</si>
  <si>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</si>
  <si>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</si>
  <si>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</si>
  <si>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</si>
  <si>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</si>
  <si>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</si>
  <si>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</si>
  <si>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</si>
  <si>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</si>
  <si>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</si>
  <si>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</si>
  <si>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</si>
  <si>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</si>
  <si>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</si>
  <si>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</si>
  <si>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</si>
  <si>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</si>
  <si>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</si>
  <si>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</si>
  <si>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</si>
  <si>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</si>
  <si>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</si>
  <si>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</si>
  <si>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</si>
  <si>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</si>
  <si>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</si>
  <si>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</si>
  <si>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</si>
  <si>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</si>
  <si>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</si>
  <si>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</si>
  <si>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</si>
  <si>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</si>
  <si>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</si>
  <si>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</si>
  <si>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</si>
  <si>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</si>
  <si>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</si>
  <si>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</si>
  <si>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</si>
  <si>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</si>
  <si>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</si>
  <si>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</si>
  <si>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</si>
  <si>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</si>
  <si>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</si>
  <si>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</si>
  <si>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</si>
  <si>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</si>
  <si>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</si>
  <si>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</si>
  <si>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</si>
  <si>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</si>
  <si>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</si>
  <si>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</si>
  <si>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</si>
  <si>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</si>
  <si>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</si>
  <si>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</si>
  <si>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</si>
  <si>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</si>
  <si>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</si>
  <si>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</si>
  <si>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</si>
  <si>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</si>
  <si>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</si>
  <si>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</si>
  <si>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</si>
  <si>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</si>
  <si>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</si>
  <si>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</si>
  <si>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</si>
  <si>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</si>
  <si>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</si>
  <si>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</si>
  <si>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</si>
  <si>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</si>
  <si>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</si>
  <si>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</si>
  <si>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</si>
  <si>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</si>
  <si>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</si>
  <si>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</si>
  <si>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</si>
  <si>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</si>
  <si>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</si>
  <si>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</si>
  <si>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</si>
  <si>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</si>
  <si>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</si>
  <si>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</si>
  <si>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</si>
  <si>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</si>
  <si>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</si>
  <si>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</si>
  <si>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</si>
  <si>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</si>
  <si>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</si>
  <si>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</si>
  <si>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</si>
  <si>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</si>
  <si>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</si>
  <si>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</si>
  <si>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</si>
  <si>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</si>
  <si>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</si>
  <si>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</si>
  <si>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</si>
  <si>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</si>
  <si>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</si>
  <si>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</si>
  <si>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</si>
  <si>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</si>
  <si>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</si>
  <si>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</si>
  <si>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</si>
  <si>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</si>
  <si>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</si>
  <si>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</si>
  <si>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</si>
  <si>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</si>
  <si>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</si>
  <si>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</si>
  <si>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</si>
  <si>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</si>
  <si>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</si>
  <si>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</si>
  <si>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</si>
  <si>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</si>
  <si>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</si>
  <si>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</si>
  <si>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</si>
  <si>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</si>
  <si>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</si>
  <si>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</si>
  <si>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</si>
  <si>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</si>
  <si>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</si>
  <si>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</si>
  <si>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</si>
  <si>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</si>
  <si>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</si>
  <si>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</si>
  <si>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</si>
  <si>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</si>
  <si>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</si>
  <si>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</si>
  <si>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</si>
  <si>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</si>
  <si>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</si>
  <si>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</si>
  <si>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</si>
  <si>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</si>
  <si>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</si>
  <si>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</si>
  <si>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</si>
  <si>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</si>
  <si>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</si>
  <si>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</si>
  <si>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</si>
  <si>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</si>
  <si>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</si>
  <si>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</si>
  <si>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</si>
  <si>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</si>
  <si>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</si>
  <si>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</si>
  <si>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</si>
  <si>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</si>
  <si>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</si>
  <si>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</si>
  <si>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</si>
  <si>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</si>
  <si>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</si>
  <si>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</si>
  <si>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</si>
  <si>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</si>
  <si>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</si>
  <si>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</si>
  <si>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</si>
  <si>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</si>
  <si>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</si>
  <si>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</si>
  <si>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</si>
  <si>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</si>
  <si>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</si>
  <si>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</si>
  <si>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</si>
  <si>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</si>
  <si>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</si>
  <si>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</si>
  <si>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</si>
  <si>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</si>
  <si>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</si>
  <si>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</si>
  <si>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</si>
  <si>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</si>
  <si>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</si>
  <si>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</si>
  <si>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</si>
  <si>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</si>
  <si>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</si>
  <si>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</si>
  <si>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</si>
  <si>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</si>
  <si>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</si>
  <si>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</si>
  <si>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</si>
  <si>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</si>
  <si>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</si>
  <si>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</si>
  <si>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</si>
  <si>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</si>
  <si>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</si>
  <si>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</si>
  <si>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</si>
  <si>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</si>
  <si>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</si>
  <si>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</si>
  <si>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</si>
  <si>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</si>
  <si>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</si>
  <si>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</si>
  <si>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</si>
  <si>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</si>
  <si>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</si>
  <si>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</si>
  <si>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</si>
  <si>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</si>
  <si>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</si>
  <si>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</si>
  <si>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</si>
  <si>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</si>
  <si>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</si>
  <si>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</si>
  <si>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</si>
  <si>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</si>
  <si>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</si>
  <si>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</si>
  <si>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</si>
  <si>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</si>
  <si>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</si>
  <si>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</si>
  <si>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</si>
  <si>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</si>
  <si>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</si>
  <si>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</si>
  <si>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</si>
  <si>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</si>
  <si>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</si>
  <si>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</si>
  <si>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</si>
  <si>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</si>
  <si>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</si>
  <si>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</si>
  <si>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</si>
  <si>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</si>
  <si>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</si>
  <si>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</si>
  <si>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</si>
  <si>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</si>
  <si>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</si>
  <si>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</si>
  <si>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</si>
  <si>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</si>
  <si>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</si>
  <si>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</si>
  <si>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</si>
  <si>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</si>
  <si>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</si>
  <si>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</si>
  <si>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</si>
  <si>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</si>
  <si>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</si>
  <si>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</si>
  <si>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</si>
  <si>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</si>
  <si>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</si>
  <si>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</si>
  <si>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</si>
  <si>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</si>
  <si>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</si>
  <si>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</si>
  <si>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</si>
  <si>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</si>
  <si>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</si>
  <si>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</si>
  <si>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</si>
  <si>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</si>
  <si>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</si>
  <si>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</si>
  <si>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</si>
  <si>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</si>
  <si>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</si>
  <si>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</si>
  <si>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</si>
  <si>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</si>
  <si>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</si>
  <si>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</si>
  <si>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</si>
  <si>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</si>
  <si>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</si>
  <si>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</si>
  <si>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</si>
  <si>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</si>
  <si>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</si>
  <si>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</si>
  <si>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</si>
  <si>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</si>
  <si>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</si>
  <si>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</si>
  <si>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</si>
  <si>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</si>
  <si>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</si>
  <si>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</si>
  <si>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</si>
  <si>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</si>
  <si>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</si>
  <si>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</si>
  <si>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</si>
  <si>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</si>
  <si>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</si>
  <si>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</si>
  <si>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</si>
  <si>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</si>
  <si>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</si>
  <si>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</si>
  <si>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</si>
  <si>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</si>
  <si>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</si>
  <si>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</si>
  <si>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</si>
  <si>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</si>
  <si>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</si>
  <si>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</si>
  <si>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</si>
  <si>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</si>
  <si>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</si>
  <si>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</si>
  <si>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</si>
  <si>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</si>
  <si>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</si>
  <si>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</si>
  <si>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</si>
  <si>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</si>
  <si>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</si>
  <si>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</si>
  <si>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</si>
  <si>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</si>
  <si>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</si>
  <si>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</si>
  <si>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</si>
  <si>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</si>
  <si>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</si>
  <si>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</si>
  <si>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</si>
  <si>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</si>
  <si>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</si>
  <si>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</si>
  <si>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</si>
  <si>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</si>
  <si>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</si>
  <si>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</si>
  <si>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</si>
  <si>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</si>
  <si>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</si>
  <si>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</si>
  <si>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</si>
  <si>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</si>
  <si>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</si>
  <si>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</si>
  <si>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</si>
  <si>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</si>
  <si>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</si>
  <si>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</si>
  <si>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</si>
  <si>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</si>
  <si>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</si>
  <si>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</si>
  <si>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</si>
  <si>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</si>
  <si>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</si>
  <si>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</si>
  <si>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</si>
  <si>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</si>
  <si>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</si>
  <si>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</si>
  <si>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</si>
  <si>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</si>
  <si>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</si>
  <si>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</si>
  <si>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</si>
  <si>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</si>
  <si>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</si>
  <si>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</si>
  <si>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</si>
  <si>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</si>
  <si>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</si>
  <si>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</si>
  <si>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</si>
  <si>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</si>
  <si>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</si>
  <si>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</si>
  <si>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</si>
  <si>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</si>
  <si>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</si>
  <si>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</si>
  <si>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</si>
  <si>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</si>
  <si>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</si>
  <si>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</si>
  <si>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</si>
  <si>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</si>
  <si>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</si>
  <si>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</si>
  <si>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</si>
  <si>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</si>
  <si>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</si>
  <si>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</si>
  <si>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</si>
  <si>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</si>
  <si>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</si>
  <si>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</si>
  <si>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</si>
  <si>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</si>
  <si>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</si>
  <si>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</si>
  <si>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</si>
  <si>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</si>
  <si>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</si>
  <si>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</si>
  <si>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</si>
  <si>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</si>
  <si>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</si>
  <si>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</si>
  <si>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</si>
  <si>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</si>
  <si>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</si>
  <si>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</si>
  <si>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</si>
  <si>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</si>
  <si>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</si>
  <si>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</si>
  <si>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</si>
  <si>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</si>
  <si>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</si>
  <si>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</si>
  <si>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</si>
  <si>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</si>
  <si>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</si>
  <si>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</si>
  <si>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</si>
  <si>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</si>
  <si>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</si>
  <si>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</si>
  <si>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</si>
  <si>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</si>
  <si>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</si>
  <si>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</si>
  <si>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</si>
  <si>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</si>
  <si>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</si>
  <si>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</si>
  <si>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</si>
  <si>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</si>
  <si>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</si>
  <si>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</si>
  <si>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</si>
  <si>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</si>
  <si>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</si>
  <si>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</si>
  <si>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</si>
  <si>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</si>
  <si>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</si>
  <si>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</si>
  <si>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</si>
  <si>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</si>
  <si>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</si>
  <si>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</si>
  <si>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</si>
  <si>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</si>
  <si>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</si>
  <si>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</si>
  <si>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</si>
  <si>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</si>
  <si>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</si>
  <si>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</si>
  <si>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</si>
  <si>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</si>
  <si>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</si>
  <si>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</si>
  <si>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</si>
  <si>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</si>
  <si>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</si>
  <si>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</si>
  <si>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</si>
  <si>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</si>
  <si>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</si>
  <si>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</si>
  <si>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</si>
  <si>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</si>
  <si>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</si>
  <si>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</si>
  <si>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</si>
  <si>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</si>
  <si>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</si>
  <si>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</si>
  <si>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</si>
  <si>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</si>
  <si>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</si>
  <si>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</si>
  <si>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</si>
  <si>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</si>
  <si>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</si>
  <si>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</si>
  <si>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</si>
  <si>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</si>
  <si>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</si>
  <si>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</si>
  <si>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</si>
  <si>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</si>
  <si>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</si>
  <si>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</si>
  <si>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</si>
  <si>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</si>
  <si>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</si>
  <si>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</si>
  <si>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</si>
  <si>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</si>
  <si>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</si>
  <si>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</si>
  <si>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</si>
  <si>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</si>
  <si>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</si>
  <si>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</si>
  <si>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</si>
  <si>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</si>
  <si>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</si>
  <si>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</si>
  <si>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</si>
  <si>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</si>
  <si>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</si>
  <si>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</si>
  <si>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</si>
  <si>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</si>
  <si>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</si>
  <si>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</si>
  <si>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</si>
  <si>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</si>
  <si>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</si>
  <si>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</si>
  <si>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</si>
  <si>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</si>
  <si>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</si>
  <si>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</si>
  <si>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</si>
  <si>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</si>
  <si>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</si>
  <si>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</si>
  <si>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</si>
  <si>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</si>
  <si>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</si>
  <si>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</si>
  <si>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</si>
  <si>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</si>
  <si>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</si>
  <si>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</si>
  <si>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</si>
  <si>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</si>
  <si>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</si>
  <si>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</si>
  <si>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</si>
  <si>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</si>
  <si>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</si>
  <si>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</si>
  <si>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</si>
  <si>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</si>
  <si>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</si>
  <si>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</si>
  <si>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</si>
  <si>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</si>
  <si>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</si>
  <si>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</si>
  <si>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</si>
  <si>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</si>
  <si>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</si>
  <si>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</si>
  <si>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</si>
  <si>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</si>
  <si>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</si>
  <si>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</si>
  <si>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</si>
  <si>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</si>
  <si>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</si>
  <si>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</si>
  <si>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</si>
  <si>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</si>
  <si>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</si>
  <si>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</si>
  <si>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</si>
  <si>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</si>
  <si>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</si>
  <si>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</si>
  <si>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</si>
  <si>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</si>
  <si>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</si>
  <si>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</si>
  <si>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</si>
  <si>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</si>
  <si>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</si>
  <si>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</si>
  <si>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</si>
  <si>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</si>
  <si>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</si>
  <si>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</si>
  <si>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</si>
  <si>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</si>
  <si>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</si>
  <si>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</si>
  <si>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</si>
  <si>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</si>
  <si>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</si>
  <si>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</si>
  <si>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</si>
  <si>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</si>
  <si>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</si>
  <si>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</si>
  <si>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</si>
  <si>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</si>
  <si>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</si>
  <si>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</si>
  <si>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</si>
  <si>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</si>
  <si>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</si>
  <si>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</si>
  <si>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</si>
  <si>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</si>
  <si>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</si>
  <si>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</si>
  <si>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</si>
  <si>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</si>
  <si>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</si>
  <si>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</si>
  <si>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</si>
  <si>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</si>
  <si>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</si>
  <si>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</si>
  <si>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</si>
  <si>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</si>
  <si>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</si>
  <si>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</si>
  <si>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</si>
  <si>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</si>
  <si>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</si>
  <si>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</si>
  <si>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</si>
  <si>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</si>
  <si>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</si>
  <si>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</si>
  <si>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</si>
  <si>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</si>
  <si>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</si>
  <si>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</si>
  <si>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</si>
  <si>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</si>
  <si>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</si>
  <si>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</si>
  <si>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</si>
  <si>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</si>
  <si>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</si>
  <si>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</si>
  <si>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</si>
  <si>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</si>
  <si>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</si>
  <si>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</si>
  <si>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</si>
  <si>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</si>
  <si>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</si>
  <si>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</si>
  <si>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</si>
  <si>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</si>
  <si>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</si>
  <si>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</si>
  <si>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</si>
  <si>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</si>
  <si>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</si>
  <si>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</si>
  <si>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</si>
  <si>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</si>
  <si>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</si>
  <si>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</si>
  <si>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</si>
  <si>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</si>
  <si>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</si>
  <si>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</si>
  <si>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</si>
  <si>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</si>
  <si>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</si>
  <si>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</si>
  <si>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</si>
  <si>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</si>
  <si>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</si>
  <si>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</si>
  <si>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</si>
  <si>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</si>
  <si>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</si>
  <si>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</si>
  <si>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</si>
  <si>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</si>
  <si>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</si>
  <si>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</si>
  <si>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</si>
  <si>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</si>
  <si>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</si>
  <si>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</si>
  <si>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</si>
  <si>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</si>
  <si>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</si>
  <si>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</si>
  <si>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</si>
  <si>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</si>
  <si>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</si>
  <si>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</si>
  <si>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</si>
  <si>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</si>
  <si>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</si>
  <si>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</si>
  <si>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</si>
  <si>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</si>
  <si>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</si>
  <si>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</si>
  <si>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</si>
  <si>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</si>
  <si>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</si>
  <si>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</si>
  <si>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</si>
  <si>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</si>
  <si>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</si>
  <si>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</si>
  <si>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</si>
  <si>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</si>
  <si>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</si>
  <si>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</si>
  <si>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</si>
  <si>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</si>
  <si>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</si>
  <si>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</si>
  <si>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</si>
  <si>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</si>
  <si>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</si>
  <si>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</si>
  <si>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</si>
  <si>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</si>
  <si>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</si>
  <si>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</si>
  <si>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</si>
  <si>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</si>
  <si>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</si>
  <si>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</si>
  <si>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</si>
  <si>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</si>
  <si>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</si>
  <si>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</si>
  <si>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</si>
  <si>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</si>
  <si>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</si>
  <si>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</si>
  <si>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</si>
  <si>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</si>
  <si>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</si>
  <si>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</si>
  <si>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</si>
  <si>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</si>
  <si>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</si>
  <si>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</si>
  <si>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</si>
  <si>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</si>
  <si>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</si>
  <si>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</si>
  <si>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</si>
  <si>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</si>
  <si>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</si>
  <si>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</si>
  <si>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</si>
  <si>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</si>
  <si>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</si>
  <si>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</si>
  <si>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</si>
  <si>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</si>
  <si>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</si>
  <si>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</si>
  <si>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</si>
  <si>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</si>
  <si>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</si>
  <si>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</si>
  <si>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</si>
  <si>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</si>
  <si>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</si>
  <si>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</si>
  <si>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</si>
  <si>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</si>
  <si>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</si>
  <si>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</si>
  <si>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</si>
  <si>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</si>
  <si>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</si>
  <si>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</si>
  <si>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</si>
  <si>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</si>
  <si>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</si>
  <si>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</si>
  <si>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</si>
  <si>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</si>
  <si>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</si>
  <si>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</si>
  <si>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</si>
  <si>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</si>
  <si>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</si>
  <si>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</si>
  <si>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</si>
  <si>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</si>
  <si>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</si>
  <si>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</si>
  <si>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</si>
  <si>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</si>
  <si>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</si>
  <si>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</si>
  <si>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</si>
  <si>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</si>
  <si>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</si>
  <si>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</si>
  <si>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</si>
  <si>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</si>
  <si>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</si>
  <si>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</si>
  <si>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</si>
  <si>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</si>
  <si>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</si>
  <si>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</si>
  <si>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</si>
  <si>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</si>
  <si>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</si>
  <si>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</si>
  <si>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</si>
  <si>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</si>
  <si>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</si>
  <si>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</si>
  <si>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</si>
  <si>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</si>
  <si>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</si>
  <si>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</si>
  <si>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</si>
  <si>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</si>
  <si>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</si>
  <si>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</si>
  <si>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</si>
  <si>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</si>
  <si>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</si>
  <si>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</si>
  <si>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</si>
  <si>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</si>
  <si>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</si>
  <si>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</si>
  <si>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</si>
  <si>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</si>
  <si>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</si>
  <si>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</si>
  <si>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</si>
  <si>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</si>
  <si>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</si>
  <si>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</si>
  <si>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</si>
  <si>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</si>
  <si>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</si>
  <si>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</si>
  <si>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</si>
  <si>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</si>
  <si>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</si>
  <si>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</si>
  <si>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</si>
  <si>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</si>
  <si>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</si>
  <si>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</si>
  <si>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</si>
  <si>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</si>
  <si>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</si>
  <si>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</si>
  <si>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</si>
  <si>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</si>
  <si>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</si>
  <si>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</si>
  <si>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</si>
  <si>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</si>
  <si>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</si>
  <si>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</si>
  <si>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</si>
  <si>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</si>
  <si>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</si>
  <si>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</si>
  <si>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</si>
  <si>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</si>
  <si>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</si>
  <si>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</si>
  <si>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</si>
  <si>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</si>
  <si>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</si>
  <si>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</si>
  <si>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</si>
  <si>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</si>
  <si>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</si>
  <si>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</si>
  <si>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</si>
  <si>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</si>
  <si>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</si>
  <si>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</si>
  <si>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</si>
  <si>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</si>
  <si>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</si>
  <si>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</si>
  <si>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</si>
  <si>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</si>
  <si>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</si>
  <si>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</si>
  <si>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</si>
  <si>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</si>
  <si>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</si>
  <si>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</si>
  <si>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</si>
  <si>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</si>
  <si>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</si>
  <si>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</si>
  <si>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</si>
  <si>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</si>
  <si>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</si>
  <si>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</si>
  <si>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</si>
  <si>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</si>
  <si>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</si>
  <si>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</si>
  <si>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</si>
  <si>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</si>
  <si>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</si>
  <si>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</si>
  <si>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</si>
  <si>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</si>
  <si>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</si>
  <si>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</si>
  <si>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</si>
  <si>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</si>
  <si>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</si>
  <si>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</si>
  <si>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</si>
  <si>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</si>
  <si>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</si>
  <si>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</si>
  <si>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</si>
  <si>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</si>
  <si>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</si>
  <si>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</si>
  <si>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</si>
  <si>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</si>
  <si>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</si>
  <si>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</si>
  <si>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</si>
  <si>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</si>
  <si>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</si>
  <si>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</si>
  <si>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</si>
  <si>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</si>
  <si>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</si>
  <si>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</si>
  <si>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</si>
  <si>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</si>
  <si>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</si>
  <si>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</si>
  <si>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</si>
  <si>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</si>
  <si>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</si>
  <si>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</si>
  <si>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</si>
  <si>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</si>
  <si>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</si>
  <si>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</si>
  <si>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</si>
  <si>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</si>
  <si>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</si>
  <si>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</si>
  <si>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</si>
  <si>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</si>
  <si>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</si>
  <si>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</si>
  <si>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</si>
  <si>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</si>
  <si>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</si>
  <si>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</si>
  <si>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</si>
  <si>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</si>
  <si>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</si>
  <si>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</si>
  <si>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</si>
  <si>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</si>
  <si>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</si>
  <si>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</si>
  <si>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</si>
  <si>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</si>
  <si>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</si>
  <si>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</si>
  <si>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</si>
  <si>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</si>
  <si>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</si>
  <si>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</si>
  <si>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</si>
  <si>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</si>
  <si>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</si>
  <si>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</si>
  <si>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</si>
  <si>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</si>
  <si>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</si>
  <si>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</si>
  <si>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</si>
  <si>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</si>
  <si>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</si>
  <si>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</si>
  <si>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</si>
  <si>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</si>
  <si>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</si>
  <si>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</si>
  <si>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</si>
  <si>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</si>
  <si>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</si>
  <si>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</si>
  <si>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</si>
  <si>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</si>
  <si>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</si>
  <si>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</si>
  <si>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</si>
  <si>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</si>
  <si>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</si>
  <si>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</si>
  <si>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</si>
  <si>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</si>
  <si>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</si>
  <si>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</si>
  <si>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</si>
  <si>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</si>
  <si>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</si>
  <si>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</si>
  <si>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</si>
  <si>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</si>
  <si>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</si>
  <si>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</si>
  <si>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</si>
  <si>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</si>
  <si>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</si>
  <si>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</si>
  <si>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</si>
  <si>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</si>
  <si>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</si>
  <si>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</si>
  <si>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</si>
  <si>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</si>
  <si>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</si>
  <si>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</si>
  <si>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</si>
  <si>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</si>
  <si>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</si>
  <si>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</si>
  <si>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</si>
  <si>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</si>
  <si>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</si>
  <si>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</si>
  <si>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</si>
  <si>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</si>
  <si>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</si>
  <si>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</si>
  <si>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</si>
  <si>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</si>
  <si>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</si>
  <si>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</si>
  <si>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</si>
  <si>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</si>
  <si>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</si>
  <si>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</si>
  <si>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</si>
  <si>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</si>
  <si>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</si>
  <si>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</si>
  <si>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</si>
  <si>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</si>
  <si>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</si>
  <si>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</si>
  <si>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</si>
  <si>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</si>
  <si>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</si>
  <si>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</si>
  <si>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</si>
  <si>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</si>
  <si>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</si>
  <si>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</si>
  <si>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</si>
  <si>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</si>
  <si>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</si>
  <si>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</si>
  <si>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</si>
  <si>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</si>
  <si>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</si>
  <si>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</si>
  <si>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</si>
  <si>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</si>
  <si>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</si>
  <si>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</si>
  <si>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</si>
  <si>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</si>
  <si>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</si>
  <si>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</si>
  <si>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</si>
  <si>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</si>
  <si>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</si>
  <si>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</si>
  <si>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</si>
  <si>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</si>
  <si>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</si>
  <si>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</si>
  <si>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</si>
  <si>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</si>
  <si>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</si>
  <si>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</si>
  <si>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</si>
  <si>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</si>
  <si>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</si>
  <si>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</si>
  <si>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</si>
  <si>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</si>
  <si>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</si>
  <si>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</si>
  <si>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</si>
  <si>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</si>
  <si>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</si>
  <si>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</si>
  <si>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</si>
  <si>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</si>
  <si>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</si>
  <si>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</si>
  <si>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</si>
  <si>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</si>
  <si>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</si>
  <si>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</si>
  <si>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</si>
  <si>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</si>
  <si>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</si>
  <si>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</si>
  <si>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</si>
  <si>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</si>
  <si>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</si>
  <si>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</si>
  <si>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</si>
  <si>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</si>
  <si>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</si>
  <si>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</si>
  <si>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</si>
  <si>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</si>
  <si>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</si>
  <si>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</si>
  <si>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</si>
  <si>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</si>
  <si>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</si>
  <si>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</si>
  <si>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</si>
  <si>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</si>
  <si>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</si>
  <si>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</si>
  <si>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</si>
  <si>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</si>
  <si>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</si>
  <si>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</si>
  <si>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</si>
  <si>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</si>
  <si>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</si>
  <si>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</si>
  <si>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</si>
  <si>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</si>
  <si>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</si>
  <si>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</si>
  <si>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</si>
  <si>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</si>
  <si>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</si>
  <si>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</si>
  <si>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</si>
  <si>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</si>
  <si>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</si>
  <si>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</si>
  <si>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</si>
  <si>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</si>
  <si>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</si>
  <si>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</si>
  <si>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</si>
  <si>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</si>
  <si>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</si>
  <si>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</si>
  <si>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</si>
  <si>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</si>
  <si>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</si>
  <si>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</si>
  <si>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</si>
  <si>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</si>
  <si>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</si>
  <si>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</si>
  <si>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</si>
  <si>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</si>
  <si>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</si>
  <si>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</si>
  <si>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</si>
  <si>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</si>
  <si>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</si>
  <si>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</si>
  <si>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</si>
  <si>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</si>
  <si>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</si>
  <si>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</si>
  <si>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</si>
  <si>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</si>
  <si>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</si>
  <si>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</si>
  <si>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</si>
  <si>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</si>
  <si>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</si>
  <si>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</si>
  <si>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</si>
  <si>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</si>
  <si>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</si>
  <si>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</si>
  <si>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</si>
  <si>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</si>
  <si>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</si>
  <si>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</si>
  <si>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</si>
  <si>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</si>
  <si>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</si>
  <si>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</si>
  <si>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</si>
  <si>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</si>
  <si>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</si>
  <si>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</si>
  <si>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</si>
  <si>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</si>
  <si>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</si>
  <si>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</si>
  <si>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</si>
  <si>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</si>
  <si>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</si>
  <si>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</si>
  <si>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</si>
  <si>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</si>
  <si>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</si>
  <si>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</si>
  <si>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</si>
  <si>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</si>
  <si>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</si>
  <si>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</si>
  <si>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</si>
  <si>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</si>
  <si>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</si>
  <si>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</si>
  <si>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</si>
  <si>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</si>
  <si>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</si>
  <si>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</si>
  <si>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</si>
  <si>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</si>
  <si>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</si>
  <si>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</si>
  <si>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</si>
  <si>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</si>
  <si>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</si>
  <si>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</si>
  <si>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</si>
  <si>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</si>
  <si>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</si>
  <si>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</si>
  <si>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</si>
  <si>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</si>
  <si>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</si>
  <si>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</si>
  <si>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</si>
  <si>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</si>
  <si>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</si>
  <si>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</si>
  <si>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</si>
  <si>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</si>
  <si>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</si>
  <si>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</si>
  <si>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</si>
  <si>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</si>
  <si>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</si>
  <si>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</si>
  <si>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</si>
  <si>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</si>
  <si>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</si>
  <si>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</si>
  <si>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</si>
  <si>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</si>
  <si>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</si>
  <si>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</si>
  <si>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</si>
  <si>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</si>
  <si>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</si>
  <si>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</si>
  <si>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</si>
  <si>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</si>
  <si>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</si>
  <si>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</si>
  <si>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</si>
  <si>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</si>
  <si>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</si>
  <si>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</si>
  <si>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</si>
  <si>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</si>
  <si>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</si>
  <si>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</si>
  <si>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</si>
  <si>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</si>
  <si>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</si>
  <si>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</si>
  <si>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</si>
  <si>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</si>
  <si>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</si>
  <si>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</si>
  <si>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</si>
  <si>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</si>
  <si>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</si>
  <si>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</si>
  <si>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</si>
  <si>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</si>
  <si>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</si>
  <si>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</si>
  <si>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</si>
  <si>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</si>
  <si>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</si>
  <si>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</si>
  <si>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</si>
  <si>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</si>
  <si>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</si>
  <si>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</si>
  <si>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</si>
  <si>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</si>
  <si>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</si>
  <si>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</si>
  <si>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</si>
  <si>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</si>
  <si>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</si>
  <si>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</si>
  <si>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</si>
  <si>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</si>
  <si>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</si>
  <si>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</si>
  <si>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</si>
  <si>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</si>
  <si>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</si>
  <si>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</si>
  <si>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</si>
  <si>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</si>
  <si>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</si>
  <si>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</si>
  <si>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</si>
  <si>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</si>
  <si>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</si>
  <si>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</si>
  <si>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</si>
  <si>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</si>
  <si>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</si>
  <si>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</si>
  <si>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</si>
  <si>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</si>
  <si>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</si>
  <si>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</si>
  <si>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</si>
  <si>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</si>
  <si>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</si>
  <si>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</si>
  <si>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</si>
  <si>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</si>
  <si>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</si>
  <si>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</si>
  <si>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</si>
  <si>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</si>
  <si>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</si>
  <si>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</si>
  <si>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</si>
  <si>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</si>
  <si>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</si>
  <si>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</si>
  <si>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</si>
  <si>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</si>
  <si>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</si>
  <si>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</si>
  <si>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</si>
  <si>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</si>
  <si>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</si>
  <si>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</si>
  <si>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</si>
  <si>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</si>
  <si>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</si>
  <si>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</si>
  <si>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</si>
  <si>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</si>
  <si>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</si>
  <si>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</si>
  <si>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</si>
  <si>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</si>
  <si>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</si>
  <si>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</si>
  <si>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</si>
  <si>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</si>
  <si>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</si>
  <si>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</si>
  <si>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</si>
  <si>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</si>
  <si>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</si>
  <si>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</si>
  <si>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</si>
  <si>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</si>
  <si>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</si>
  <si>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</si>
  <si>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</si>
  <si>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</si>
  <si>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</si>
  <si>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</si>
  <si>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</si>
  <si>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</si>
  <si>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</si>
  <si>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</si>
  <si>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</si>
  <si>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</si>
  <si>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</si>
  <si>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</si>
  <si>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</si>
  <si>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</si>
  <si>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</si>
  <si>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</si>
  <si>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</si>
  <si>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</si>
  <si>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</si>
  <si>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</si>
  <si>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</si>
  <si>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</si>
  <si>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</si>
  <si>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</si>
  <si>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</si>
  <si>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</si>
  <si>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</si>
  <si>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</si>
  <si>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</si>
  <si>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</si>
  <si>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</si>
  <si>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</si>
  <si>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</si>
  <si>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</si>
  <si>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</si>
  <si>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</si>
  <si>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</si>
  <si>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</si>
  <si>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</si>
  <si>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</si>
  <si>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</si>
  <si>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</si>
  <si>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</si>
  <si>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</si>
  <si>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</si>
  <si>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</si>
  <si>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</si>
  <si>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</si>
  <si>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</si>
  <si>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</si>
  <si>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</si>
  <si>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</si>
  <si>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</si>
  <si>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</si>
  <si>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</si>
  <si>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</si>
  <si>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</si>
  <si>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</si>
  <si>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</si>
  <si>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</si>
  <si>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</si>
  <si>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</si>
  <si>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</si>
  <si>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</si>
  <si>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</si>
  <si>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</si>
  <si>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</si>
  <si>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</si>
  <si>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</si>
  <si>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</si>
  <si>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</si>
  <si>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</si>
  <si>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</si>
  <si>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</si>
  <si>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</si>
  <si>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</si>
  <si>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</si>
  <si>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</si>
  <si>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</si>
  <si>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</si>
  <si>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</si>
  <si>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</si>
  <si>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</si>
  <si>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</si>
  <si>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</si>
  <si>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</si>
  <si>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</si>
  <si>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</si>
  <si>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</si>
  <si>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</si>
  <si>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</si>
  <si>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</si>
  <si>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</si>
  <si>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</si>
  <si>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</si>
  <si>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</si>
  <si>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</si>
  <si>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</si>
  <si>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</si>
  <si>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</si>
  <si>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</si>
  <si>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</si>
  <si>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</si>
  <si>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</si>
  <si>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</si>
  <si>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</si>
  <si>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</si>
  <si>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</si>
  <si>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</si>
  <si>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</si>
  <si>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</si>
  <si>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</si>
  <si>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</si>
  <si>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</si>
  <si>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</si>
  <si>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</si>
  <si>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</si>
  <si>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</si>
  <si>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</si>
  <si>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</si>
  <si>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</si>
  <si>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</si>
  <si>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</si>
  <si>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</si>
  <si>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</si>
  <si>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</si>
  <si>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</si>
  <si>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</si>
  <si>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</si>
  <si>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</si>
  <si>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</si>
  <si>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</si>
  <si>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</si>
  <si>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</si>
  <si>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</si>
  <si>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</si>
  <si>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</si>
  <si>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</si>
  <si>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</si>
  <si>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</si>
  <si>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</si>
  <si>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</si>
  <si>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</si>
  <si>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</si>
  <si>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</si>
  <si>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</si>
  <si>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</si>
  <si>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</si>
  <si>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</si>
  <si>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</si>
  <si>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</si>
  <si>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</si>
  <si>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</si>
  <si>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</si>
  <si>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</si>
  <si>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</si>
  <si>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</si>
  <si>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</si>
  <si>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</si>
  <si>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</si>
  <si>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</si>
  <si>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</si>
  <si>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</si>
  <si>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</si>
  <si>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</si>
  <si>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</si>
  <si>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</si>
  <si>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</si>
  <si>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</si>
  <si>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</si>
  <si>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</si>
  <si>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</si>
  <si>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</si>
  <si>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</si>
  <si>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</si>
  <si>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</si>
  <si>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</si>
  <si>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</si>
  <si>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</si>
  <si>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</si>
  <si>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</si>
  <si>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</si>
  <si>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</si>
  <si>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</si>
  <si>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</si>
  <si>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</si>
  <si>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</si>
  <si>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</si>
  <si>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</si>
  <si>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</si>
  <si>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</si>
  <si>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</si>
  <si>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</si>
  <si>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</si>
  <si>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</si>
  <si>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</si>
  <si>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</si>
  <si>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</si>
  <si>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</si>
  <si>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</si>
  <si>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</si>
  <si>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</si>
  <si>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</si>
  <si>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</si>
  <si>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</si>
  <si>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</si>
  <si>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</si>
  <si>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</si>
  <si>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</si>
  <si>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</si>
  <si>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</si>
  <si>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</si>
  <si>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</si>
  <si>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</si>
  <si>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</si>
  <si>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</si>
  <si>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</si>
  <si>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</si>
  <si>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</si>
  <si>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</si>
  <si>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</si>
  <si>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</si>
  <si>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</si>
  <si>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</si>
  <si>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</si>
  <si>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</si>
  <si>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</si>
  <si>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</si>
  <si>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</si>
  <si>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</si>
  <si>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</si>
  <si>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</si>
  <si>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</si>
  <si>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</si>
  <si>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</si>
  <si>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</si>
  <si>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</si>
  <si>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</si>
  <si>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</si>
  <si>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</si>
  <si>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</si>
  <si>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</si>
  <si>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</si>
  <si>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</si>
  <si>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</si>
  <si>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</si>
  <si>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</si>
  <si>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</si>
  <si>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</si>
  <si>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</si>
  <si>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</si>
  <si>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</si>
  <si>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</si>
  <si>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</si>
  <si>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</si>
  <si>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</si>
  <si>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</si>
  <si>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</si>
  <si>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</si>
  <si>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</si>
  <si>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</si>
  <si>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</si>
  <si>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</si>
  <si>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</si>
  <si>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</si>
  <si>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</si>
  <si>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</si>
  <si>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</si>
  <si>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</si>
  <si>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</si>
  <si>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</si>
  <si>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</si>
  <si>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</si>
  <si>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</si>
  <si>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</si>
  <si>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</si>
  <si>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</si>
  <si>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</si>
  <si>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</si>
  <si>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</si>
  <si>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</si>
  <si>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</si>
  <si>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</si>
  <si>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</si>
  <si>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</si>
  <si>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</si>
  <si>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</si>
  <si>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</si>
  <si>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</si>
  <si>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</si>
  <si>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</si>
  <si>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</si>
  <si>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</si>
  <si>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</si>
  <si>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</si>
  <si>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</si>
  <si>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</si>
  <si>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</si>
  <si>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</si>
  <si>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</si>
  <si>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</si>
  <si>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</si>
  <si>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</si>
  <si>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</si>
  <si>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</si>
  <si>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</si>
  <si>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</si>
  <si>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</si>
  <si>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</si>
  <si>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</si>
  <si>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</si>
  <si>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</si>
  <si>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</si>
  <si>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</si>
  <si>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</si>
  <si>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</si>
  <si>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</si>
  <si>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</si>
  <si>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</si>
  <si>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</si>
  <si>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</si>
  <si>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</si>
  <si>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</si>
  <si>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</si>
  <si>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</si>
  <si>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</si>
  <si>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</si>
  <si>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</si>
  <si>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</si>
  <si>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</si>
  <si>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</si>
  <si>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</si>
  <si>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</si>
  <si>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</si>
  <si>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</si>
  <si>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</si>
  <si>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</si>
  <si>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</si>
  <si>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</si>
  <si>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</si>
  <si>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</si>
  <si>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</si>
  <si>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</si>
  <si>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</si>
  <si>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</si>
  <si>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</si>
  <si>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</si>
  <si>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</si>
  <si>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</si>
  <si>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</si>
  <si>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</si>
  <si>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</si>
  <si>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</si>
  <si>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</si>
  <si>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</si>
  <si>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</si>
  <si>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</si>
  <si>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</si>
  <si>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</si>
  <si>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</si>
  <si>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</si>
  <si>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</si>
  <si>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</si>
  <si>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</si>
  <si>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</si>
  <si>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</si>
  <si>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</si>
  <si>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</si>
  <si>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</si>
  <si>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</si>
  <si>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</si>
  <si>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</si>
  <si>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</si>
  <si>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</si>
  <si>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</si>
  <si>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</si>
  <si>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</si>
  <si>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</si>
  <si>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</si>
  <si>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</si>
  <si>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</si>
  <si>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</si>
  <si>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</si>
  <si>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</si>
  <si>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</si>
  <si>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</si>
  <si>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</si>
  <si>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</si>
  <si>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</si>
  <si>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</si>
  <si>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</si>
  <si>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</si>
  <si>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</si>
  <si>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</si>
  <si>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</si>
  <si>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</si>
  <si>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</si>
  <si>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</si>
  <si>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</si>
  <si>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</si>
  <si>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</si>
  <si>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</si>
  <si>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</si>
  <si>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</si>
  <si>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</si>
  <si>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</si>
  <si>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</si>
  <si>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</si>
  <si>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</si>
  <si>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</si>
  <si>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</si>
  <si>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</si>
  <si>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</si>
  <si>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</si>
  <si>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</si>
  <si>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</si>
  <si>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</si>
  <si>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</si>
  <si>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</si>
  <si>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</si>
  <si>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</si>
  <si>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</si>
  <si>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</si>
  <si>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</si>
  <si>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</si>
  <si>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</si>
  <si>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</si>
  <si>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</si>
  <si>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</si>
  <si>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</si>
  <si>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</si>
  <si>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</si>
  <si>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</si>
  <si>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</si>
  <si>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</si>
  <si>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</si>
  <si>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</si>
  <si>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</si>
  <si>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</si>
  <si>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</si>
  <si>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</si>
  <si>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</si>
  <si>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</si>
  <si>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</si>
  <si>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</si>
  <si>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</si>
  <si>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</si>
  <si>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</si>
  <si>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</si>
  <si>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</si>
  <si>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</si>
  <si>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</si>
  <si>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</si>
  <si>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</si>
  <si>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</si>
  <si>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</si>
  <si>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</si>
  <si>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</si>
  <si>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</si>
  <si>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</si>
  <si>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</si>
  <si>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</si>
  <si>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</si>
  <si>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</si>
  <si>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</si>
  <si>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</si>
  <si>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</si>
  <si>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</si>
  <si>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</si>
  <si>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</si>
  <si>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</si>
  <si>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</si>
  <si>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</si>
  <si>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</si>
  <si>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</si>
  <si>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</si>
  <si>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</si>
  <si>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</si>
  <si>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</si>
  <si>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</si>
  <si>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</si>
  <si>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</si>
  <si>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</si>
  <si>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</si>
  <si>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</si>
  <si>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</si>
  <si>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</si>
  <si>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</si>
  <si>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</si>
  <si>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</si>
  <si>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</si>
  <si>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</si>
  <si>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</si>
  <si>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</si>
  <si>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</si>
  <si>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</si>
  <si>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</si>
  <si>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</si>
  <si>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</si>
  <si>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</si>
  <si>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</si>
  <si>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</si>
  <si>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</si>
  <si>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</si>
  <si>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</si>
  <si>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</si>
  <si>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</si>
  <si>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</si>
  <si>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</si>
  <si>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</si>
  <si>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</si>
  <si>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</si>
  <si>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</si>
  <si>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</si>
  <si>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</si>
  <si>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</si>
  <si>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</si>
  <si>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</si>
  <si>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</si>
  <si>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</si>
  <si>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</si>
  <si>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</si>
  <si>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</si>
  <si>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</si>
  <si>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</si>
  <si>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</si>
  <si>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</si>
  <si>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</si>
  <si>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</si>
  <si>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</si>
  <si>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</si>
  <si>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</si>
  <si>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</si>
  <si>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</si>
  <si>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</si>
  <si>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</si>
  <si>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</si>
  <si>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</si>
  <si>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</si>
  <si>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</si>
  <si>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</si>
  <si>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</si>
  <si>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</si>
  <si>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</si>
  <si>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</si>
  <si>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</si>
  <si>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</si>
  <si>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</si>
  <si>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</si>
  <si>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</si>
  <si>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</si>
  <si>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</si>
  <si>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</si>
  <si>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</si>
  <si>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</si>
  <si>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</si>
  <si>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</si>
  <si>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</si>
  <si>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</si>
  <si>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</si>
  <si>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</si>
  <si>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</si>
  <si>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</si>
  <si>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</si>
  <si>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</si>
  <si>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</si>
  <si>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</si>
  <si>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</si>
  <si>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</si>
  <si>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</si>
  <si>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</si>
  <si>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</si>
  <si>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</si>
  <si>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</si>
  <si>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</si>
  <si>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</si>
  <si>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</si>
  <si>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</si>
  <si>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</si>
  <si>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</si>
  <si>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</si>
  <si>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</si>
  <si>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</si>
  <si>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</si>
  <si>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</si>
  <si>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</si>
  <si>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</si>
  <si>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</si>
  <si>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</si>
  <si>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</si>
  <si>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</si>
  <si>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</si>
  <si>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</si>
  <si>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</si>
  <si>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</si>
  <si>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</si>
  <si>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</si>
  <si>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</si>
  <si>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</si>
  <si>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</si>
  <si>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</si>
  <si>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</si>
  <si>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</si>
  <si>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</si>
  <si>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</si>
  <si>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</si>
  <si>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</si>
  <si>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</si>
  <si>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</si>
  <si>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</si>
  <si>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</si>
  <si>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</si>
  <si>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</si>
  <si>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</si>
  <si>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</si>
  <si>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</si>
  <si>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</si>
  <si>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</si>
  <si>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</si>
  <si>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</si>
  <si>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</si>
  <si>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</si>
  <si>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</si>
  <si>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</si>
  <si>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</si>
  <si>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</si>
  <si>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</si>
  <si>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</si>
  <si>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</si>
  <si>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</si>
  <si>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</si>
  <si>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</si>
  <si>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</si>
  <si>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</si>
  <si>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</si>
  <si>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</si>
  <si>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</si>
  <si>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</si>
  <si>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</si>
  <si>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</si>
  <si>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</si>
  <si>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</si>
  <si>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</si>
  <si>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</si>
  <si>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</si>
  <si>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</si>
  <si>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</si>
  <si>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</si>
  <si>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</si>
  <si>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</si>
  <si>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</si>
  <si>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</si>
  <si>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</si>
  <si>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</si>
  <si>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</si>
  <si>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</si>
  <si>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</si>
  <si>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</si>
  <si>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</si>
  <si>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</si>
  <si>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</si>
  <si>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</si>
  <si>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</si>
  <si>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</si>
  <si>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</si>
  <si>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</si>
  <si>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</si>
  <si>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</si>
  <si>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</si>
  <si>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</si>
  <si>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</si>
  <si>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</si>
  <si>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</si>
  <si>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</si>
  <si>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</si>
  <si>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</si>
  <si>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</si>
  <si>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</si>
  <si>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</si>
  <si>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</si>
  <si>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</si>
  <si>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</si>
  <si>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</si>
  <si>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</si>
  <si>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</si>
  <si>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</si>
  <si>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</si>
  <si>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</si>
  <si>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</si>
  <si>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</si>
  <si>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</si>
  <si>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</si>
  <si>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</si>
  <si>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</si>
  <si>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</si>
  <si>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</si>
  <si>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</si>
  <si>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</si>
  <si>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</si>
  <si>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</si>
  <si>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</si>
  <si>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</si>
  <si>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</si>
  <si>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</si>
  <si>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</si>
  <si>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</si>
  <si>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</si>
  <si>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</si>
  <si>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</si>
  <si>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</si>
  <si>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</si>
  <si>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</si>
  <si>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</si>
  <si>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</si>
  <si>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</si>
  <si>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</si>
  <si>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</si>
  <si>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</si>
  <si>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</si>
  <si>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</si>
  <si>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</si>
  <si>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</si>
  <si>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</si>
  <si>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</si>
  <si>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</si>
  <si>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</si>
  <si>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</si>
  <si>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</si>
  <si>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</si>
  <si>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</si>
  <si>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</si>
  <si>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</si>
  <si>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</si>
  <si>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</si>
  <si>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</si>
  <si>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</si>
  <si>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</si>
  <si>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</si>
  <si>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</si>
  <si>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</si>
  <si>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</si>
  <si>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</si>
  <si>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</si>
  <si>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</si>
  <si>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</si>
  <si>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</si>
  <si>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</si>
  <si>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</si>
  <si>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</si>
  <si>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</si>
  <si>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</si>
  <si>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</si>
  <si>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</si>
  <si>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</si>
  <si>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</si>
  <si>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</si>
  <si>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</si>
  <si>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</si>
  <si>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</si>
  <si>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</si>
  <si>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</si>
  <si>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</si>
  <si>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</si>
  <si>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</si>
  <si>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</si>
  <si>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</si>
  <si>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</si>
  <si>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</si>
  <si>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</si>
  <si>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</si>
  <si>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</si>
  <si>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</si>
  <si>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</si>
  <si>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</si>
  <si>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</si>
  <si>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</si>
  <si>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</si>
  <si>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</si>
  <si>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</si>
  <si>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</si>
  <si>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</si>
  <si>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</si>
  <si>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</si>
  <si>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</si>
  <si>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</si>
  <si>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</si>
  <si>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</si>
  <si>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</si>
  <si>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</si>
  <si>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</si>
  <si>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</si>
  <si>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</si>
  <si>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</si>
  <si>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</si>
  <si>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</si>
  <si>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</si>
  <si>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</si>
  <si>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</si>
  <si>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</si>
  <si>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</si>
  <si>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</si>
  <si>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</si>
  <si>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</si>
  <si>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</si>
  <si>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</si>
  <si>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</si>
  <si>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</si>
  <si>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</si>
  <si>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</si>
  <si>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</si>
  <si>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</si>
  <si>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</si>
  <si>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</si>
  <si>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</si>
  <si>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</si>
  <si>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</si>
  <si>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</si>
  <si>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</si>
  <si>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</si>
  <si>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</si>
  <si>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</si>
  <si>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</si>
  <si>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</si>
  <si>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</si>
  <si>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</si>
  <si>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</si>
  <si>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</si>
  <si>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</si>
  <si>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</si>
  <si>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</si>
  <si>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</si>
  <si>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</si>
  <si>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</si>
  <si>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</si>
  <si>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</si>
  <si>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</si>
  <si>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</si>
  <si>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</si>
  <si>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</si>
  <si>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</si>
  <si>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</si>
  <si>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</si>
  <si>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</si>
  <si>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</si>
  <si>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</si>
  <si>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</si>
  <si>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</si>
  <si>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</si>
  <si>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</si>
  <si>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</si>
  <si>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</si>
  <si>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</si>
  <si>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</si>
  <si>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</si>
  <si>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</si>
  <si>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</si>
  <si>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</si>
  <si>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</si>
  <si>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</si>
  <si>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</si>
  <si>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</si>
  <si>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</si>
  <si>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</si>
  <si>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</si>
  <si>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</si>
  <si>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</si>
  <si>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</si>
  <si>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</si>
  <si>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</si>
  <si>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</si>
  <si>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</si>
  <si>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</si>
  <si>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</si>
  <si>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</si>
  <si>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</si>
  <si>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</si>
  <si>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</si>
  <si>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</si>
  <si>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</si>
  <si>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</si>
  <si>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</si>
  <si>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</si>
  <si>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</si>
  <si>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</si>
  <si>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</si>
  <si>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</si>
  <si>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</si>
  <si>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</si>
  <si>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</si>
  <si>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</si>
  <si>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</si>
  <si>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</si>
  <si>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</si>
  <si>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</si>
  <si>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</si>
  <si>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</si>
  <si>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</si>
  <si>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</si>
  <si>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</si>
  <si>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</si>
  <si>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</si>
  <si>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</si>
  <si>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</si>
  <si>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</si>
  <si>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</si>
  <si>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</si>
  <si>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</si>
  <si>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</si>
  <si>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</si>
  <si>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</si>
  <si>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</si>
  <si>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</si>
  <si>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</si>
  <si>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</si>
  <si>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</si>
  <si>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</si>
  <si>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</si>
  <si>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</si>
  <si>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</si>
  <si>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</si>
  <si>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</si>
  <si>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</si>
  <si>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</si>
  <si>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</si>
  <si>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</si>
  <si>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</si>
  <si>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</si>
  <si>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</si>
  <si>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</si>
  <si>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</si>
  <si>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</si>
  <si>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</si>
  <si>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</si>
  <si>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</si>
  <si>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</si>
  <si>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</si>
  <si>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</si>
  <si>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</si>
  <si>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</si>
  <si>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</si>
  <si>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</si>
  <si>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</si>
  <si>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</si>
  <si>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</si>
  <si>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</si>
  <si>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</si>
  <si>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</si>
  <si>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</si>
  <si>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</si>
  <si>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</si>
  <si>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</si>
  <si>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</si>
  <si>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</si>
  <si>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</si>
  <si>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</si>
  <si>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</si>
  <si>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</si>
  <si>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</si>
  <si>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</si>
  <si>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</si>
  <si>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</si>
  <si>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</si>
  <si>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</si>
  <si>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</si>
  <si>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</si>
  <si>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</si>
  <si>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</si>
  <si>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</si>
  <si>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</si>
  <si>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</si>
  <si>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</si>
  <si>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</si>
  <si>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</si>
  <si>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</si>
  <si>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</si>
  <si>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</si>
  <si>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</si>
  <si>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</si>
  <si>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</si>
  <si>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</si>
  <si>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</si>
  <si>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</si>
  <si>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</si>
  <si>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</si>
  <si>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</si>
  <si>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</si>
  <si>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</si>
  <si>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</si>
  <si>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</si>
  <si>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</si>
  <si>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</si>
  <si>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</si>
  <si>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</si>
  <si>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</si>
  <si>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</si>
  <si>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</si>
  <si>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</si>
  <si>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</si>
  <si>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</si>
  <si>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</si>
  <si>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</si>
  <si>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</si>
  <si>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</si>
  <si>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</si>
  <si>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</si>
  <si>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</si>
  <si>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</si>
  <si>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</si>
  <si>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</si>
  <si>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</si>
  <si>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</si>
  <si>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</si>
  <si>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</si>
  <si>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</si>
  <si>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</si>
  <si>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</si>
  <si>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</si>
  <si>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</si>
  <si>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</si>
  <si>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</si>
  <si>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</si>
  <si>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</si>
  <si>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</si>
  <si>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</si>
  <si>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</si>
  <si>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</si>
  <si>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</si>
  <si>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</si>
  <si>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</si>
  <si>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</si>
  <si>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</si>
  <si>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</si>
  <si>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</si>
  <si>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</si>
  <si>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</si>
  <si>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</si>
  <si>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</si>
  <si>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</si>
  <si>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</si>
  <si>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</si>
  <si>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</si>
  <si>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</si>
  <si>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</si>
  <si>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</si>
  <si>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</si>
  <si>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</si>
  <si>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</si>
  <si>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</si>
  <si>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</si>
  <si>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</si>
  <si>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</si>
  <si>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</si>
  <si>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</si>
  <si>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</si>
  <si>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</si>
  <si>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</si>
  <si>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</si>
  <si>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</si>
  <si>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</si>
  <si>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</si>
  <si>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</si>
  <si>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</si>
  <si>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</si>
  <si>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</si>
  <si>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</si>
  <si>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</si>
  <si>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</si>
  <si>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</si>
  <si>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</si>
  <si>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</si>
  <si>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</si>
  <si>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</si>
  <si>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</si>
  <si>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</si>
  <si>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</si>
  <si>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</si>
  <si>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</si>
  <si>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</si>
  <si>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</si>
  <si>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</si>
  <si>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</si>
  <si>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</si>
  <si>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</si>
  <si>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</si>
  <si>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</si>
  <si>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</si>
  <si>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</si>
  <si>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</si>
  <si>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</si>
  <si>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</si>
  <si>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</si>
  <si>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</si>
  <si>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</si>
  <si>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</si>
  <si>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</si>
  <si>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</si>
  <si>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</si>
  <si>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</si>
  <si>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</si>
  <si>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</si>
  <si>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</si>
  <si>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</si>
  <si>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</si>
  <si>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</si>
  <si>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</si>
  <si>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</si>
  <si>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</si>
  <si>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</si>
  <si>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</si>
  <si>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</si>
  <si>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</si>
  <si>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</si>
  <si>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</si>
  <si>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</si>
  <si>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</si>
  <si>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</si>
  <si>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</si>
  <si>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</si>
  <si>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</si>
  <si>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</si>
  <si>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</si>
  <si>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</si>
  <si>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</si>
  <si>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</si>
  <si>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</si>
  <si>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</si>
  <si>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</si>
  <si>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</si>
  <si>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</si>
  <si>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</si>
  <si>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</si>
  <si>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</si>
  <si>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</si>
  <si>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</si>
  <si>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</si>
  <si>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</si>
  <si>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</si>
  <si>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</si>
  <si>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</si>
  <si>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</si>
  <si>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</si>
  <si>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</si>
  <si>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</si>
  <si>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</si>
  <si>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</si>
  <si>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</si>
  <si>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</si>
  <si>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</si>
  <si>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</si>
  <si>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</si>
  <si>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</si>
  <si>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</si>
  <si>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</si>
  <si>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</si>
  <si>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</si>
  <si>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</si>
  <si>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</si>
  <si>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</si>
  <si>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</si>
  <si>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</si>
  <si>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</si>
  <si>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</si>
  <si>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</si>
  <si>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</si>
  <si>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</si>
  <si>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</si>
  <si>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</si>
  <si>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</si>
  <si>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</si>
  <si>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</si>
  <si>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</si>
  <si>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</si>
  <si>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</si>
  <si>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</si>
  <si>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</si>
  <si>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</si>
  <si>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</si>
  <si>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</si>
  <si>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</si>
  <si>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</si>
  <si>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</si>
  <si>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</si>
  <si>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</si>
  <si>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</si>
  <si>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</si>
  <si>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</si>
  <si>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</si>
  <si>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</si>
  <si>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</si>
  <si>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</si>
  <si>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</si>
  <si>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</si>
  <si>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</si>
  <si>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</si>
  <si>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</si>
  <si>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</si>
  <si>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</si>
  <si>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</si>
  <si>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</si>
  <si>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</si>
  <si>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</si>
  <si>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</si>
  <si>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</si>
  <si>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</si>
  <si>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</si>
  <si>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</si>
  <si>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</si>
  <si>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</si>
  <si>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</si>
  <si>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</si>
  <si>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</si>
  <si>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</si>
  <si>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</si>
  <si>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</si>
  <si>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</si>
  <si>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</si>
  <si>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</si>
  <si>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</si>
  <si>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</si>
  <si>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</si>
  <si>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</si>
  <si>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</si>
  <si>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</si>
  <si>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</si>
  <si>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</si>
  <si>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</si>
  <si>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</si>
  <si>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</si>
  <si>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</si>
  <si>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</si>
  <si>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</si>
  <si>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</si>
  <si>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</si>
  <si>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</si>
  <si>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</si>
  <si>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</si>
  <si>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</si>
  <si>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</si>
  <si>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</si>
  <si>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</si>
  <si>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</si>
  <si>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</si>
  <si>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</si>
  <si>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</si>
  <si>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</si>
  <si>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</si>
  <si>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</si>
  <si>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</si>
  <si>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</si>
  <si>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</si>
  <si>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</si>
  <si>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</si>
  <si>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</si>
  <si>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</si>
  <si>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</si>
  <si>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</si>
  <si>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</si>
  <si>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</si>
  <si>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</si>
  <si>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</si>
  <si>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</si>
  <si>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</si>
  <si>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</si>
  <si>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</si>
  <si>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</si>
  <si>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</si>
  <si>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</si>
  <si>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</si>
  <si>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</si>
  <si>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</si>
  <si>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</si>
  <si>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</si>
  <si>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</si>
  <si>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</si>
  <si>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</si>
  <si>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</si>
  <si>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</si>
  <si>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</si>
  <si>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</si>
  <si>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</si>
  <si>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</si>
  <si>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</si>
  <si>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</si>
  <si>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</si>
  <si>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</si>
  <si>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</si>
  <si>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</si>
  <si>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</si>
  <si>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</si>
  <si>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</si>
  <si>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</si>
  <si>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</si>
  <si>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</si>
  <si>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</si>
  <si>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</si>
  <si>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</si>
  <si>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</si>
  <si>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</si>
  <si>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</si>
  <si>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</si>
  <si>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</si>
  <si>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</si>
  <si>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</si>
  <si>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</si>
  <si>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</si>
  <si>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</si>
  <si>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</si>
  <si>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</si>
  <si>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</si>
  <si>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</si>
  <si>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</si>
  <si>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</si>
  <si>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</si>
  <si>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</si>
  <si>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</si>
  <si>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</si>
  <si>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</si>
  <si>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</si>
  <si>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</si>
  <si>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</si>
  <si>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</si>
  <si>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</si>
  <si>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</si>
  <si>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</si>
  <si>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</si>
  <si>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</si>
  <si>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</si>
  <si>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</si>
  <si>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</si>
  <si>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</si>
  <si>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</si>
  <si>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</si>
  <si>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</si>
  <si>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</si>
  <si>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</si>
  <si>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</si>
  <si>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</si>
  <si>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</si>
  <si>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</si>
  <si>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</si>
  <si>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</si>
  <si>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</si>
  <si>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</si>
  <si>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</si>
  <si>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</si>
  <si>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</si>
  <si>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</si>
  <si>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</si>
  <si>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</si>
  <si>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</si>
  <si>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</si>
  <si>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</si>
  <si>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</si>
  <si>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</si>
  <si>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</si>
  <si>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</si>
  <si>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</si>
  <si>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</si>
  <si>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</si>
  <si>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</si>
  <si>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</si>
  <si>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</si>
  <si>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</si>
  <si>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</si>
  <si>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</si>
  <si>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</si>
  <si>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</si>
  <si>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</si>
  <si>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</si>
  <si>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</si>
  <si>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</si>
  <si>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</si>
  <si>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</si>
  <si>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</si>
  <si>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</si>
  <si>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</si>
  <si>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</si>
  <si>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</si>
  <si>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</si>
  <si>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</si>
  <si>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</si>
  <si>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</si>
  <si>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</si>
  <si>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</si>
  <si>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</si>
  <si>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</si>
  <si>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</si>
  <si>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</si>
  <si>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</si>
  <si>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</si>
  <si>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</si>
  <si>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</si>
  <si>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</si>
  <si>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</si>
  <si>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</si>
  <si>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</si>
  <si>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</si>
  <si>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</si>
  <si>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</si>
  <si>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</si>
  <si>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</si>
  <si>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</si>
  <si>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</si>
  <si>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</si>
  <si>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</si>
  <si>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</si>
  <si>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</si>
  <si>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</si>
  <si>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</si>
  <si>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</si>
  <si>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</si>
  <si>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</si>
  <si>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</si>
  <si>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</si>
  <si>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</si>
  <si>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</si>
  <si>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</si>
  <si>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</si>
  <si>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</si>
  <si>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</si>
  <si>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</si>
  <si>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</si>
  <si>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</si>
  <si>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</si>
  <si>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</si>
  <si>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</si>
  <si>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</si>
  <si>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</si>
  <si>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</si>
  <si>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</si>
  <si>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</si>
  <si>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</si>
  <si>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</si>
  <si>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</si>
  <si>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</si>
  <si>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</si>
  <si>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</si>
  <si>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</si>
  <si>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</si>
  <si>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</si>
  <si>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</si>
  <si>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</si>
  <si>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</si>
  <si>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</si>
  <si>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</si>
  <si>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</si>
  <si>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</si>
  <si>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</si>
  <si>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</si>
  <si>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</si>
  <si>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</si>
  <si>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</si>
  <si>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</si>
  <si>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</si>
  <si>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</si>
  <si>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</si>
  <si>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</si>
  <si>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</si>
  <si>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</si>
  <si>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</si>
  <si>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</si>
  <si>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</si>
  <si>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</si>
  <si>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</si>
  <si>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</si>
  <si>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</si>
  <si>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</si>
  <si>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</si>
  <si>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</si>
  <si>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</si>
  <si>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</si>
  <si>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</si>
  <si>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</si>
  <si>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</si>
  <si>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</si>
  <si>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</si>
  <si>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</si>
  <si>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</si>
  <si>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</si>
  <si>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</si>
  <si>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</si>
  <si>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</si>
  <si>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</si>
  <si>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</si>
  <si>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</si>
  <si>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</si>
  <si>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</si>
  <si>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</si>
  <si>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</si>
  <si>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</si>
  <si>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</si>
  <si>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</si>
  <si>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</si>
  <si>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</si>
  <si>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</si>
  <si>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</si>
  <si>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</si>
  <si>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</si>
  <si>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</si>
  <si>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</si>
  <si>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</si>
  <si>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</si>
  <si>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</si>
  <si>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</si>
  <si>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</si>
  <si>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</si>
  <si>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</si>
  <si>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</si>
  <si>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</si>
  <si>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</si>
  <si>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</si>
  <si>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</si>
  <si>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</si>
  <si>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</si>
  <si>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</si>
  <si>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</si>
  <si>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</si>
  <si>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</si>
  <si>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</si>
  <si>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</si>
  <si>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</si>
  <si>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</si>
  <si>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</si>
  <si>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</si>
  <si>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</si>
  <si>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</si>
  <si>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</si>
  <si>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</si>
  <si>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</si>
  <si>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</si>
  <si>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</si>
  <si>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</si>
  <si>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</si>
  <si>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</si>
  <si>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</si>
  <si>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</si>
  <si>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</si>
  <si>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</si>
  <si>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</si>
  <si>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</si>
  <si>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</si>
  <si>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</si>
  <si>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</si>
  <si>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</si>
  <si>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</si>
  <si>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</si>
  <si>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</si>
  <si>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</si>
  <si>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</si>
  <si>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</si>
  <si>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</si>
  <si>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</si>
  <si>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</si>
  <si>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</si>
  <si>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</si>
  <si>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</si>
  <si>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</si>
  <si>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</si>
  <si>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</si>
  <si>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</si>
  <si>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</si>
  <si>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</si>
  <si>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</si>
  <si>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</si>
  <si>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</si>
  <si>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</si>
  <si>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</si>
  <si>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</si>
  <si>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</si>
  <si>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</si>
  <si>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</si>
  <si>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</si>
  <si>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</si>
  <si>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</si>
  <si>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</si>
  <si>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</si>
  <si>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</si>
  <si>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</si>
  <si>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</si>
  <si>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</si>
  <si>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</si>
  <si>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</si>
  <si>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</si>
  <si>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</si>
  <si>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</si>
  <si>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</si>
  <si>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</si>
  <si>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</si>
  <si>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</si>
  <si>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</si>
  <si>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</si>
  <si>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</si>
  <si>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</si>
  <si>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</si>
  <si>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</si>
  <si>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</si>
  <si>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</si>
  <si>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</si>
  <si>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</si>
  <si>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</si>
  <si>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</si>
  <si>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</si>
  <si>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</si>
  <si>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</si>
  <si>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</si>
  <si>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</si>
  <si>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</si>
  <si>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</si>
  <si>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</si>
  <si>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</si>
  <si>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</si>
  <si>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</si>
  <si>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</si>
  <si>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</si>
  <si>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</si>
  <si>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</si>
  <si>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</si>
  <si>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</si>
  <si>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</si>
  <si>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</si>
  <si>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</si>
  <si>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</si>
  <si>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</si>
  <si>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</si>
  <si>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</si>
  <si>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</si>
  <si>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</si>
  <si>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</si>
  <si>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</si>
  <si>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</si>
  <si>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</si>
  <si>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</si>
  <si>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</si>
  <si>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</si>
  <si>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</si>
  <si>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</si>
  <si>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</si>
  <si>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</si>
  <si>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</si>
  <si>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</si>
  <si>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</si>
  <si>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</si>
  <si>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</si>
  <si>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</si>
  <si>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</si>
  <si>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</si>
  <si>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</si>
  <si>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</si>
  <si>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</si>
  <si>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</si>
  <si>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</si>
  <si>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</si>
  <si>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</si>
  <si>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</si>
  <si>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</si>
  <si>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</si>
  <si>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</si>
  <si>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</si>
  <si>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</si>
  <si>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</si>
  <si>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</si>
  <si>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</si>
  <si>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</si>
  <si>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</si>
  <si>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</si>
  <si>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</si>
  <si>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</si>
  <si>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</si>
  <si>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</si>
  <si>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</si>
  <si>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</si>
  <si>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</si>
  <si>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</si>
  <si>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</si>
  <si>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</si>
  <si>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</si>
  <si>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</si>
  <si>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</si>
  <si>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</si>
  <si>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</si>
  <si>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</si>
  <si>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</si>
  <si>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</si>
  <si>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</si>
  <si>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</si>
  <si>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</si>
  <si>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</si>
  <si>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</si>
  <si>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</si>
  <si>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</si>
  <si>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</si>
  <si>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</si>
  <si>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</si>
  <si>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</si>
  <si>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</si>
  <si>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</si>
  <si>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</si>
  <si>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</si>
  <si>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</si>
  <si>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</si>
  <si>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</si>
  <si>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</si>
  <si>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</si>
  <si>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</si>
  <si>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</si>
  <si>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</si>
  <si>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</si>
  <si>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</si>
  <si>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</si>
  <si>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</si>
  <si>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</si>
  <si>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</si>
  <si>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</si>
  <si>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</si>
  <si>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</si>
  <si>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</si>
  <si>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</si>
  <si>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</si>
  <si>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</si>
  <si>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</si>
  <si>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</si>
  <si>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</si>
  <si>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</si>
  <si>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</si>
  <si>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</si>
  <si>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</si>
  <si>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</si>
  <si>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</si>
  <si>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</si>
  <si>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</si>
  <si>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</si>
  <si>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</si>
  <si>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</si>
  <si>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</si>
  <si>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</si>
  <si>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</si>
  <si>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</si>
  <si>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</si>
  <si>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</si>
  <si>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</si>
  <si>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</si>
  <si>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</si>
  <si>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</si>
  <si>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</si>
  <si>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</si>
  <si>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</si>
  <si>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</si>
  <si>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</si>
  <si>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</si>
  <si>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</si>
  <si>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</si>
  <si>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</si>
  <si>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</si>
  <si>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</si>
  <si>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</si>
  <si>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</si>
  <si>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</si>
  <si>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</si>
  <si>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</si>
  <si>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</si>
  <si>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</si>
  <si>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</si>
  <si>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</si>
  <si>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</si>
  <si>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</si>
  <si>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</si>
  <si>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</si>
  <si>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</si>
  <si>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</si>
  <si>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</si>
  <si>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</si>
  <si>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</si>
  <si>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</si>
  <si>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</si>
  <si>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</si>
  <si>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</si>
  <si>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</si>
  <si>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</si>
  <si>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</si>
  <si>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</si>
  <si>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</si>
  <si>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</si>
  <si>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</si>
  <si>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</si>
  <si>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</si>
  <si>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</si>
  <si>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</si>
  <si>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</si>
  <si>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</si>
  <si>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</si>
  <si>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</si>
  <si>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</si>
  <si>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</si>
  <si>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</si>
  <si>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</si>
  <si>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</si>
  <si>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</si>
  <si>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</si>
  <si>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</si>
  <si>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</si>
  <si>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</si>
  <si>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</si>
  <si>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</si>
  <si>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</si>
  <si>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</si>
  <si>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</si>
  <si>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</si>
  <si>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</si>
  <si>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</si>
  <si>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</si>
  <si>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</si>
  <si>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</si>
  <si>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</si>
  <si>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</si>
  <si>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</si>
  <si>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</si>
  <si>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</si>
  <si>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</si>
  <si>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</si>
  <si>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</si>
  <si>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</si>
  <si>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</si>
  <si>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</si>
  <si>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</si>
  <si>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</si>
  <si>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</si>
  <si>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</si>
  <si>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</si>
  <si>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</si>
  <si>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</si>
  <si>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</si>
  <si>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</si>
  <si>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</si>
  <si>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</si>
  <si>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</si>
  <si>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</si>
  <si>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</si>
  <si>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</si>
  <si>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</si>
  <si>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</si>
  <si>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</si>
  <si>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</si>
  <si>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</si>
  <si>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</si>
  <si>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</si>
  <si>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</si>
  <si>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</si>
  <si>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</si>
  <si>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</si>
  <si>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</si>
  <si>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</si>
  <si>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</si>
  <si>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</si>
  <si>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</si>
  <si>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</si>
  <si>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</si>
  <si>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</si>
  <si>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</si>
  <si>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</si>
  <si>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</si>
  <si>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</si>
  <si>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</si>
  <si>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</si>
  <si>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</si>
  <si>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</si>
  <si>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</si>
  <si>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</si>
  <si>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</si>
  <si>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</si>
  <si>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</si>
  <si>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</si>
  <si>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</si>
  <si>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</si>
  <si>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</si>
  <si>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</si>
  <si>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</si>
  <si>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</si>
  <si>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</si>
  <si>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</si>
  <si>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</si>
  <si>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</si>
  <si>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</si>
  <si>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</si>
  <si>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</si>
  <si>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</si>
  <si>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</si>
  <si>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</si>
  <si>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</si>
  <si>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</si>
  <si>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</si>
  <si>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</si>
  <si>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</si>
  <si>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</si>
  <si>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</si>
  <si>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</si>
  <si>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</si>
  <si>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</si>
  <si>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</si>
  <si>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</si>
  <si>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</si>
  <si>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</si>
  <si>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</si>
  <si>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</si>
  <si>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</si>
  <si>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</si>
  <si>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</si>
  <si>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</si>
  <si>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</si>
  <si>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</si>
  <si>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</si>
  <si>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</si>
  <si>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</si>
  <si>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</si>
  <si>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</si>
  <si>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</si>
  <si>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</si>
  <si>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</si>
  <si>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</si>
  <si>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</si>
  <si>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</si>
  <si>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</si>
  <si>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</si>
  <si>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</si>
  <si>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</si>
  <si>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</si>
  <si>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</si>
  <si>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</si>
  <si>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</si>
  <si>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</si>
  <si>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</si>
  <si>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</si>
  <si>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</si>
  <si>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</si>
  <si>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</si>
  <si>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</si>
  <si>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</si>
  <si>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</si>
  <si>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</si>
  <si>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</si>
  <si>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</si>
  <si>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</si>
  <si>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</si>
  <si>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</si>
  <si>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</si>
  <si>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</si>
  <si>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</si>
  <si>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</si>
  <si>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</si>
  <si>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</si>
  <si>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</si>
  <si>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</si>
  <si>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</si>
  <si>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</si>
  <si>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</si>
  <si>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</si>
  <si>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</si>
  <si>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</si>
  <si>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</si>
  <si>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</si>
  <si>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</si>
  <si>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</si>
  <si>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</si>
  <si>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</si>
  <si>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</si>
  <si>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</si>
  <si>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</si>
  <si>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</si>
  <si>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</si>
  <si>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</si>
  <si>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</si>
  <si>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</si>
  <si>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</si>
  <si>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</si>
  <si>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</si>
  <si>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</si>
  <si>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</si>
  <si>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</si>
  <si>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</si>
  <si>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</si>
  <si>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</si>
  <si>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</si>
  <si>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</si>
  <si>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</si>
  <si>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</si>
  <si>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</si>
  <si>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</si>
  <si>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</si>
  <si>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</si>
  <si>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</si>
  <si>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</si>
  <si>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</si>
  <si>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</si>
  <si>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</si>
  <si>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</si>
  <si>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</si>
  <si>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</si>
  <si>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</si>
  <si>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</si>
  <si>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</si>
  <si>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</si>
  <si>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</si>
  <si>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</si>
  <si>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</si>
  <si>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</si>
  <si>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</si>
  <si>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</si>
  <si>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</si>
  <si>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</si>
  <si>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</si>
  <si>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</si>
  <si>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</si>
  <si>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</si>
  <si>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</si>
  <si>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</si>
  <si>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</si>
  <si>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</si>
  <si>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</si>
  <si>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</si>
  <si>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</si>
  <si>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</si>
  <si>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</si>
  <si>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</si>
  <si>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</si>
  <si>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</si>
  <si>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</si>
  <si>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</si>
  <si>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</si>
  <si>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</si>
  <si>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</si>
  <si>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</si>
  <si>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</si>
  <si>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</si>
  <si>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</si>
  <si>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</si>
  <si>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</si>
  <si>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</si>
  <si>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</si>
  <si>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</si>
  <si>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</si>
  <si>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</si>
  <si>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</si>
  <si>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</si>
  <si>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</si>
  <si>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</si>
  <si>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</si>
  <si>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</si>
  <si>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</si>
  <si>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</si>
  <si>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</si>
  <si>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</si>
  <si>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</si>
  <si>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</si>
  <si>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</si>
  <si>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</si>
  <si>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</si>
  <si>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</si>
  <si>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</si>
  <si>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</si>
  <si>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</si>
  <si>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</si>
  <si>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</si>
  <si>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</si>
  <si>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</si>
  <si>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</si>
  <si>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</si>
  <si>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</si>
  <si>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</si>
  <si>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</si>
  <si>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</si>
  <si>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</si>
  <si>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</si>
  <si>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</si>
  <si>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</si>
  <si>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</si>
  <si>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</si>
  <si>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</si>
  <si>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</si>
  <si>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</si>
  <si>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</si>
  <si>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</si>
  <si>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</si>
  <si>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</si>
  <si>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</si>
  <si>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</si>
  <si>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</si>
  <si>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</si>
  <si>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</si>
  <si>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</si>
  <si>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</si>
  <si>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</si>
  <si>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</si>
  <si>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</si>
  <si>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</si>
  <si>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</si>
  <si>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</si>
  <si>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</si>
  <si>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</si>
  <si>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</si>
  <si>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</si>
  <si>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</si>
  <si>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</si>
  <si>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</si>
  <si>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</si>
  <si>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</si>
  <si>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</si>
  <si>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</si>
  <si>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</si>
  <si>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</si>
  <si>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</si>
  <si>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</si>
  <si>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</si>
  <si>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</si>
  <si>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</si>
  <si>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</si>
  <si>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</si>
  <si>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</si>
  <si>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</si>
  <si>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</si>
  <si>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</si>
  <si>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</si>
  <si>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</si>
  <si>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</si>
  <si>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</si>
  <si>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</si>
  <si>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</si>
  <si>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</si>
  <si>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</si>
  <si>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</si>
  <si>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</si>
  <si>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</si>
  <si>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</si>
  <si>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</si>
  <si>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</si>
  <si>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</si>
  <si>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</si>
  <si>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</si>
  <si>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</si>
  <si>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</si>
  <si>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</si>
  <si>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</si>
  <si>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</si>
  <si>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</si>
  <si>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</si>
  <si>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</si>
  <si>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</si>
  <si>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</si>
  <si>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</si>
  <si>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</si>
  <si>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</si>
  <si>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</si>
  <si>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</si>
  <si>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</si>
  <si>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</si>
  <si>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</si>
  <si>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</si>
  <si>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</si>
  <si>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</si>
  <si>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</si>
  <si>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</si>
  <si>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</si>
  <si>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</si>
  <si>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</si>
  <si>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</si>
  <si>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</si>
  <si>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</si>
  <si>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</si>
  <si>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</si>
  <si>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</si>
  <si>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</si>
  <si>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</si>
  <si>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</si>
  <si>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</si>
  <si>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</si>
  <si>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</si>
  <si>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</si>
  <si>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</si>
  <si>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</si>
  <si>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</si>
  <si>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</si>
  <si>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</si>
  <si>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</si>
  <si>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</si>
  <si>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</si>
  <si>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</si>
  <si>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</si>
  <si>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</si>
  <si>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</si>
  <si>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</si>
  <si>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</si>
  <si>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</si>
  <si>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</si>
  <si>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</si>
  <si>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</si>
  <si>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</si>
  <si>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</si>
  <si>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</si>
  <si>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</si>
  <si>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</si>
  <si>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</si>
  <si>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</si>
  <si>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</si>
  <si>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</si>
  <si>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</si>
  <si>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</si>
  <si>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</si>
  <si>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</si>
  <si>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</si>
  <si>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</si>
  <si>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</si>
  <si>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</si>
  <si>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</si>
  <si>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</si>
  <si>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</si>
  <si>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</si>
  <si>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</si>
  <si>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</si>
  <si>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</si>
  <si>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</si>
  <si>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</si>
  <si>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</si>
  <si>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</si>
  <si>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</si>
  <si>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</si>
  <si>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</si>
  <si>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</si>
  <si>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</si>
  <si>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</si>
  <si>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</si>
  <si>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</si>
  <si>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</si>
  <si>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</si>
  <si>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</si>
  <si>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</si>
  <si>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</si>
  <si>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</si>
  <si>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</si>
  <si>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</si>
  <si>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</si>
  <si>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</si>
  <si>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</si>
  <si>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</si>
  <si>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</si>
  <si>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</si>
  <si>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</si>
  <si>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</si>
  <si>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</si>
  <si>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</si>
  <si>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</si>
  <si>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</si>
  <si>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</si>
  <si>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</si>
  <si>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</si>
  <si>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</si>
  <si>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</si>
  <si>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</si>
  <si>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</si>
  <si>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</si>
  <si>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</si>
  <si>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</si>
  <si>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</si>
  <si>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</si>
  <si>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</si>
  <si>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</si>
  <si>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</si>
  <si>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</si>
  <si>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</si>
  <si>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</si>
  <si>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</si>
  <si>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</si>
  <si>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</si>
  <si>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</si>
  <si>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</si>
  <si>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</si>
  <si>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</si>
  <si>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</si>
  <si>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</si>
  <si>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</si>
  <si>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</si>
  <si>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</si>
  <si>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</si>
  <si>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</si>
  <si>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</si>
  <si>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</si>
  <si>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</si>
  <si>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</si>
  <si>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</si>
  <si>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</si>
  <si>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</si>
  <si>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</si>
  <si>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</si>
  <si>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</si>
  <si>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</si>
  <si>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</si>
  <si>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</si>
  <si>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</si>
  <si>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</si>
  <si>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</si>
  <si>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</si>
  <si>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</si>
  <si>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</si>
  <si>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</si>
  <si>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</si>
  <si>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</si>
  <si>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</si>
  <si>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</si>
  <si>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</si>
  <si>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</si>
  <si>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</si>
  <si>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</si>
  <si>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</si>
  <si>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</si>
  <si>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</si>
  <si>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</si>
  <si>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</si>
  <si>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</si>
  <si>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</si>
  <si>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</si>
  <si>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</si>
  <si>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</si>
  <si>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</si>
  <si>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</si>
  <si>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</si>
  <si>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</si>
  <si>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</si>
  <si>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</si>
  <si>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</si>
  <si>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</si>
  <si>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</si>
  <si>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</si>
  <si>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</si>
  <si>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</si>
  <si>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</si>
  <si>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</si>
  <si>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</si>
  <si>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</si>
  <si>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</si>
  <si>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</si>
  <si>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</si>
  <si>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</si>
  <si>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</si>
  <si>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</si>
  <si>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</si>
  <si>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</si>
  <si>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</si>
  <si>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</si>
  <si>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</si>
  <si>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</si>
  <si>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</si>
  <si>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</si>
  <si>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</si>
  <si>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</si>
  <si>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</si>
  <si>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</si>
  <si>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</si>
  <si>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</si>
  <si>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</si>
  <si>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</si>
  <si>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</si>
  <si>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</si>
  <si>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</si>
  <si>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</si>
  <si>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</si>
  <si>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</si>
  <si>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</si>
  <si>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</si>
  <si>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</si>
  <si>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</si>
  <si>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</si>
  <si>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</si>
  <si>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</si>
  <si>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</si>
  <si>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</si>
  <si>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</si>
  <si>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</si>
  <si>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</si>
  <si>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</si>
  <si>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</si>
  <si>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</si>
  <si>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</si>
  <si>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</si>
  <si>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</si>
  <si>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</si>
  <si>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</si>
  <si>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</si>
  <si>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</si>
  <si>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</si>
  <si>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</si>
  <si>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</si>
  <si>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</si>
  <si>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</si>
  <si>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</si>
  <si>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</si>
  <si>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</si>
  <si>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</si>
  <si>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</si>
  <si>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</si>
  <si>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</si>
  <si>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</si>
  <si>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</si>
  <si>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</si>
  <si>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</si>
  <si>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</si>
  <si>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</si>
  <si>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</si>
  <si>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</si>
  <si>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</si>
  <si>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</si>
  <si>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</si>
  <si>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</si>
  <si>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</si>
  <si>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</si>
  <si>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</si>
  <si>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</si>
  <si>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</si>
  <si>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</si>
  <si>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</si>
  <si>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</si>
  <si>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</si>
  <si>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</si>
  <si>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</si>
  <si>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</si>
  <si>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</si>
  <si>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</si>
  <si>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</si>
  <si>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</si>
  <si>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</si>
  <si>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</si>
  <si>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</si>
  <si>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</si>
  <si>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</si>
  <si>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</si>
  <si>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</si>
  <si>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</si>
  <si>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</si>
  <si>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</si>
  <si>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</si>
  <si>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</si>
  <si>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</si>
  <si>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</si>
  <si>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</si>
  <si>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</si>
  <si>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</si>
  <si>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</si>
  <si>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</si>
  <si>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</si>
  <si>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</si>
  <si>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</si>
  <si>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</si>
  <si>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</si>
  <si>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</si>
  <si>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</si>
  <si>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</si>
  <si>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</si>
  <si>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</si>
  <si>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</si>
  <si>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</si>
  <si>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</si>
  <si>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</si>
  <si>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</si>
  <si>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</si>
  <si>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</si>
  <si>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</si>
  <si>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</si>
  <si>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</si>
  <si>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</si>
  <si>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</si>
  <si>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</si>
  <si>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</si>
  <si>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</si>
  <si>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</si>
  <si>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</si>
  <si>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</si>
  <si>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</si>
  <si>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</si>
  <si>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</si>
  <si>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</si>
  <si>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</si>
  <si>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</si>
  <si>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</si>
  <si>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</si>
  <si>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</si>
  <si>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</si>
  <si>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</si>
  <si>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</si>
  <si>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</si>
  <si>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</si>
  <si>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</si>
  <si>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</si>
  <si>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</si>
  <si>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</si>
  <si>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</si>
  <si>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</si>
  <si>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</si>
  <si>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</si>
  <si>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</si>
  <si>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</si>
  <si>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</si>
  <si>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</si>
  <si>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</si>
  <si>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</si>
  <si>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</si>
  <si>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</si>
  <si>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</si>
  <si>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</si>
  <si>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</si>
  <si>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</si>
  <si>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</si>
  <si>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</si>
  <si>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</si>
  <si>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</si>
  <si>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</si>
  <si>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</si>
  <si>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</si>
  <si>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</si>
  <si>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</si>
  <si>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</si>
  <si>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</si>
  <si>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</si>
  <si>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</si>
  <si>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</si>
  <si>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</si>
  <si>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</si>
  <si>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</si>
  <si>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</si>
  <si>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</si>
  <si>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</si>
  <si>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</si>
  <si>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</si>
  <si>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</si>
  <si>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</si>
  <si>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</si>
  <si>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</si>
  <si>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</si>
  <si>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</si>
  <si>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</si>
  <si>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</si>
  <si>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</si>
  <si>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</si>
  <si>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</si>
  <si>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</si>
  <si>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</si>
  <si>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</si>
  <si>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</si>
  <si>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</si>
  <si>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</si>
  <si>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</si>
  <si>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</si>
  <si>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</si>
  <si>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</si>
  <si>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</si>
  <si>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</si>
  <si>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</si>
  <si>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</si>
  <si>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</si>
  <si>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</si>
  <si>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</si>
  <si>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</si>
  <si>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</si>
  <si>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</si>
  <si>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</si>
  <si>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</si>
  <si>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</si>
  <si>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</si>
  <si>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</si>
  <si>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</si>
  <si>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</si>
  <si>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</si>
  <si>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</si>
  <si>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</si>
  <si>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</si>
  <si>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</si>
  <si>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</si>
  <si>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</si>
  <si>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</si>
  <si>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</si>
  <si>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</si>
  <si>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</si>
  <si>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</si>
  <si>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</si>
  <si>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</si>
  <si>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</si>
  <si>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</si>
  <si>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</si>
  <si>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</si>
  <si>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</si>
  <si>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</si>
  <si>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</si>
  <si>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</si>
  <si>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</si>
  <si>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</si>
  <si>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</si>
  <si>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</si>
  <si>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</si>
  <si>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</si>
  <si>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</si>
  <si>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</si>
  <si>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</si>
  <si>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</si>
  <si>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</si>
  <si>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</si>
  <si>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</si>
  <si>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</si>
  <si>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</si>
  <si>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</si>
  <si>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</si>
  <si>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</si>
  <si>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</si>
  <si>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</si>
  <si>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</si>
  <si>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</si>
  <si>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</si>
  <si>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</si>
  <si>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</si>
  <si>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</si>
  <si>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</si>
  <si>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</si>
  <si>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</si>
  <si>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</si>
  <si>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</si>
  <si>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</si>
  <si>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</si>
  <si>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</si>
  <si>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</si>
  <si>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</si>
  <si>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</si>
  <si>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</si>
  <si>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</si>
  <si>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</si>
  <si>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</si>
  <si>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</si>
  <si>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</si>
  <si>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</si>
  <si>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</si>
  <si>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</si>
  <si>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</si>
  <si>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</si>
  <si>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</si>
  <si>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</si>
  <si>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</si>
  <si>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</si>
  <si>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</si>
  <si>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</si>
  <si>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</si>
  <si>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</si>
  <si>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</si>
  <si>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</si>
  <si>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</si>
  <si>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</si>
  <si>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</si>
  <si>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</si>
  <si>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</si>
  <si>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</si>
  <si>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</si>
  <si>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</si>
  <si>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</si>
  <si>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</si>
  <si>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</si>
  <si>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</si>
  <si>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</si>
  <si>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</si>
  <si>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</si>
  <si>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</si>
  <si>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</si>
  <si>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</si>
  <si>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</si>
  <si>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</si>
  <si>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</si>
  <si>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</si>
  <si>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</si>
  <si>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</si>
  <si>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</si>
  <si>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</si>
  <si>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</si>
  <si>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</si>
  <si>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</si>
  <si>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</si>
  <si>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</si>
  <si>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</si>
  <si>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</si>
  <si>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</si>
  <si>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</si>
  <si>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</si>
  <si>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</si>
  <si>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</si>
  <si>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</si>
  <si>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</si>
  <si>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</si>
  <si>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</si>
  <si>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</si>
  <si>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</si>
  <si>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</si>
  <si>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</si>
  <si>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</si>
  <si>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</si>
  <si>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</si>
  <si>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</si>
  <si>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</si>
  <si>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</si>
  <si>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</si>
  <si>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</si>
  <si>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</si>
  <si>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</si>
  <si>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</si>
  <si>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</si>
  <si>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</si>
  <si>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</si>
  <si>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</si>
  <si>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</si>
  <si>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</si>
  <si>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</si>
  <si>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</si>
  <si>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</si>
  <si>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</si>
  <si>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</si>
  <si>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</si>
  <si>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</si>
  <si>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</si>
  <si>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</si>
  <si>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</si>
  <si>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</si>
  <si>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</si>
  <si>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</si>
  <si>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</si>
  <si>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</si>
  <si>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</si>
  <si>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</si>
  <si>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</si>
  <si>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</si>
  <si>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</si>
  <si>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</si>
  <si>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</si>
  <si>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</si>
  <si>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</si>
  <si>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</si>
  <si>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</si>
  <si>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</si>
  <si>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</si>
  <si>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</si>
  <si>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</si>
  <si>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</si>
  <si>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</si>
  <si>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</si>
  <si>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</si>
  <si>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</si>
  <si>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</si>
  <si>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</si>
  <si>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</si>
  <si>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</si>
  <si>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</si>
  <si>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</si>
  <si>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</si>
  <si>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</si>
  <si>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</si>
  <si>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</si>
  <si>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</si>
  <si>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</si>
  <si>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</si>
  <si>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</si>
  <si>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</si>
  <si>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</si>
  <si>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</si>
  <si>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</si>
  <si>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</si>
  <si>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</si>
  <si>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</si>
  <si>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</si>
  <si>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</si>
  <si>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</si>
  <si>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</si>
  <si>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</si>
  <si>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</si>
  <si>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</si>
  <si>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</si>
  <si>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</si>
  <si>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</si>
  <si>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</si>
  <si>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</si>
  <si>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</si>
  <si>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</si>
  <si>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</si>
  <si>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</si>
  <si>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</si>
  <si>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</si>
  <si>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</si>
  <si>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</si>
  <si>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</si>
  <si>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</si>
  <si>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</si>
  <si>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</si>
  <si>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</si>
  <si>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</si>
  <si>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</si>
  <si>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</si>
  <si>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</si>
  <si>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</si>
  <si>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</si>
  <si>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</si>
  <si>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</si>
  <si>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</si>
  <si>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</si>
  <si>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</si>
  <si>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</si>
  <si>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</si>
  <si>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</si>
  <si>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</si>
  <si>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</si>
  <si>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</si>
  <si>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</si>
  <si>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</si>
  <si>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</si>
  <si>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</si>
  <si>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</si>
  <si>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</si>
  <si>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</si>
  <si>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</si>
  <si>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</si>
  <si>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</si>
  <si>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</si>
  <si>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</si>
  <si>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</si>
  <si>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</si>
  <si>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</si>
  <si>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</si>
  <si>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</si>
  <si>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</si>
  <si>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</si>
  <si>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</si>
  <si>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</si>
  <si>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</si>
  <si>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</si>
  <si>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</si>
  <si>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</si>
  <si>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</si>
  <si>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</si>
  <si>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</si>
  <si>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</si>
  <si>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</si>
  <si>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</si>
  <si>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</si>
  <si>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</si>
  <si>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</si>
  <si>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</si>
  <si>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</si>
  <si>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</si>
  <si>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</si>
  <si>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</si>
  <si>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</si>
  <si>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</si>
  <si>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</si>
  <si>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</si>
  <si>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</si>
  <si>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</si>
  <si>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</si>
  <si>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</si>
  <si>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</si>
  <si>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</si>
  <si>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</si>
  <si>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</si>
  <si>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</si>
  <si>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</si>
  <si>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</si>
  <si>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</si>
  <si>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</si>
  <si>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</si>
  <si>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</si>
  <si>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</si>
  <si>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</si>
  <si>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</si>
  <si>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</si>
  <si>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</si>
  <si>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</si>
  <si>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</si>
  <si>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</si>
  <si>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</si>
  <si>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</si>
  <si>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</si>
  <si>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</si>
  <si>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</si>
  <si>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</si>
  <si>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</si>
  <si>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</si>
  <si>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</si>
  <si>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</si>
  <si>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</si>
  <si>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</si>
  <si>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</si>
  <si>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</si>
  <si>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</si>
  <si>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</si>
  <si>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</si>
  <si>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</si>
  <si>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</si>
  <si>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</si>
  <si>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</si>
  <si>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</si>
  <si>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</si>
  <si>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</si>
  <si>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</si>
  <si>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</si>
  <si>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</si>
  <si>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</si>
  <si>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</si>
  <si>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</si>
  <si>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</si>
  <si>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</si>
  <si>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</si>
  <si>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</si>
  <si>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</si>
  <si>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</si>
  <si>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</si>
  <si>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</si>
  <si>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</si>
  <si>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</si>
  <si>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</si>
  <si>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</si>
  <si>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</si>
  <si>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</si>
  <si>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</si>
  <si>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</si>
  <si>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</si>
  <si>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</si>
  <si>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</si>
  <si>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</si>
  <si>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</si>
  <si>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</si>
  <si>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</si>
  <si>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</si>
  <si>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</si>
  <si>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</si>
  <si>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</si>
  <si>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</si>
  <si>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</si>
  <si>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</si>
  <si>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</si>
  <si>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</si>
  <si>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</si>
  <si>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</si>
  <si>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</si>
  <si>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</si>
  <si>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</si>
  <si>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</si>
  <si>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</si>
  <si>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</si>
  <si>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</si>
  <si>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</si>
  <si>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</si>
  <si>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</si>
  <si>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</si>
  <si>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</si>
  <si>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</si>
  <si>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</si>
  <si>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</si>
  <si>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</si>
  <si>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</si>
  <si>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</si>
  <si>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</si>
  <si>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</si>
  <si>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</si>
  <si>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</si>
  <si>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</si>
  <si>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</si>
  <si>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</si>
  <si>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</si>
  <si>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</si>
  <si>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</si>
  <si>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</si>
  <si>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</si>
  <si>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</si>
  <si>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</si>
  <si>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</si>
  <si>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</si>
  <si>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</si>
  <si>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</si>
  <si>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</si>
  <si>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</si>
  <si>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</si>
  <si>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</si>
  <si>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</si>
  <si>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</si>
  <si>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</si>
  <si>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</si>
  <si>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</si>
  <si>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</si>
  <si>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</si>
  <si>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</si>
  <si>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</si>
  <si>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</si>
  <si>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</si>
  <si>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</si>
  <si>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</si>
  <si>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</si>
  <si>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</si>
  <si>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</si>
  <si>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</si>
  <si>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</si>
  <si>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</si>
  <si>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</si>
  <si>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</si>
  <si>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</si>
  <si>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</si>
  <si>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</si>
  <si>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</si>
  <si>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</si>
  <si>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</si>
  <si>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</si>
  <si>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</si>
  <si>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</si>
  <si>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</si>
  <si>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</si>
  <si>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</si>
  <si>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</si>
  <si>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</si>
  <si>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</si>
  <si>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</si>
  <si>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</si>
  <si>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</si>
  <si>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</si>
  <si>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</si>
  <si>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</si>
  <si>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</si>
  <si>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</si>
  <si>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</si>
  <si>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</si>
  <si>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</si>
  <si>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</si>
  <si>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</si>
  <si>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</si>
  <si>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</si>
  <si>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</si>
  <si>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</si>
  <si>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</si>
  <si>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</si>
  <si>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</si>
  <si>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</si>
  <si>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</si>
  <si>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</si>
  <si>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</si>
  <si>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</si>
  <si>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</si>
  <si>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</si>
  <si>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</si>
  <si>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</si>
  <si>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</si>
  <si>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</si>
  <si>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</si>
  <si>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</si>
  <si>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</si>
  <si>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</si>
  <si>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</si>
  <si>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</si>
  <si>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</si>
  <si>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</si>
  <si>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</si>
  <si>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</si>
  <si>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</si>
  <si>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</si>
  <si>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</si>
  <si>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</si>
  <si>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</si>
  <si>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</si>
  <si>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</si>
  <si>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</si>
  <si>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</si>
  <si>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</si>
  <si>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</si>
  <si>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</si>
  <si>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</si>
  <si>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</si>
  <si>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</si>
  <si>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</si>
  <si>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</si>
  <si>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</si>
  <si>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</si>
  <si>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</si>
  <si>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</si>
  <si>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</si>
  <si>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</si>
  <si>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</si>
  <si>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</si>
  <si>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</si>
  <si>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</si>
  <si>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</si>
  <si>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</si>
  <si>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</si>
  <si>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</si>
  <si>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</si>
  <si>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</si>
  <si>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</si>
  <si>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</si>
  <si>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</si>
  <si>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</si>
  <si>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</si>
  <si>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</si>
  <si>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</si>
  <si>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</si>
  <si>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</si>
  <si>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</si>
  <si>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</si>
  <si>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</si>
  <si>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</si>
  <si>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</si>
  <si>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</si>
  <si>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</si>
  <si>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</si>
  <si>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</si>
  <si>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</si>
  <si>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</si>
  <si>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</si>
  <si>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</si>
  <si>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</si>
  <si>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</si>
  <si>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</si>
  <si>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</si>
  <si>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</si>
  <si>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</si>
  <si>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</si>
  <si>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</si>
  <si>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</si>
  <si>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</si>
  <si>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</si>
  <si>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</si>
  <si>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</si>
  <si>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</si>
  <si>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</si>
  <si>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</si>
  <si>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</si>
  <si>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</si>
  <si>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</si>
  <si>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</si>
  <si>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</si>
  <si>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</si>
  <si>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</si>
  <si>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</si>
  <si>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</si>
  <si>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</si>
  <si>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</si>
  <si>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</si>
  <si>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</si>
  <si>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</si>
  <si>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</si>
  <si>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</si>
  <si>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</si>
  <si>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</si>
  <si>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</si>
  <si>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</si>
  <si>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</si>
  <si>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</si>
  <si>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</si>
  <si>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</si>
  <si>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</si>
  <si>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</si>
  <si>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</si>
  <si>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</si>
  <si>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</si>
  <si>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</si>
  <si>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</si>
  <si>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</si>
  <si>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</si>
  <si>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</si>
  <si>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</si>
  <si>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</si>
  <si>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</si>
  <si>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</si>
  <si>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</si>
  <si>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</si>
  <si>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</si>
  <si>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</si>
  <si>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</si>
  <si>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</si>
  <si>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</si>
  <si>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</si>
  <si>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</si>
  <si>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</si>
  <si>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</si>
  <si>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</si>
  <si>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</si>
  <si>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</si>
  <si>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</si>
  <si>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</si>
  <si>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</si>
  <si>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</si>
  <si>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</si>
  <si>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</si>
  <si>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</si>
  <si>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</si>
  <si>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</si>
  <si>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</si>
  <si>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</si>
  <si>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</si>
  <si>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</si>
  <si>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</si>
  <si>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</si>
  <si>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</si>
  <si>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</si>
  <si>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</si>
  <si>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</si>
  <si>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</si>
  <si>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</si>
  <si>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</si>
  <si>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</si>
  <si>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</si>
  <si>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</si>
  <si>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</si>
  <si>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</si>
  <si>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</si>
  <si>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</si>
  <si>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</si>
  <si>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</si>
  <si>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</si>
  <si>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</si>
  <si>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</si>
  <si>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</si>
  <si>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</si>
  <si>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</si>
  <si>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</si>
  <si>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</si>
  <si>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</si>
  <si>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</si>
  <si>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</si>
  <si>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</si>
  <si>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</si>
  <si>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</si>
  <si>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</si>
  <si>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</si>
  <si>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</si>
  <si>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</si>
  <si>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</si>
  <si>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</si>
  <si>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</si>
  <si>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</si>
  <si>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</si>
  <si>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</si>
  <si>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</si>
  <si>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</si>
  <si>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</si>
  <si>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</si>
  <si>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</si>
  <si>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</si>
  <si>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</si>
  <si>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</si>
  <si>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</si>
  <si>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</si>
  <si>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</si>
  <si>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</si>
  <si>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</si>
  <si>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</si>
  <si>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</si>
  <si>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</si>
  <si>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</si>
  <si>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</si>
  <si>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</si>
  <si>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</si>
  <si>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</si>
  <si>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</si>
  <si>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</si>
  <si>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</si>
  <si>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</si>
  <si>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</si>
  <si>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</si>
  <si>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</si>
  <si>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</si>
  <si>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</si>
  <si>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</si>
  <si>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</si>
  <si>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</si>
  <si>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</si>
  <si>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</si>
  <si>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</si>
  <si>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</si>
  <si>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</si>
  <si>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</si>
  <si>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</si>
  <si>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</si>
  <si>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</si>
  <si>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</si>
  <si>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</si>
  <si>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</si>
  <si>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</si>
  <si>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</si>
  <si>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</si>
  <si>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</si>
  <si>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</si>
  <si>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</si>
  <si>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</si>
  <si>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</si>
  <si>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</si>
  <si>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</si>
  <si>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</si>
  <si>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</si>
  <si>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</si>
  <si>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</si>
  <si>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</si>
  <si>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</si>
  <si>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</si>
  <si>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</si>
  <si>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</si>
  <si>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</si>
  <si>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</si>
  <si>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</si>
  <si>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</si>
  <si>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</si>
  <si>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</si>
  <si>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</si>
  <si>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</si>
  <si>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</si>
  <si>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</si>
  <si>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</si>
  <si>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</si>
  <si>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</si>
  <si>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</si>
  <si>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</si>
  <si>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</si>
  <si>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</si>
  <si>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</si>
  <si>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</si>
  <si>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</si>
  <si>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</si>
  <si>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</si>
  <si>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</si>
  <si>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</si>
  <si>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</si>
  <si>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</si>
  <si>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</si>
  <si>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</si>
  <si>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</si>
  <si>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</si>
  <si>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</si>
  <si>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</si>
  <si>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</si>
  <si>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</si>
  <si>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</si>
  <si>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</si>
  <si>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</si>
  <si>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</si>
  <si>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</si>
  <si>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</si>
  <si>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</si>
  <si>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</si>
  <si>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</si>
  <si>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</si>
  <si>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</si>
  <si>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</si>
  <si>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</si>
  <si>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</si>
  <si>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</si>
  <si>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</si>
  <si>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</si>
  <si>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</si>
  <si>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</si>
  <si>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</si>
  <si>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</si>
  <si>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</si>
  <si>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</si>
  <si>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</si>
  <si>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</si>
  <si>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</si>
  <si>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</si>
  <si>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</si>
  <si>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</si>
  <si>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</si>
  <si>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</si>
  <si>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</si>
  <si>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</si>
  <si>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</si>
  <si>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</si>
  <si>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</si>
  <si>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</si>
  <si>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</si>
  <si>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</si>
  <si>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</si>
  <si>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</si>
  <si>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</si>
  <si>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</si>
  <si>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</si>
  <si>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</si>
  <si>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</si>
  <si>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</si>
  <si>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</si>
  <si>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</si>
  <si>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</si>
  <si>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</si>
  <si>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</si>
  <si>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</si>
  <si>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</si>
  <si>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</si>
  <si>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</si>
  <si>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</si>
  <si>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</si>
  <si>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</si>
  <si>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</si>
  <si>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</si>
  <si>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</si>
  <si>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</si>
  <si>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</si>
  <si>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</si>
  <si>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</si>
  <si>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</si>
  <si>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</si>
  <si>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</si>
  <si>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</si>
  <si>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</si>
  <si>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</si>
  <si>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</si>
  <si>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</si>
  <si>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</si>
  <si>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</si>
  <si>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</si>
  <si>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</si>
  <si>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</si>
  <si>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</si>
  <si>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</si>
  <si>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</si>
  <si>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</si>
  <si>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</si>
  <si>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</si>
  <si>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</si>
  <si>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</si>
  <si>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</si>
  <si>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</si>
  <si>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</si>
  <si>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</si>
  <si>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</si>
  <si>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</si>
  <si>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</si>
  <si>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</si>
  <si>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</si>
  <si>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</si>
  <si>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</si>
  <si>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</si>
  <si>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</si>
  <si>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</si>
  <si>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</si>
  <si>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</si>
  <si>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</si>
  <si>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</si>
  <si>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</si>
  <si>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</si>
  <si>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</si>
  <si>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</si>
  <si>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</si>
  <si>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</si>
  <si>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</si>
  <si>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documentary</t>
  </si>
  <si>
    <t>theater</t>
  </si>
  <si>
    <t>plays</t>
  </si>
  <si>
    <t>television</t>
  </si>
  <si>
    <t>music</t>
  </si>
  <si>
    <t>electronic music</t>
  </si>
  <si>
    <t>spaces</t>
  </si>
  <si>
    <t>photography</t>
  </si>
  <si>
    <t>photobooks</t>
  </si>
  <si>
    <t>animation</t>
  </si>
  <si>
    <t>indie rock</t>
  </si>
  <si>
    <t>drama</t>
  </si>
  <si>
    <t>jazz</t>
  </si>
  <si>
    <t>rock</t>
  </si>
  <si>
    <t>food</t>
  </si>
  <si>
    <t>restaurants</t>
  </si>
  <si>
    <t>shorts</t>
  </si>
  <si>
    <t>publishing</t>
  </si>
  <si>
    <t>children's books</t>
  </si>
  <si>
    <t>faith</t>
  </si>
  <si>
    <t>musical</t>
  </si>
  <si>
    <t>metal</t>
  </si>
  <si>
    <t>technology</t>
  </si>
  <si>
    <t>hardware</t>
  </si>
  <si>
    <t>translations</t>
  </si>
  <si>
    <t>world music</t>
  </si>
  <si>
    <t>nonfiction</t>
  </si>
  <si>
    <t>food trucks</t>
  </si>
  <si>
    <t>science fiction</t>
  </si>
  <si>
    <t>art books</t>
  </si>
  <si>
    <t>games</t>
  </si>
  <si>
    <t>tabletop games</t>
  </si>
  <si>
    <t>web</t>
  </si>
  <si>
    <t>fiction</t>
  </si>
  <si>
    <t>journalism</t>
  </si>
  <si>
    <t>audio</t>
  </si>
  <si>
    <t>space exploration</t>
  </si>
  <si>
    <t>classical music</t>
  </si>
  <si>
    <t>video games</t>
  </si>
  <si>
    <t>nature</t>
  </si>
  <si>
    <t>radio &amp; podcasts</t>
  </si>
  <si>
    <t>wearables</t>
  </si>
  <si>
    <t>mobile games</t>
  </si>
  <si>
    <t>small batch</t>
  </si>
  <si>
    <t>makerspaces</t>
  </si>
  <si>
    <t>places</t>
  </si>
  <si>
    <t>pop</t>
  </si>
  <si>
    <t>people</t>
  </si>
  <si>
    <t>gadgets</t>
  </si>
  <si>
    <t>Row Labels</t>
  </si>
  <si>
    <t>Grand Total</t>
  </si>
  <si>
    <t>Count of state</t>
  </si>
  <si>
    <t>(All)</t>
  </si>
  <si>
    <t>State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</si>
  <si>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</si>
  <si>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</si>
  <si>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</si>
  <si>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</si>
  <si>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</si>
  <si>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</si>
  <si>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</si>
  <si>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</si>
  <si>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</si>
  <si>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</si>
  <si>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</si>
  <si>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</si>
  <si>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</si>
  <si>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</si>
  <si>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</si>
  <si>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</si>
  <si>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</si>
  <si>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Month</t>
  </si>
  <si>
    <t>Goal</t>
  </si>
  <si>
    <t>Number Successful</t>
  </si>
  <si>
    <t>Number Failed</t>
  </si>
  <si>
    <t>Number Canceled</t>
  </si>
  <si>
    <t>Total Projects</t>
  </si>
  <si>
    <t>Percentage Successful</t>
  </si>
  <si>
    <t xml:space="preserve">Percentage Canceled 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</si>
  <si>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</si>
  <si>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</si>
  <si>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</si>
  <si>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</si>
  <si>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</si>
  <si>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</si>
  <si>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</si>
  <si>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</si>
  <si>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</si>
  <si>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</si>
  <si>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</si>
  <si>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</si>
  <si>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</si>
  <si>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Status</t>
  </si>
  <si>
    <t>Backers Count</t>
  </si>
  <si>
    <t>Mean</t>
  </si>
  <si>
    <t>Median</t>
  </si>
  <si>
    <t>Standard Deviation</t>
  </si>
  <si>
    <t>Sample Variance</t>
  </si>
  <si>
    <t>Minimum</t>
  </si>
  <si>
    <t>Maximum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</si>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</sst>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0" applyNumberFormat="1"/>
    <xf numFmtId="164" fontId="1" fillId="0" borderId="0" xfId="0" applyNumberFormat="1" applyFont="1"/>
    <xf numFmtId="164" fontId="0" fillId="0" borderId="0" xfId="0" applyNumberForma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20"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B63A4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[excel-challengeMAB.xlsx]Cat. Pivot!PivotTable1</c:name>
    <c:fmtId val="3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'Cat.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'Cat.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'Cat.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76-074E-90DE-196F5D070C1B}"/>
            </c:ext>
          </c:extLst>
        </c:ser>
        <c:ser>
          <c:idx val="1"/>
          <c:order val="1"/>
          <c:tx>
            <c:strRef>
              <c:f>'Cat.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'Cat.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'Cat.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76-074E-90DE-196F5D070C1B}"/>
            </c:ext>
          </c:extLst>
        </c:ser>
        <c:ser>
          <c:idx val="2"/>
          <c:order val="2"/>
          <c:tx>
            <c:strRef>
              <c:f>'Cat.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'Cat.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'Cat.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76-074E-90DE-196F5D070C1B}"/>
            </c:ext>
          </c:extLst>
        </c:ser>
        <c:ser>
          <c:idx val="3"/>
          <c:order val="3"/>
          <c:tx>
            <c:strRef>
              <c:f>'Cat.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'Cat.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'Cat.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C76-074E-90DE-196F5D070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5415456"/>
        <c:axId val="1693947056"/>
      </c:barChart>
      <c:catAx>
        <c:axId val="168541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947056"/>
        <c:crosses val="autoZero"/>
        <c:auto val="1"/>
        <c:lblAlgn val="ctr"/>
        <c:lblOffset val="100"/>
        <c:noMultiLvlLbl val="0"/>
      </c:catAx>
      <c:valAx>
        <c:axId val="169394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41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[excel-challengeMAB.xlsx]Sub Cat Pivot!PivotTable2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 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BA-6549-B4EB-04F8B5D5725F}"/>
            </c:ext>
          </c:extLst>
        </c:ser>
        <c:ser>
          <c:idx val="1"/>
          <c:order val="1"/>
          <c:tx>
            <c:strRef>
              <c:f>'Sub Cat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 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BA-6549-B4EB-04F8B5D5725F}"/>
            </c:ext>
          </c:extLst>
        </c:ser>
        <c:ser>
          <c:idx val="2"/>
          <c:order val="2"/>
          <c:tx>
            <c:strRef>
              <c:f>'Sub Cat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BA-6549-B4EB-04F8B5D5725F}"/>
            </c:ext>
          </c:extLst>
        </c:ser>
        <c:ser>
          <c:idx val="3"/>
          <c:order val="3"/>
          <c:tx>
            <c:strRef>
              <c:f>'Sub Cat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BA-6549-B4EB-04F8B5D57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6811551"/>
        <c:axId val="608362703"/>
      </c:barChart>
      <c:catAx>
        <c:axId val="60681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362703"/>
        <c:crosses val="autoZero"/>
        <c:auto val="1"/>
        <c:lblAlgn val="ctr"/>
        <c:lblOffset val="100"/>
        <c:noMultiLvlLbl val="0"/>
      </c:catAx>
      <c:valAx>
        <c:axId val="60836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1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[excel-challengeMAB.xlsx]Date 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41-3744-951E-62A02B989730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41-3744-951E-62A02B989730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41-3744-951E-62A02B989730}"/>
            </c:ext>
          </c:extLst>
        </c:ser>
        <c:ser>
          <c:idx val="3"/>
          <c:order val="3"/>
          <c:tx>
            <c:strRef>
              <c:f>'Date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41-3744-951E-62A02B989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6653551"/>
        <c:axId val="1796853247"/>
      </c:lineChart>
      <c:catAx>
        <c:axId val="71665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853247"/>
        <c:crosses val="autoZero"/>
        <c:auto val="1"/>
        <c:lblAlgn val="ctr"/>
        <c:lblOffset val="100"/>
        <c:noMultiLvlLbl val="0"/>
      </c:catAx>
      <c:valAx>
        <c:axId val="179685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65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3C-374C-A5E8-4954AA546500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3C-374C-A5E8-4954AA546500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3C-374C-A5E8-4954AA546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429263"/>
        <c:axId val="1466432783"/>
      </c:lineChart>
      <c:catAx>
        <c:axId val="149242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432783"/>
        <c:crosses val="autoZero"/>
        <c:auto val="1"/>
        <c:lblAlgn val="ctr"/>
        <c:lblOffset val="100"/>
        <c:noMultiLvlLbl val="0"/>
      </c:catAx>
      <c:valAx>
        <c:axId val="146643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42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16</xdr:row>
      <xdr:rowOff>0</xdr:rowOff>
    </xdr:from>
    <xdr:to>
      <xdr:col>10</xdr:col>
      <xdr:colOff>177800</xdr:colOff>
      <xdr:row>37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981EEC-254C-0A47-BE42-D99EA0220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3</xdr:row>
      <xdr:rowOff>12700</xdr:rowOff>
    </xdr:from>
    <xdr:to>
      <xdr:col>15</xdr:col>
      <xdr:colOff>800100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7D48F2-A31A-3240-B0FC-C98049563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18</xdr:row>
      <xdr:rowOff>76200</xdr:rowOff>
    </xdr:from>
    <xdr:to>
      <xdr:col>9</xdr:col>
      <xdr:colOff>508000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5212E4-B656-2B46-B9B5-0E5B132C44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13</xdr:row>
      <xdr:rowOff>171450</xdr:rowOff>
    </xdr:from>
    <xdr:to>
      <xdr:col>8</xdr:col>
      <xdr:colOff>698500</xdr:colOff>
      <xdr:row>40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BA024C4-B594-254B-9664-90B59FA60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58.611030902779" createdVersion="6" refreshedVersion="6" minRefreshableVersion="3" recordCount="4114" xr:uid="{DE7B9C02-FD03-3747-B0B5-C63D9698A662}">
  <cacheSource type="worksheet">
    <worksheetSource ref="A1:R4115" sheet="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AU"/>
        <s v="DE"/>
        <s v="CA"/>
        <s v="NZ"/>
        <s v="BE"/>
        <s v="DK"/>
        <s v="IE"/>
        <s v="IT"/>
        <s v="ES"/>
        <s v="NL"/>
        <s v="MX"/>
        <s v="CH"/>
        <s v="SE"/>
        <s v="NO"/>
        <s v="FR"/>
        <s v="HK"/>
        <s v="LU"/>
        <s v="AT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music"/>
        <s v="photography"/>
        <s v="food"/>
        <s v="publishing"/>
        <s v="technology"/>
        <s v="games"/>
        <s v="journalism"/>
      </sharedItems>
    </cacheField>
    <cacheField name="Sub-Category" numFmtId="0">
      <sharedItems count="41">
        <s v="documentary"/>
        <s v="plays"/>
        <s v="television"/>
        <s v="electronic music"/>
        <s v="spaces"/>
        <s v="photobooks"/>
        <s v="animation"/>
        <s v="indie rock"/>
        <s v="drama"/>
        <s v="jazz"/>
        <s v="rock"/>
        <s v="restaurants"/>
        <s v="shorts"/>
        <s v="children's books"/>
        <s v="faith"/>
        <s v="musical"/>
        <s v="metal"/>
        <s v="hardware"/>
        <s v="translations"/>
        <s v="world music"/>
        <s v="nonfiction"/>
        <s v="food trucks"/>
        <s v="science fiction"/>
        <s v="art books"/>
        <s v="tabletop games"/>
        <s v="web"/>
        <s v="fiction"/>
        <s v="audio"/>
        <s v="space exploration"/>
        <s v="classical music"/>
        <s v="video games"/>
        <s v="nature"/>
        <s v="radio &amp; podcasts"/>
        <s v="wearables"/>
        <s v="mobile games"/>
        <s v="small batch"/>
        <s v="makerspaces"/>
        <s v="places"/>
        <s v="pop"/>
        <s v="people"/>
        <s v="gadge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58.632132407409" createdVersion="6" refreshedVersion="6" minRefreshableVersion="3" recordCount="4114" xr:uid="{C94C59DE-90E3-EA47-8594-CD8BE2AC7B75}">
  <cacheSource type="worksheet">
    <worksheetSource ref="A1:T4115" sheet="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1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1"/>
    <x v="1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1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1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1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1E-3"/>
    <n v="5"/>
    <x v="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1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1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1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3"/>
    <x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n v="9.0909090909090904E-5"/>
    <n v="50"/>
    <x v="0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7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3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1"/>
    <x v="1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3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2"/>
    <x v="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1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1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4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3"/>
    <s v="EUR"/>
    <n v="1435255659"/>
    <n v="1432663659"/>
    <b v="0"/>
    <n v="29"/>
    <b v="1"/>
    <s v="theater/plays"/>
    <n v="1.0466666666666666"/>
    <n v="54.137931034482762"/>
    <x v="1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5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3"/>
    <x v="5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2"/>
    <x v="1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1"/>
    <x v="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1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4"/>
    <s v="CAD"/>
    <n v="1381723140"/>
    <n v="1378735983"/>
    <b v="1"/>
    <n v="39"/>
    <b v="1"/>
    <s v="music/metal"/>
    <n v="1.0431999999999999"/>
    <n v="66.871794871794876"/>
    <x v="2"/>
    <x v="1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1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2"/>
    <x v="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6"/>
    <x v="1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2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5"/>
    <s v="NZD"/>
    <n v="1474436704"/>
    <n v="1471844704"/>
    <b v="0"/>
    <n v="2"/>
    <b v="0"/>
    <s v="publishing/translations"/>
    <n v="1.0399999999999999E-3"/>
    <n v="13"/>
    <x v="5"/>
    <x v="1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1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69E-2"/>
    <n v="58.888888888888886"/>
    <x v="2"/>
    <x v="1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6"/>
    <s v="EUR"/>
    <n v="1477210801"/>
    <n v="1472026801"/>
    <b v="1"/>
    <n v="71"/>
    <b v="1"/>
    <s v="photography/photobooks"/>
    <n v="1.0789146666666667"/>
    <n v="56.98492957746479"/>
    <x v="3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1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2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1"/>
    <x v="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1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4"/>
    <s v="CAD"/>
    <n v="1475912326"/>
    <n v="1470728326"/>
    <b v="0"/>
    <n v="0"/>
    <b v="0"/>
    <s v="film &amp; video/animation"/>
    <n v="0"/>
    <n v="0"/>
    <x v="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1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1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2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2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4"/>
    <x v="2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2"/>
    <x v="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4"/>
    <x v="2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8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1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1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3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1"/>
    <x v="1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0.13433333333333333"/>
    <n v="80.599999999999994"/>
    <x v="0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3"/>
    <x v="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7"/>
    <s v="DKK"/>
    <n v="1472896800"/>
    <n v="1472804365"/>
    <b v="0"/>
    <n v="0"/>
    <b v="0"/>
    <s v="theater/musical"/>
    <n v="0"/>
    <n v="0"/>
    <x v="1"/>
    <x v="1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8"/>
    <s v="EUR"/>
    <n v="1462301342"/>
    <n v="1457120942"/>
    <b v="0"/>
    <n v="1"/>
    <b v="0"/>
    <s v="theater/plays"/>
    <n v="5.0000000000000004E-6"/>
    <n v="1"/>
    <x v="1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n v="0"/>
    <x v="5"/>
    <x v="2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7"/>
    <x v="2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1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3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1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7"/>
    <s v="DKK"/>
    <n v="1420648906"/>
    <n v="1415464906"/>
    <b v="0"/>
    <n v="144"/>
    <b v="1"/>
    <s v="music/rock"/>
    <n v="1.1864285714285714"/>
    <n v="346.04166666666669"/>
    <x v="2"/>
    <x v="1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9"/>
    <s v="EUR"/>
    <n v="1439827559"/>
    <n v="1434643559"/>
    <b v="0"/>
    <n v="3"/>
    <b v="0"/>
    <s v="theater/spaces"/>
    <n v="2.5000000000000001E-3"/>
    <n v="16.666666666666668"/>
    <x v="1"/>
    <x v="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2"/>
    <x v="1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7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n v="0"/>
    <x v="2"/>
    <x v="19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6"/>
    <x v="2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8"/>
    <s v="EUR"/>
    <n v="1449162000"/>
    <n v="1446570315"/>
    <b v="1"/>
    <n v="63"/>
    <b v="1"/>
    <s v="theater/plays"/>
    <n v="1.64"/>
    <n v="70.285714285714292"/>
    <x v="1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1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5"/>
    <x v="2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n v="0"/>
    <x v="6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5.7499999999999999E-3"/>
    <n v="38.333333333333336"/>
    <x v="0"/>
    <x v="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E-2"/>
    <n v="53"/>
    <x v="8"/>
    <x v="27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6"/>
    <x v="2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1"/>
    <x v="4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5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2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1"/>
    <x v="4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1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2"/>
    <x v="9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2E-3"/>
    <n v="10"/>
    <x v="1"/>
    <x v="1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4"/>
    <s v="CAD"/>
    <n v="1491019140"/>
    <n v="1487548802"/>
    <b v="0"/>
    <n v="3"/>
    <b v="0"/>
    <s v="publishing/art books"/>
    <n v="2.4777777777777777E-2"/>
    <n v="74.333333333333329"/>
    <x v="5"/>
    <x v="2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4"/>
    <s v="CAD"/>
    <n v="1439533019"/>
    <n v="1436941019"/>
    <b v="0"/>
    <n v="3"/>
    <b v="0"/>
    <s v="technology/space exploration"/>
    <n v="1.44E-2"/>
    <n v="12"/>
    <x v="6"/>
    <x v="2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7"/>
    <x v="30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n v="0"/>
    <x v="4"/>
    <x v="2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6"/>
    <x v="2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1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3"/>
    <x v="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3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3"/>
    <x v="5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2"/>
    <x v="9"/>
  </r>
  <r>
    <n v="2238"/>
    <s v="28mm Fantasy Miniature range Feral Orcs!"/>
    <s v="28mm Fantasy Miniature Range in leadfree white metal: Orcs, wolves and more."/>
    <n v="4000"/>
    <n v="5496"/>
    <x v="0"/>
    <x v="3"/>
    <s v="EUR"/>
    <n v="1489157716"/>
    <n v="1486565716"/>
    <b v="0"/>
    <n v="79"/>
    <b v="1"/>
    <s v="games/tabletop games"/>
    <n v="1.3740000000000001"/>
    <n v="69.569620253164558"/>
    <x v="7"/>
    <x v="2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5"/>
    <x v="1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3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7"/>
    <x v="3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6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6"/>
    <x v="17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7"/>
    <x v="3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6"/>
    <x v="17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1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7"/>
  </r>
  <r>
    <n v="1211"/>
    <s v="500 Views of Japan"/>
    <s v="From 2010 to 2015, I took over 15 000 photos in Japan. Here's 500 of them. Landscape, city view, people and so much more!"/>
    <n v="1000"/>
    <n v="1011"/>
    <x v="0"/>
    <x v="4"/>
    <s v="CAD"/>
    <n v="1465505261"/>
    <n v="1464209261"/>
    <b v="0"/>
    <n v="6"/>
    <b v="1"/>
    <s v="photography/photobooks"/>
    <n v="1.0109999999999999"/>
    <n v="168.5"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2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3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0"/>
  </r>
  <r>
    <n v="3886"/>
    <s v="a (Canceled)"/>
    <n v="1"/>
    <n v="10000"/>
    <n v="0"/>
    <x v="2"/>
    <x v="2"/>
    <s v="AUD"/>
    <n v="1418275702"/>
    <n v="1415683702"/>
    <b v="0"/>
    <n v="0"/>
    <b v="0"/>
    <s v="theater/musical"/>
    <n v="0"/>
    <n v="0"/>
    <x v="1"/>
    <x v="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3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1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4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2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5"/>
    <x v="2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1"/>
    <x v="1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n v="0"/>
    <x v="6"/>
    <x v="2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0.05"/>
    <n v="41.666666666666664"/>
    <x v="5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1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0.01"/>
    <n v="15"/>
    <x v="8"/>
    <x v="2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5"/>
    <x v="26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n v="0"/>
    <x v="4"/>
    <x v="2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1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20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2"/>
    <x v="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4"/>
    <x v="21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4"/>
    <x v="2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8"/>
    <s v="EUR"/>
    <n v="1456617600"/>
    <n v="1454280186"/>
    <b v="0"/>
    <n v="1"/>
    <b v="0"/>
    <s v="theater/plays"/>
    <n v="4.0000000000000002E-4"/>
    <n v="1"/>
    <x v="1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1"/>
    <x v="1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5"/>
    <x v="1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0.16734177215189874"/>
    <n v="66.099999999999994"/>
    <x v="1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1"/>
    <x v="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1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5"/>
    <x v="2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4"/>
    <s v="CAD"/>
    <n v="1467313039"/>
    <n v="1464807439"/>
    <b v="0"/>
    <n v="139"/>
    <b v="1"/>
    <s v="publishing/nonfiction"/>
    <n v="3.7773333333333334"/>
    <n v="40.762589928057551"/>
    <x v="5"/>
    <x v="2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1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4"/>
    <s v="CAD"/>
    <n v="1472097540"/>
    <n v="1471188502"/>
    <b v="0"/>
    <n v="17"/>
    <b v="1"/>
    <s v="theater/plays"/>
    <n v="2.5066666666666668"/>
    <n v="44.235294117647058"/>
    <x v="1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1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4"/>
    <x v="3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1E-2"/>
    <n v="66.066666666666663"/>
    <x v="6"/>
    <x v="3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4"/>
    <s v="CAD"/>
    <n v="1441378800"/>
    <n v="1438873007"/>
    <b v="0"/>
    <n v="56"/>
    <b v="1"/>
    <s v="technology/makerspaces"/>
    <n v="1.0459624999999999"/>
    <n v="373.55803571428572"/>
    <x v="6"/>
    <x v="3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3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1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6"/>
    <x v="2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1"/>
  </r>
  <r>
    <n v="857"/>
    <s v="A Reason To Breathe - DEBUT ALBUM"/>
    <s v="Modern Post-Hardcore/Electro music (Hardstyle, EDM, Trap, Dubstep, Dembow, House)."/>
    <n v="1200"/>
    <n v="1200"/>
    <x v="0"/>
    <x v="10"/>
    <s v="EUR"/>
    <n v="1448463431"/>
    <n v="1444831031"/>
    <b v="0"/>
    <n v="24"/>
    <b v="1"/>
    <s v="music/metal"/>
    <n v="1"/>
    <n v="50"/>
    <x v="2"/>
    <x v="1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2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2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1"/>
    <x v="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3"/>
    <x v="3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10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0.59583333333333333"/>
    <n v="65"/>
    <x v="1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1"/>
    <x v="1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5"/>
    <x v="13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1"/>
    <x v="1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7"/>
    <x v="2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20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1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5"/>
    <x v="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n v="0"/>
    <x v="2"/>
    <x v="1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8.0000000000000002E-3"/>
    <n v="40"/>
    <x v="2"/>
    <x v="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1"/>
    <s v="EUR"/>
    <n v="1483138800"/>
    <n v="1480610046"/>
    <b v="0"/>
    <n v="3"/>
    <b v="0"/>
    <s v="technology/wearables"/>
    <n v="5.0299999999999997E-3"/>
    <n v="167.66666666666666"/>
    <x v="6"/>
    <x v="3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6"/>
    <x v="33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7"/>
    <x v="3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0"/>
    <s v="EUR"/>
    <n v="1484065881"/>
    <n v="1481473881"/>
    <b v="0"/>
    <n v="31"/>
    <b v="0"/>
    <s v="technology/wearables"/>
    <n v="2.6866666666666667E-2"/>
    <n v="13"/>
    <x v="6"/>
    <x v="3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1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6"/>
    <x v="1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7"/>
    <x v="3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5.4999999999999997E-3"/>
    <n v="27.5"/>
    <x v="5"/>
    <x v="2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6"/>
    <x v="1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6"/>
    <x v="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2"/>
    <x v="7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5.4884742041712408E-3"/>
    <n v="5"/>
    <x v="2"/>
    <x v="1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3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1"/>
    <x v="3"/>
    <s v="EUR"/>
    <n v="1455417571"/>
    <n v="1452825571"/>
    <b v="0"/>
    <n v="10"/>
    <b v="0"/>
    <s v="games/video games"/>
    <n v="2.5000000000000001E-2"/>
    <n v="10"/>
    <x v="7"/>
    <x v="3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3"/>
    <x v="3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2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3"/>
    <s v="EUR"/>
    <n v="1434197351"/>
    <n v="1431605351"/>
    <b v="0"/>
    <n v="62"/>
    <b v="1"/>
    <s v="photography/photobooks"/>
    <n v="1.0086153846153847"/>
    <n v="211.48387096774192"/>
    <x v="3"/>
    <x v="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1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1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2E-2"/>
    <n v="35"/>
    <x v="2"/>
    <x v="1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3"/>
    <s v="CHF"/>
    <n v="1485989940"/>
    <n v="1483393836"/>
    <b v="0"/>
    <n v="46"/>
    <b v="1"/>
    <s v="theater/plays"/>
    <n v="1.0582"/>
    <n v="115.02173913043478"/>
    <x v="1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15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1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9.0909090909090905E-3"/>
    <n v="25"/>
    <x v="2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4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4"/>
    <x v="2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6"/>
    <x v="1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6"/>
    <x v="3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6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6"/>
    <x v="3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0.32028000000000001"/>
    <n v="800.7"/>
    <x v="6"/>
    <x v="3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5E-4"/>
    <n v="10"/>
    <x v="6"/>
    <x v="25"/>
  </r>
  <r>
    <n v="1879"/>
    <s v="Alex and More"/>
    <s v="Juego de plataformas con 20 personajes. Cada personaje tiene cuatro habilidades distintas al resto de personajes y sus propias voces."/>
    <n v="5000"/>
    <n v="6"/>
    <x v="1"/>
    <x v="10"/>
    <s v="EUR"/>
    <n v="1457966129"/>
    <n v="1455377729"/>
    <b v="0"/>
    <n v="2"/>
    <b v="0"/>
    <s v="games/mobile games"/>
    <n v="1.1999999999999999E-3"/>
    <n v="3"/>
    <x v="7"/>
    <x v="3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1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5"/>
    <x v="2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6"/>
    <x v="25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4"/>
    <s v="CAD"/>
    <n v="1484366340"/>
    <n v="1480219174"/>
    <b v="0"/>
    <n v="18"/>
    <b v="0"/>
    <s v="theater/musical"/>
    <n v="4.2466666666666666E-2"/>
    <n v="176.94444444444446"/>
    <x v="1"/>
    <x v="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7"/>
    <x v="24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n v="0"/>
    <x v="1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2"/>
    <x v="1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1"/>
    <s v="EUR"/>
    <n v="1424421253"/>
    <n v="1421829253"/>
    <b v="1"/>
    <n v="10"/>
    <b v="0"/>
    <s v="photography/photobooks"/>
    <n v="0.135625"/>
    <n v="65.099999999999994"/>
    <x v="3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1"/>
    <s v="EUR"/>
    <n v="1432479600"/>
    <n v="1428507409"/>
    <b v="0"/>
    <n v="1"/>
    <b v="0"/>
    <s v="technology/web"/>
    <n v="2E-3"/>
    <n v="10"/>
    <x v="6"/>
    <x v="25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1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1"/>
  </r>
  <r>
    <n v="1220"/>
    <s v="All The People"/>
    <s v="A beautiful photo art book of portraits and conversations with people that may expand your idea of gender."/>
    <n v="15000"/>
    <n v="15565"/>
    <x v="0"/>
    <x v="3"/>
    <s v="EUR"/>
    <n v="1440515112"/>
    <n v="1437923112"/>
    <b v="0"/>
    <n v="140"/>
    <b v="1"/>
    <s v="photography/photobooks"/>
    <n v="1.0376666666666667"/>
    <n v="111.17857142857143"/>
    <x v="3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3"/>
    <s v="EUR"/>
    <n v="1451161560"/>
    <n v="1447273560"/>
    <b v="0"/>
    <n v="0"/>
    <b v="0"/>
    <s v="journalism/audio"/>
    <n v="0"/>
    <n v="0"/>
    <x v="8"/>
    <x v="27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0.82208000000000003"/>
    <n v="216.33684210526314"/>
    <x v="6"/>
    <x v="3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3.1818181818181819E-3"/>
    <n v="35"/>
    <x v="6"/>
    <x v="2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3"/>
    <x v="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5"/>
    <x v="18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3"/>
    <x v="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3"/>
    <x v="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1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3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4"/>
    <x v="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2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1"/>
  </r>
  <r>
    <n v="321"/>
    <s v="An Impossible Project"/>
    <s v="The more digital the world, the more analog our dreams._x000a_A feature documentary shot on 35mm film."/>
    <n v="35000"/>
    <n v="35932"/>
    <x v="0"/>
    <x v="3"/>
    <s v="EUR"/>
    <n v="1478605386"/>
    <n v="1475577786"/>
    <b v="1"/>
    <n v="337"/>
    <b v="1"/>
    <s v="film &amp; video/documentary"/>
    <n v="1.0266285714285714"/>
    <n v="106.62314540059347"/>
    <x v="0"/>
    <x v="0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1"/>
    <x v="1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3"/>
    <x v="5"/>
  </r>
  <r>
    <n v="1590"/>
    <s v="An Italian Adventure"/>
    <s v="Discover Italy through photography."/>
    <n v="60000"/>
    <n v="1020"/>
    <x v="1"/>
    <x v="9"/>
    <s v="EUR"/>
    <n v="1443040464"/>
    <n v="1440448464"/>
    <b v="0"/>
    <n v="2"/>
    <b v="0"/>
    <s v="photography/places"/>
    <n v="1.7000000000000001E-2"/>
    <n v="510"/>
    <x v="3"/>
    <x v="3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n v="0"/>
    <x v="6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5"/>
    <x v="1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1"/>
    <x v="1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0.02"/>
    <n v="100"/>
    <x v="6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4"/>
    <s v="CAD"/>
    <n v="1410761280"/>
    <n v="1408604363"/>
    <b v="0"/>
    <n v="9"/>
    <b v="1"/>
    <s v="theater/musical"/>
    <n v="1.06"/>
    <n v="88.333333333333329"/>
    <x v="1"/>
    <x v="1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1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0"/>
    <s v="EUR"/>
    <n v="1460786340"/>
    <n v="1455615976"/>
    <b v="0"/>
    <n v="42"/>
    <b v="1"/>
    <s v="music/pop"/>
    <n v="1.1166666666666667"/>
    <n v="159.52380952380952"/>
    <x v="2"/>
    <x v="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6"/>
    <x v="3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4"/>
    <s v="CAD"/>
    <n v="1443127082"/>
    <n v="1440535082"/>
    <b v="0"/>
    <n v="50"/>
    <b v="1"/>
    <s v="music/electronic music"/>
    <n v="1.0954999999999999"/>
    <n v="43.82"/>
    <x v="2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2"/>
    <x v="1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2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7"/>
    <x v="34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2"/>
    <x v="7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0"/>
  </r>
  <r>
    <n v="3121"/>
    <s v="Ant Farm Theatre Project (Canceled)"/>
    <s v="I going to build a theatre for a local ant farm so that Ants can put on their theatre productions."/>
    <n v="1500"/>
    <n v="10"/>
    <x v="2"/>
    <x v="4"/>
    <s v="CAD"/>
    <n v="1411748335"/>
    <n v="1406564335"/>
    <b v="0"/>
    <n v="1"/>
    <b v="0"/>
    <s v="theater/spaces"/>
    <n v="6.6666666666666671E-3"/>
    <n v="10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2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1"/>
    <s v="EUR"/>
    <n v="1481716868"/>
    <n v="1478257268"/>
    <b v="0"/>
    <n v="338"/>
    <b v="0"/>
    <s v="technology/wearables"/>
    <n v="0.33790999999999999"/>
    <n v="99.973372781065095"/>
    <x v="6"/>
    <x v="3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6"/>
    <x v="2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1"/>
    <x v="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6"/>
    <x v="1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5"/>
    <x v="2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38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8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6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6"/>
    <x v="28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8"/>
  </r>
  <r>
    <n v="1141"/>
    <s v="Arena Z - Zombie Survival"/>
    <s v="I think this will be a great game!"/>
    <n v="500"/>
    <n v="0"/>
    <x v="1"/>
    <x v="3"/>
    <s v="EUR"/>
    <n v="1436460450"/>
    <n v="1433868450"/>
    <b v="0"/>
    <n v="0"/>
    <b v="0"/>
    <s v="games/mobile games"/>
    <n v="0"/>
    <n v="0"/>
    <x v="7"/>
    <x v="3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6"/>
    <x v="1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7"/>
    <x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4"/>
    <x v="2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1"/>
    <x v="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4"/>
    <s v="CAD"/>
    <n v="1404926665"/>
    <n v="1402334665"/>
    <b v="0"/>
    <n v="12"/>
    <b v="0"/>
    <s v="photography/people"/>
    <n v="5.0799999999999998E-2"/>
    <n v="31.75"/>
    <x v="3"/>
    <x v="3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6"/>
    <x v="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7"/>
    <x v="2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1"/>
  </r>
  <r>
    <n v="3324"/>
    <s v="At Swim, Two Boys"/>
    <s v="The play tells the story of Jim and Doyler and their friendship on the brink of Irish independence."/>
    <n v="1500"/>
    <n v="1525"/>
    <x v="0"/>
    <x v="8"/>
    <s v="EUR"/>
    <n v="1465135190"/>
    <n v="1463925590"/>
    <b v="0"/>
    <n v="10"/>
    <b v="1"/>
    <s v="theater/plays"/>
    <n v="1.0166666666666666"/>
    <n v="152.5"/>
    <x v="1"/>
    <x v="1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1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8"/>
    <s v="EUR"/>
    <n v="1428493379"/>
    <n v="1425901379"/>
    <b v="0"/>
    <n v="714"/>
    <b v="1"/>
    <s v="photography/photobooks"/>
    <n v="3.2223999999999999"/>
    <n v="56.414565826330531"/>
    <x v="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6"/>
    <x v="17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2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6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1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1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n v="0"/>
    <x v="6"/>
    <x v="2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6"/>
    <x v="33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6"/>
    <x v="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3"/>
    <s v="EUR"/>
    <n v="1434047084"/>
    <n v="1431455084"/>
    <b v="1"/>
    <n v="28"/>
    <b v="0"/>
    <s v="theater/plays"/>
    <n v="7.0433333333333334E-2"/>
    <n v="75.464285714285708"/>
    <x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n v="0"/>
    <x v="7"/>
    <x v="34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1"/>
    <x v="1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3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1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3"/>
    <x v="3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1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4"/>
    <s v="CAD"/>
    <n v="1415865720"/>
    <n v="1413270690"/>
    <b v="0"/>
    <n v="40"/>
    <b v="0"/>
    <s v="technology/wearables"/>
    <n v="7.7886666666666673E-2"/>
    <n v="292.07499999999999"/>
    <x v="6"/>
    <x v="33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7.1799999999999998E-3"/>
    <n v="35.9"/>
    <x v="0"/>
    <x v="2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1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7"/>
    <x v="30"/>
  </r>
  <r>
    <n v="27"/>
    <s v="B-Rabbit TV Comedy Pilot"/>
    <s v="B-Rabbit is a hilarious depiction of immigrating to New Zealand and the life you desperately tried to leave behind."/>
    <n v="20000"/>
    <n v="22345"/>
    <x v="0"/>
    <x v="5"/>
    <s v="NZD"/>
    <n v="1416113833"/>
    <n v="1413518233"/>
    <b v="0"/>
    <n v="150"/>
    <b v="1"/>
    <s v="film &amp; video/television"/>
    <n v="1.1172500000000001"/>
    <n v="148.96666666666667"/>
    <x v="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6"/>
    <x v="1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1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7"/>
    <x v="2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7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4"/>
    <s v="CAD"/>
    <n v="1391991701"/>
    <n v="1389399701"/>
    <b v="0"/>
    <n v="2"/>
    <b v="0"/>
    <s v="film &amp; video/animation"/>
    <n v="1E-3"/>
    <n v="5"/>
    <x v="0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4"/>
    <x v="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4"/>
    <x v="21"/>
  </r>
  <r>
    <n v="1147"/>
    <s v="baked pugtato"/>
    <s v="amazing gourmet baked potato truck with variable options for everyone, its always been my dream, help me make it come true :)."/>
    <n v="25000"/>
    <n v="0"/>
    <x v="1"/>
    <x v="4"/>
    <s v="CAD"/>
    <n v="1413760783"/>
    <n v="1408576783"/>
    <b v="0"/>
    <n v="0"/>
    <b v="0"/>
    <s v="food/food trucks"/>
    <n v="0"/>
    <n v="0"/>
    <x v="4"/>
    <x v="21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0.21033333333333334"/>
    <n v="73.372093023255815"/>
    <x v="6"/>
    <x v="28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8E-2"/>
    <n v="93.333333333333329"/>
    <x v="1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n v="0"/>
    <x v="3"/>
    <x v="3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4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5.0000000000000001E-3"/>
    <n v="50"/>
    <x v="4"/>
    <x v="2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1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6"/>
    <x v="1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7"/>
    <x v="2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.4222222222222221E-2"/>
    <n v="36.333333333333336"/>
    <x v="7"/>
    <x v="3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4"/>
    <x v="2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1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10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0.58291457286432158"/>
    <n v="58"/>
    <x v="1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1"/>
    <x v="1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n v="0"/>
    <x v="2"/>
    <x v="1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2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0.41399999999999998"/>
    <n v="47.769230769230766"/>
    <x v="5"/>
    <x v="2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1"/>
  </r>
  <r>
    <n v="1188"/>
    <s v="Because Dance."/>
    <s v="A photobook of young dancers and their inspiring stories, photographed in beautiful and unique locations."/>
    <n v="2000"/>
    <n v="3211"/>
    <x v="0"/>
    <x v="4"/>
    <s v="CAD"/>
    <n v="1482943740"/>
    <n v="1481129340"/>
    <b v="0"/>
    <n v="85"/>
    <b v="1"/>
    <s v="photography/photobooks"/>
    <n v="1.6054999999999999"/>
    <n v="37.776470588235291"/>
    <x v="3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7"/>
    <x v="3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2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1"/>
    <x v="1"/>
  </r>
  <r>
    <n v="2360"/>
    <s v="Bee Bay Microjobs (Canceled)"/>
    <s v="Welcome to Bee Bay Canada, your commission free microjobs website.  Sell at any price and keep 100% of what you earn!"/>
    <n v="5000"/>
    <n v="2"/>
    <x v="2"/>
    <x v="4"/>
    <s v="CAD"/>
    <n v="1454864280"/>
    <n v="1452272280"/>
    <b v="0"/>
    <n v="1"/>
    <b v="0"/>
    <s v="technology/web"/>
    <n v="4.0000000000000002E-4"/>
    <n v="2"/>
    <x v="6"/>
    <x v="2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4"/>
    <x v="3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4"/>
    <x v="3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7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10"/>
    <s v="EUR"/>
    <n v="1461535140"/>
    <n v="1459716480"/>
    <b v="0"/>
    <n v="1"/>
    <b v="0"/>
    <s v="publishing/translations"/>
    <n v="8.5714285714285719E-3"/>
    <n v="15"/>
    <x v="5"/>
    <x v="18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1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1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1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3"/>
    <s v="CHF"/>
    <n v="1485480408"/>
    <n v="1482888408"/>
    <b v="0"/>
    <n v="0"/>
    <b v="0"/>
    <s v="technology/wearables"/>
    <n v="0"/>
    <n v="0"/>
    <x v="6"/>
    <x v="3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4"/>
    <s v="CAD"/>
    <n v="1413547200"/>
    <n v="1411417602"/>
    <b v="0"/>
    <n v="21"/>
    <b v="1"/>
    <s v="film &amp; video/documentary"/>
    <n v="1.0214714285714286"/>
    <n v="68.09809523809524"/>
    <x v="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E-2"/>
    <n v="10"/>
    <x v="8"/>
    <x v="2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1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3"/>
    <s v="EUR"/>
    <n v="1444291193"/>
    <n v="1441699193"/>
    <b v="1"/>
    <n v="187"/>
    <b v="1"/>
    <s v="theater/spaces"/>
    <n v="1.1998010000000001"/>
    <n v="64.160481283422456"/>
    <x v="1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4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6"/>
    <x v="3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6"/>
    <x v="4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7"/>
    <x v="3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0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3"/>
    <x v="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1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6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n v="0"/>
    <x v="8"/>
    <x v="27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8E-7"/>
    <n v="1"/>
    <x v="6"/>
    <x v="2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7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6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4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4"/>
    <x v="3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2"/>
    <s v="AUD"/>
    <n v="1405478025"/>
    <n v="1402886025"/>
    <b v="0"/>
    <n v="0"/>
    <b v="0"/>
    <s v="technology/wearables"/>
    <n v="0"/>
    <n v="0"/>
    <x v="6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6"/>
    <x v="3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1"/>
  </r>
  <r>
    <n v="2703"/>
    <s v="Bisagra Teatro: Foro Multidisciplinario"/>
    <s v="Â¡Tu nuevo espacio cultural multidisciplinario en el centro de Pachuca, Hidalgo"/>
    <n v="40000"/>
    <n v="41500"/>
    <x v="3"/>
    <x v="12"/>
    <s v="MXN"/>
    <n v="1490196830"/>
    <n v="1485016430"/>
    <b v="0"/>
    <n v="45"/>
    <b v="0"/>
    <s v="theater/spaces"/>
    <n v="1.0375000000000001"/>
    <n v="922.22222222222217"/>
    <x v="1"/>
    <x v="4"/>
  </r>
  <r>
    <n v="217"/>
    <s v="Bitch"/>
    <s v="A roadmovie by paw"/>
    <n v="100000"/>
    <n v="11943"/>
    <x v="1"/>
    <x v="14"/>
    <s v="SEK"/>
    <n v="1419780149"/>
    <n v="1417101749"/>
    <b v="0"/>
    <n v="38"/>
    <b v="0"/>
    <s v="film &amp; video/drama"/>
    <n v="0.11942999999999999"/>
    <n v="314.28947368421052"/>
    <x v="0"/>
    <x v="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7"/>
    <x v="2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1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5"/>
    <x v="2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4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n v="0"/>
    <x v="0"/>
    <x v="22"/>
  </r>
  <r>
    <n v="185"/>
    <s v="BLANK Short Movie"/>
    <s v="Love has no boundaries!"/>
    <n v="40000"/>
    <n v="2200"/>
    <x v="1"/>
    <x v="15"/>
    <s v="NOK"/>
    <n v="1471557139"/>
    <n v="1468965139"/>
    <b v="0"/>
    <n v="10"/>
    <b v="0"/>
    <s v="film &amp; video/drama"/>
    <n v="5.5E-2"/>
    <n v="220"/>
    <x v="0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15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4"/>
    <x v="2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7"/>
    <x v="2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10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9E-2"/>
    <n v="84.333333333333329"/>
    <x v="5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4"/>
    <s v="SEK"/>
    <n v="1432314209"/>
    <n v="1429722209"/>
    <b v="0"/>
    <n v="100"/>
    <b v="1"/>
    <s v="theater/plays"/>
    <n v="1.00824"/>
    <n v="1008.24"/>
    <x v="1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6"/>
    <x v="3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n v="0"/>
    <x v="0"/>
    <x v="2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1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6"/>
    <x v="1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6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3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3"/>
    <s v="EUR"/>
    <n v="1443808800"/>
    <n v="1441048658"/>
    <b v="1"/>
    <n v="122"/>
    <b v="0"/>
    <s v="photography/photobooks"/>
    <n v="0.36404444444444445"/>
    <n v="67.139344262295083"/>
    <x v="3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4"/>
    <s v="CAD"/>
    <n v="1432694700"/>
    <n v="1429651266"/>
    <b v="0"/>
    <n v="74"/>
    <b v="1"/>
    <s v="theater/plays"/>
    <n v="1.0843750000000001"/>
    <n v="46.891891891891895"/>
    <x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5"/>
    <x v="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0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0.11360000000000001"/>
    <n v="29.894736842105264"/>
    <x v="6"/>
    <x v="33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1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4"/>
    <x v="3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5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4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4"/>
    <x v="3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4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6E-4"/>
    <n v="10"/>
    <x v="1"/>
    <x v="1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10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6"/>
    <x v="2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1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4"/>
    <x v="3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9E-2"/>
    <n v="18.896551724137932"/>
    <x v="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10"/>
  </r>
  <r>
    <n v="631"/>
    <s v="Brevity: A Powerful Online Publishing Software! (Canceled)"/>
    <s v="A Powerful Multimedia-Rich Software that aims at making online publishing very simple."/>
    <n v="50000"/>
    <n v="690"/>
    <x v="2"/>
    <x v="4"/>
    <s v="CAD"/>
    <n v="1464460329"/>
    <n v="1461954729"/>
    <b v="0"/>
    <n v="9"/>
    <b v="0"/>
    <s v="technology/web"/>
    <n v="1.38E-2"/>
    <n v="76.666666666666671"/>
    <x v="6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6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3"/>
    <x v="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3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6"/>
    <x v="17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6"/>
    <x v="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0.7036"/>
    <n v="382.39130434782606"/>
    <x v="6"/>
    <x v="3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4"/>
    <x v="3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2"/>
    <x v="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1"/>
    <x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1"/>
    <x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2.9411764705882353E-3"/>
    <n v="250"/>
    <x v="8"/>
    <x v="2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1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7"/>
    <x v="24"/>
  </r>
  <r>
    <n v="2182"/>
    <s v="Broken World - A Post-Apocalypse Tabletop RPG"/>
    <s v="An incredibly comprehensive tabletop rpg book for the post apocalypse, inspired by Dungeon World."/>
    <n v="3000"/>
    <n v="15725"/>
    <x v="0"/>
    <x v="4"/>
    <s v="CAD"/>
    <n v="1412285825"/>
    <n v="1409261825"/>
    <b v="0"/>
    <n v="356"/>
    <b v="1"/>
    <s v="games/tabletop games"/>
    <n v="5.2416666666666663"/>
    <n v="44.171348314606739"/>
    <x v="7"/>
    <x v="2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4"/>
    <x v="3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2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4"/>
    <s v="CAD"/>
    <n v="1488495478"/>
    <n v="1485903478"/>
    <b v="0"/>
    <n v="2"/>
    <b v="0"/>
    <s v="theater/spaces"/>
    <n v="4.7727272727272731E-3"/>
    <n v="52.5"/>
    <x v="1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3"/>
    <s v="EUR"/>
    <n v="1433996746"/>
    <n v="1431404746"/>
    <b v="1"/>
    <n v="729"/>
    <b v="1"/>
    <s v="technology/hardware"/>
    <n v="2.0114999999999998"/>
    <n v="220.74074074074073"/>
    <x v="6"/>
    <x v="1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7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6"/>
    <x v="4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0.65246363636363636"/>
    <n v="201.60393258426967"/>
    <x v="6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6"/>
    <x v="25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6"/>
    <x v="2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1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6.0000000000000001E-3"/>
    <n v="25.5"/>
    <x v="4"/>
    <x v="2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6.8399999999999997E-3"/>
    <n v="342"/>
    <x v="6"/>
    <x v="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6"/>
    <x v="1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6"/>
    <x v="3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6"/>
    <x v="1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6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4"/>
    <s v="CAD"/>
    <n v="1428292800"/>
    <n v="1424368298"/>
    <b v="0"/>
    <n v="83"/>
    <b v="1"/>
    <s v="theater/plays"/>
    <n v="1.133"/>
    <n v="68.253012048192772"/>
    <x v="1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1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0.105"/>
    <n v="52.5"/>
    <x v="5"/>
    <x v="13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2.6666666666666666E-3"/>
    <n v="60"/>
    <x v="4"/>
    <x v="2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3.8571428571428572E-3"/>
    <n v="54"/>
    <x v="6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4"/>
    <s v="CAD"/>
    <n v="1485838800"/>
    <n v="1484756245"/>
    <b v="0"/>
    <n v="4"/>
    <b v="0"/>
    <s v="technology/web"/>
    <n v="7.0000000000000001E-3"/>
    <n v="8.75"/>
    <x v="6"/>
    <x v="2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6"/>
    <x v="3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5"/>
    <x v="1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7"/>
    <x v="3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6"/>
    <x v="1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4"/>
    <x v="3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7"/>
    <x v="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3"/>
    <s v="EUR"/>
    <n v="1478723208"/>
    <n v="1476559608"/>
    <b v="0"/>
    <n v="52"/>
    <b v="1"/>
    <s v="technology/space exploration"/>
    <n v="9.56"/>
    <n v="27.576923076923077"/>
    <x v="6"/>
    <x v="2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4"/>
    <x v="21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n v="0"/>
    <x v="1"/>
    <x v="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9"/>
    <s v="EUR"/>
    <n v="1450602000"/>
    <n v="1445415653"/>
    <b v="0"/>
    <n v="170"/>
    <b v="1"/>
    <s v="photography/photobooks"/>
    <n v="1.35"/>
    <n v="79.411764705882348"/>
    <x v="3"/>
    <x v="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2"/>
    <x v="9"/>
  </r>
  <r>
    <n v="3190"/>
    <s v="Call It A Day Productions - THE LIFE"/>
    <s v="Call It A Day Productions is putting on their first full production in December and every little bit helps!"/>
    <n v="4000"/>
    <n v="0"/>
    <x v="1"/>
    <x v="4"/>
    <s v="CAD"/>
    <n v="1481258275"/>
    <n v="1478662675"/>
    <b v="0"/>
    <n v="0"/>
    <b v="0"/>
    <s v="theater/musical"/>
    <n v="0"/>
    <n v="0"/>
    <x v="1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8.8333333333333337E-3"/>
    <n v="17.666666666666668"/>
    <x v="6"/>
    <x v="2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2"/>
    <x v="1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3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10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E-2"/>
    <n v="224.42857142857142"/>
    <x v="6"/>
    <x v="2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7"/>
    <x v="3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1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6"/>
    <x v="3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.4428571428571428"/>
    <n v="50.5"/>
    <x v="6"/>
    <x v="33"/>
  </r>
  <r>
    <n v="1902"/>
    <s v="Cardboard reality"/>
    <s v="Virtual reality is expensive, here is the solution. I've created a VR device out of cardboard. I present: World's cheapest VR Device."/>
    <n v="1000"/>
    <n v="12"/>
    <x v="1"/>
    <x v="11"/>
    <s v="EUR"/>
    <n v="1425495447"/>
    <n v="1422903447"/>
    <b v="0"/>
    <n v="3"/>
    <b v="0"/>
    <s v="technology/gadgets"/>
    <n v="1.2E-2"/>
    <n v="4"/>
    <x v="6"/>
    <x v="4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3"/>
    <s v="EUR"/>
    <n v="1451602800"/>
    <n v="1449011610"/>
    <b v="0"/>
    <n v="23"/>
    <b v="0"/>
    <s v="technology/wearables"/>
    <n v="6.2933333333333327E-2"/>
    <n v="82.086956521739125"/>
    <x v="6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1"/>
    <x v="1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1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2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3.0000000000000001E-3"/>
    <n v="15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2"/>
    <s v="MXN"/>
    <n v="1490416380"/>
    <n v="1487485760"/>
    <b v="0"/>
    <n v="6"/>
    <b v="0"/>
    <s v="theater/plays"/>
    <n v="5.3999999999999999E-2"/>
    <n v="450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3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6"/>
    <x v="17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7"/>
    <x v="3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1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0.10775"/>
    <n v="46.178571428571431"/>
    <x v="0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2"/>
    <s v="AUD"/>
    <n v="1472882100"/>
    <n v="1467941542"/>
    <b v="0"/>
    <n v="0"/>
    <b v="0"/>
    <s v="film &amp; video/science fiction"/>
    <n v="0"/>
    <n v="0"/>
    <x v="0"/>
    <x v="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6.6115702479338841E-3"/>
    <n v="20"/>
    <x v="5"/>
    <x v="2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3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7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1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2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2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2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3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1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E-4"/>
    <n v="3.8"/>
    <x v="6"/>
    <x v="28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7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7E-2"/>
    <n v="44"/>
    <x v="2"/>
    <x v="19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3"/>
    <x v="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7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5"/>
    <s v="NZD"/>
    <n v="1407545334"/>
    <n v="1404953334"/>
    <b v="0"/>
    <n v="1"/>
    <b v="0"/>
    <s v="technology/gadgets"/>
    <n v="2.3529411764705883E-4"/>
    <n v="10"/>
    <x v="6"/>
    <x v="4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1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20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n v="0"/>
    <x v="8"/>
    <x v="2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6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1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4"/>
    <x v="21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0.30599999999999999"/>
    <n v="191.25"/>
    <x v="6"/>
    <x v="3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20"/>
  </r>
  <r>
    <n v="1385"/>
    <s v="Chi Might Project"/>
    <s v="Musicians, singers &amp; songwriters from all over the world collaborate via YouTube in order to create an amazing album!"/>
    <n v="8000"/>
    <n v="8832.49"/>
    <x v="0"/>
    <x v="3"/>
    <s v="EUR"/>
    <n v="1461931860"/>
    <n v="1457109121"/>
    <b v="0"/>
    <n v="134"/>
    <b v="1"/>
    <s v="music/rock"/>
    <n v="1.10406125"/>
    <n v="65.914104477611943"/>
    <x v="2"/>
    <x v="1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1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3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x v="8"/>
    <s v="EUR"/>
    <n v="1428519527"/>
    <n v="1425927527"/>
    <b v="0"/>
    <n v="15"/>
    <b v="0"/>
    <s v="publishing/children's books"/>
    <n v="0.52"/>
    <n v="17.333333333333332"/>
    <x v="5"/>
    <x v="1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4"/>
    <x v="2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1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7"/>
    <x v="3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1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7"/>
  </r>
  <r>
    <n v="669"/>
    <s v="Christian DiLusso Watches"/>
    <s v="Beautiful automatic watches, made for every moment._x000a_Sports, business, casual.....it fits every moment of your life."/>
    <n v="200000"/>
    <n v="43015"/>
    <x v="1"/>
    <x v="14"/>
    <s v="SEK"/>
    <n v="1467817258"/>
    <n v="1465225258"/>
    <b v="0"/>
    <n v="28"/>
    <b v="0"/>
    <s v="technology/wearables"/>
    <n v="0.21507499999999999"/>
    <n v="1536.25"/>
    <x v="6"/>
    <x v="3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2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1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2"/>
    <x v="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6"/>
    <x v="25"/>
  </r>
  <r>
    <n v="1917"/>
    <s v="Chronovisor:The MOST innovative watch for night time reading"/>
    <s v="Let's build a legendary brand altogether"/>
    <n v="390000"/>
    <n v="205025"/>
    <x v="1"/>
    <x v="17"/>
    <s v="HKD"/>
    <n v="1486708133"/>
    <n v="1484116133"/>
    <b v="0"/>
    <n v="70"/>
    <b v="0"/>
    <s v="technology/gadgets"/>
    <n v="0.52570512820512816"/>
    <n v="2928.9285714285716"/>
    <x v="6"/>
    <x v="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1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10"/>
    <s v="EUR"/>
    <n v="1443384840"/>
    <n v="1441790658"/>
    <b v="0"/>
    <n v="98"/>
    <b v="1"/>
    <s v="film &amp; video/television"/>
    <n v="1.0660000000000001"/>
    <n v="21.755102040816325"/>
    <x v="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1.9259999999999999E-2"/>
    <n v="160.5"/>
    <x v="6"/>
    <x v="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1"/>
    <x v="1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4"/>
    <s v="CAD"/>
    <n v="1405352264"/>
    <n v="1400168264"/>
    <b v="0"/>
    <n v="0"/>
    <b v="0"/>
    <s v="theater/plays"/>
    <n v="0"/>
    <n v="0"/>
    <x v="1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1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1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3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9"/>
    <s v="EUR"/>
    <n v="1461306772"/>
    <n v="1458714772"/>
    <b v="1"/>
    <n v="1281"/>
    <b v="1"/>
    <s v="technology/hardware"/>
    <n v="2.5957748878923765"/>
    <n v="180.75185011709601"/>
    <x v="6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3"/>
    <x v="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2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2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3"/>
    <s v="EUR"/>
    <n v="1487113140"/>
    <n v="1484570885"/>
    <b v="1"/>
    <n v="196"/>
    <b v="1"/>
    <s v="photography/photobooks"/>
    <n v="1.2364125714285714"/>
    <n v="110.39397959183674"/>
    <x v="3"/>
    <x v="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7"/>
    <x v="3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3"/>
    <s v="EUR"/>
    <n v="1458676860"/>
    <n v="1455446303"/>
    <b v="1"/>
    <n v="345"/>
    <b v="1"/>
    <s v="photography/photobooks"/>
    <n v="1.0358125"/>
    <n v="48.037681159420288"/>
    <x v="3"/>
    <x v="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1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6"/>
    <x v="1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6"/>
    <x v="17"/>
  </r>
  <r>
    <n v="2571"/>
    <s v="Coco Bowls (Canceled)"/>
    <s v="Perth locals who dream of opening a health food van, and serving treats that not only taste amazing but also benefit your body."/>
    <n v="100000"/>
    <n v="250"/>
    <x v="2"/>
    <x v="2"/>
    <s v="AUD"/>
    <n v="1463645521"/>
    <n v="1458461521"/>
    <b v="0"/>
    <n v="4"/>
    <b v="0"/>
    <s v="food/food trucks"/>
    <n v="2.5000000000000001E-3"/>
    <n v="62.5"/>
    <x v="4"/>
    <x v="2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6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3"/>
    <x v="3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3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1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1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15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3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1E-3"/>
    <n v="10"/>
    <x v="5"/>
    <x v="2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1"/>
    <x v="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1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2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7"/>
    <x v="2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2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6"/>
    <x v="1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6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n v="0"/>
    <x v="0"/>
    <x v="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3"/>
    <x v="5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7"/>
    <x v="34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1"/>
    <x v="1"/>
  </r>
  <r>
    <n v="2691"/>
    <s v="Cook"/>
    <s v="A Great New local Food Truck serving up ethnic fusion inspired eats in Ottawa."/>
    <n v="65000"/>
    <n v="35"/>
    <x v="1"/>
    <x v="4"/>
    <s v="CAD"/>
    <n v="1431278557"/>
    <n v="1427390557"/>
    <b v="0"/>
    <n v="2"/>
    <b v="0"/>
    <s v="food/food trucks"/>
    <n v="5.3846153846153844E-4"/>
    <n v="17.5"/>
    <x v="4"/>
    <x v="2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6"/>
    <x v="3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29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.1199130434782609"/>
    <n v="367.97142857142859"/>
    <x v="6"/>
    <x v="3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1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x v="14"/>
    <s v="SEK"/>
    <n v="1422734313"/>
    <n v="1420919913"/>
    <b v="0"/>
    <n v="60"/>
    <b v="1"/>
    <s v="games/tabletop games"/>
    <n v="1.1554666666666666"/>
    <n v="144.43333333333334"/>
    <x v="7"/>
    <x v="2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3"/>
    <x v="5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2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1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4999999999999999E-2"/>
    <n v="15"/>
    <x v="6"/>
    <x v="2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6"/>
    <x v="2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29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5"/>
    <x v="2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6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0.29625000000000001"/>
    <n v="237"/>
    <x v="1"/>
    <x v="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4"/>
    <x v="2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1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0.50739999999999996"/>
    <n v="74.617647058823536"/>
    <x v="2"/>
    <x v="19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1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8"/>
    <s v="EUR"/>
    <n v="1443014756"/>
    <n v="1439126756"/>
    <b v="1"/>
    <n v="97"/>
    <b v="1"/>
    <s v="theater/spaces"/>
    <n v="1.28925"/>
    <n v="53.164948453608247"/>
    <x v="1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1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0.14680000000000001"/>
    <n v="367"/>
    <x v="6"/>
    <x v="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1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7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1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1"/>
  </r>
  <r>
    <n v="945"/>
    <s v="CT BAND"/>
    <s v="Make your watch Smart ! CT Band is an ultra-thin, high-tech smart watch-strap awarded twice at CES 2017 las vegas"/>
    <n v="100000"/>
    <n v="2484"/>
    <x v="1"/>
    <x v="16"/>
    <s v="EUR"/>
    <n v="1487462340"/>
    <n v="1482958626"/>
    <b v="0"/>
    <n v="16"/>
    <b v="0"/>
    <s v="technology/wearables"/>
    <n v="2.4840000000000001E-2"/>
    <n v="155.25"/>
    <x v="6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6E-2"/>
    <n v="184.36363636363637"/>
    <x v="6"/>
    <x v="3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6"/>
    <x v="33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4"/>
    <x v="2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4"/>
    <x v="11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4"/>
    <x v="2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4"/>
    <x v="2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4"/>
    <x v="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1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2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n v="0"/>
    <x v="6"/>
    <x v="2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6"/>
    <x v="1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7"/>
    <x v="3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E-2"/>
    <n v="41.585365853658537"/>
    <x v="6"/>
    <x v="33"/>
  </r>
  <r>
    <n v="2373"/>
    <s v="Cykelauktion.com (Canceled)"/>
    <s v="We want to create a safe marketplace for buying and selling bicycles."/>
    <n v="850000"/>
    <n v="50"/>
    <x v="2"/>
    <x v="14"/>
    <s v="SEK"/>
    <n v="1440863624"/>
    <n v="1438271624"/>
    <b v="0"/>
    <n v="1"/>
    <b v="0"/>
    <s v="technology/web"/>
    <n v="5.8823529411764708E-5"/>
    <n v="50"/>
    <x v="6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6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7"/>
    <x v="2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n v="0"/>
    <x v="4"/>
    <x v="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6"/>
    <x v="4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5"/>
    <x v="2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.02"/>
    <n v="38.6"/>
    <x v="0"/>
    <x v="1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3"/>
    <x v="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3"/>
    <s v="EUR"/>
    <n v="1467128723"/>
    <n v="1464536723"/>
    <b v="0"/>
    <n v="1530"/>
    <b v="1"/>
    <s v="technology/hardware"/>
    <n v="3.1732719999999999"/>
    <n v="259.25424836601309"/>
    <x v="6"/>
    <x v="1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2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1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10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7"/>
    <x v="3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1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5"/>
    <x v="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1"/>
    <x v="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6"/>
    <x v="3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1"/>
    <x v="1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1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7"/>
    <x v="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3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1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2"/>
    <x v="14"/>
  </r>
  <r>
    <n v="2199"/>
    <s v="Decadolo. Flip it!"/>
    <s v="A new strategic board game designed to flip out your opponent."/>
    <n v="9000"/>
    <n v="13228"/>
    <x v="0"/>
    <x v="8"/>
    <s v="EUR"/>
    <n v="1444903198"/>
    <n v="1442311198"/>
    <b v="1"/>
    <n v="251"/>
    <b v="1"/>
    <s v="games/tabletop games"/>
    <n v="1.4697777777777778"/>
    <n v="52.701195219123505"/>
    <x v="7"/>
    <x v="2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6"/>
    <x v="3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1"/>
    <x v="15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1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1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7"/>
    <x v="30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n v="0"/>
    <x v="0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2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10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1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3"/>
    <x v="5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1"/>
  </r>
  <r>
    <n v="1210"/>
    <s v="Det Andra GÃ¶teborg"/>
    <s v="En fotobok om livet i det enda andra GÃ¶teborg i vÃ¤rlden"/>
    <n v="20000"/>
    <n v="50863"/>
    <x v="0"/>
    <x v="14"/>
    <s v="SEK"/>
    <n v="1433106000"/>
    <n v="1431124572"/>
    <b v="0"/>
    <n v="103"/>
    <b v="1"/>
    <s v="photography/photobooks"/>
    <n v="2.5431499999999998"/>
    <n v="493.81553398058253"/>
    <x v="3"/>
    <x v="5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6"/>
    <x v="2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0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0.21249999999999999"/>
    <n v="108.05084745762711"/>
    <x v="5"/>
    <x v="2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7"/>
    <x v="2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7"/>
    <x v="24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9.1999999999999998E-3"/>
    <n v="15.333333333333334"/>
    <x v="0"/>
    <x v="2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2"/>
    <x v="1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3"/>
    <s v="EUR"/>
    <n v="1440408120"/>
    <n v="1435224120"/>
    <b v="0"/>
    <n v="0"/>
    <b v="0"/>
    <s v="publishing/translations"/>
    <n v="0"/>
    <n v="0"/>
    <x v="5"/>
    <x v="1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2.7E-2"/>
    <n v="16.2"/>
    <x v="7"/>
    <x v="3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2"/>
  </r>
  <r>
    <n v="2725"/>
    <s v="Digital MPPT and Solar BMS for a Net Zero energy House"/>
    <s v="Best Net Zero energy solution for new or existing house (no more heating or electricity bills)."/>
    <n v="40000"/>
    <n v="57817"/>
    <x v="0"/>
    <x v="4"/>
    <s v="CAD"/>
    <n v="1488390735"/>
    <n v="1484070735"/>
    <b v="0"/>
    <n v="113"/>
    <b v="1"/>
    <s v="technology/hardware"/>
    <n v="1.445425"/>
    <n v="511.65486725663715"/>
    <x v="6"/>
    <x v="1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6"/>
    <x v="2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5"/>
    <x v="1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2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1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7"/>
    <x v="3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6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3"/>
    <x v="5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6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0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9E-4"/>
    <n v="25"/>
    <x v="6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1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6"/>
    <x v="36"/>
  </r>
  <r>
    <n v="1071"/>
    <s v="DJ's Bane"/>
    <s v="I'm making a game where you choose how you want to kill the DJ, so you yourself can decide what music will be played at the party."/>
    <n v="100"/>
    <n v="0"/>
    <x v="1"/>
    <x v="15"/>
    <s v="NOK"/>
    <n v="1447787093"/>
    <n v="1445191493"/>
    <b v="0"/>
    <n v="0"/>
    <b v="0"/>
    <s v="games/video games"/>
    <n v="0"/>
    <n v="0"/>
    <x v="7"/>
    <x v="3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38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7"/>
    <x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7E-2"/>
    <n v="88.642857142857139"/>
    <x v="1"/>
    <x v="1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4"/>
    <s v="CAD"/>
    <n v="1430693460"/>
    <n v="1428087153"/>
    <b v="0"/>
    <n v="17"/>
    <b v="1"/>
    <s v="theater/plays"/>
    <n v="1.625"/>
    <n v="95.588235294117652"/>
    <x v="1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1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3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n v="0"/>
    <x v="6"/>
    <x v="25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5"/>
    <x v="26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5"/>
    <x v="2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4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4"/>
    <x v="35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4"/>
    <s v="CAD"/>
    <n v="1418841045"/>
    <n v="1416249045"/>
    <b v="0"/>
    <n v="3"/>
    <b v="0"/>
    <s v="technology/web"/>
    <n v="1.2E-4"/>
    <n v="4"/>
    <x v="6"/>
    <x v="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4"/>
    <s v="CAD"/>
    <n v="1383430145"/>
    <n v="1380838145"/>
    <b v="0"/>
    <n v="6"/>
    <b v="0"/>
    <s v="publishing/fiction"/>
    <n v="2.1000000000000001E-2"/>
    <n v="17.5"/>
    <x v="5"/>
    <x v="2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n v="0"/>
    <x v="1"/>
    <x v="15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0.1152156862745098"/>
    <n v="83.942857142857136"/>
    <x v="6"/>
    <x v="28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3"/>
    <x v="37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15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0.52794871794871789"/>
    <n v="44.760869565217391"/>
    <x v="1"/>
    <x v="15"/>
  </r>
  <r>
    <n v="706"/>
    <s v="Driver Alert System"/>
    <s v="Driver Alert System es un sistema de seguridad para el conductor, que le avisa en caso de perder la posicion vertical mientras conduce."/>
    <n v="100000"/>
    <n v="0"/>
    <x v="1"/>
    <x v="10"/>
    <s v="EUR"/>
    <n v="1481740740"/>
    <n v="1478130783"/>
    <b v="0"/>
    <n v="0"/>
    <b v="0"/>
    <s v="technology/wearables"/>
    <n v="0"/>
    <n v="0"/>
    <x v="6"/>
    <x v="3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7"/>
    <x v="3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4"/>
    <x v="21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6"/>
    <x v="3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3"/>
    <x v="5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6"/>
    <x v="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4"/>
    <x v="1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15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1"/>
    <x v="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5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10"/>
  </r>
  <r>
    <n v="1749"/>
    <s v="E FOTOGRAFESCHE RECKBLECK - 367 DEEG AM AUSLAND ASAZ"/>
    <s v="Help me fund the production run of my first book by local Photographer Sandro Ortolani."/>
    <n v="10050"/>
    <n v="12410.5"/>
    <x v="0"/>
    <x v="18"/>
    <s v="EUR"/>
    <n v="1488394800"/>
    <n v="1485213921"/>
    <b v="0"/>
    <n v="131"/>
    <b v="1"/>
    <s v="photography/photobooks"/>
    <n v="1.2348756218905472"/>
    <n v="94.736641221374043"/>
    <x v="3"/>
    <x v="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6"/>
    <x v="1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6"/>
    <x v="2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6"/>
    <x v="17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6"/>
    <x v="2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20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08E-4"/>
    <n v="10"/>
    <x v="6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3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4"/>
    <s v="CAD"/>
    <n v="1410669297"/>
    <n v="1405485297"/>
    <b v="0"/>
    <n v="0"/>
    <b v="0"/>
    <s v="theater/plays"/>
    <n v="0"/>
    <n v="0"/>
    <x v="1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7"/>
  </r>
  <r>
    <n v="1179"/>
    <s v="El Camion Roja"/>
    <s v="Mexican Style Food Truck, run by a Red Seal Chef, in a town with NO MEXICAN FOOD! That is a culinary emergency situation!"/>
    <n v="60000"/>
    <n v="3200"/>
    <x v="1"/>
    <x v="4"/>
    <s v="CAD"/>
    <n v="1446052627"/>
    <n v="1443460627"/>
    <b v="0"/>
    <n v="5"/>
    <b v="0"/>
    <s v="food/food trucks"/>
    <n v="5.3333333333333337E-2"/>
    <n v="640"/>
    <x v="4"/>
    <x v="2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4"/>
    <x v="21"/>
  </r>
  <r>
    <n v="3302"/>
    <s v="El muro de BorÃ­s KiÃ©n"/>
    <s v="FilosofÃ­a de los anÃ³nimos"/>
    <n v="8400"/>
    <n v="8685"/>
    <x v="0"/>
    <x v="10"/>
    <s v="EUR"/>
    <n v="1481099176"/>
    <n v="1478507176"/>
    <b v="0"/>
    <n v="50"/>
    <b v="1"/>
    <s v="theater/plays"/>
    <n v="1.0339285714285715"/>
    <n v="173.7"/>
    <x v="1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6"/>
    <x v="33"/>
  </r>
  <r>
    <n v="178"/>
    <s v="El viaje de LucÃ­a"/>
    <s v="El viaje de LucÃ­a es un largometraje de ficciÃ³n con temÃ¡tica sobre el cÃ¡ncer infantil."/>
    <n v="500000"/>
    <n v="0"/>
    <x v="1"/>
    <x v="10"/>
    <s v="EUR"/>
    <n v="1448582145"/>
    <n v="1445986545"/>
    <b v="0"/>
    <n v="0"/>
    <b v="0"/>
    <s v="film &amp; video/drama"/>
    <n v="0"/>
    <n v="0"/>
    <x v="0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0.22878799999999999"/>
    <n v="161.11830985915492"/>
    <x v="6"/>
    <x v="3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5"/>
    <x v="20"/>
  </r>
  <r>
    <n v="3732"/>
    <s v="Elektra Bekent - Afstudeervoorstelling"/>
    <s v="Mijn solo voorstelling gaat over Elektra (Sophokles) en hoe zij als jongere alles beleeft en meemaakt!"/>
    <n v="850"/>
    <n v="131"/>
    <x v="1"/>
    <x v="11"/>
    <s v="EUR"/>
    <n v="1422100800"/>
    <n v="1416932133"/>
    <b v="0"/>
    <n v="4"/>
    <b v="0"/>
    <s v="theater/plays"/>
    <n v="0.15411764705882353"/>
    <n v="32.75"/>
    <x v="1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6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6"/>
    <x v="17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1"/>
    <x v="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1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4"/>
    <x v="2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7"/>
    <x v="2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0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6"/>
    <x v="25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4"/>
    <x v="2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20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4"/>
    <s v="SEK"/>
    <n v="1423432709"/>
    <n v="1420840709"/>
    <b v="0"/>
    <n v="2"/>
    <b v="0"/>
    <s v="publishing/translations"/>
    <n v="1E-3"/>
    <n v="100"/>
    <x v="5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1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1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6"/>
    <x v="2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1"/>
    <x v="1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5"/>
    <x v="1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6"/>
    <s v="EUR"/>
    <n v="1437861540"/>
    <n v="1435160452"/>
    <b v="0"/>
    <n v="1"/>
    <b v="0"/>
    <s v="technology/web"/>
    <n v="1.8749999999999999E-3"/>
    <n v="30"/>
    <x v="6"/>
    <x v="25"/>
  </r>
  <r>
    <n v="2278"/>
    <s v="Eternity Dice - Regular and D6 Charms Edition"/>
    <s v="Dice forged from stone one by one entirely by hand for demanding Gamers and Collectors."/>
    <n v="2000"/>
    <n v="5414"/>
    <x v="0"/>
    <x v="9"/>
    <s v="EUR"/>
    <n v="1451861940"/>
    <n v="1448902867"/>
    <b v="0"/>
    <n v="102"/>
    <b v="1"/>
    <s v="games/tabletop games"/>
    <n v="2.7069999999999999"/>
    <n v="53.078431372549019"/>
    <x v="7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3"/>
    <x v="39"/>
  </r>
  <r>
    <n v="92"/>
    <s v="Euphoria"/>
    <s v="Euphoria is an adventure film that follows adrenaline filled athletes on their hunt for the sublime while balancing family and careers."/>
    <n v="5000"/>
    <n v="5260"/>
    <x v="0"/>
    <x v="4"/>
    <s v="CAD"/>
    <n v="1485936000"/>
    <n v="1481949983"/>
    <b v="0"/>
    <n v="43"/>
    <b v="1"/>
    <s v="film &amp; video/shorts"/>
    <n v="1.052"/>
    <n v="122.32558139534883"/>
    <x v="0"/>
    <x v="1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1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1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6"/>
    <x v="2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4"/>
    <x v="2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1"/>
    <x v="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9"/>
    <s v="EUR"/>
    <n v="1464939520"/>
    <n v="1461051520"/>
    <b v="0"/>
    <n v="1"/>
    <b v="0"/>
    <s v="publishing/translations"/>
    <n v="1.6666666666666666E-4"/>
    <n v="1"/>
    <x v="5"/>
    <x v="18"/>
  </r>
  <r>
    <n v="1444"/>
    <s v="Expand the MillionairesLetter in the US Market!"/>
    <s v="We as a successfull german stock market newsletter publisher want expand in the US market!"/>
    <n v="4950"/>
    <n v="0"/>
    <x v="1"/>
    <x v="3"/>
    <s v="EUR"/>
    <n v="1442091462"/>
    <n v="1436907462"/>
    <b v="0"/>
    <n v="0"/>
    <b v="0"/>
    <s v="publishing/translations"/>
    <n v="0"/>
    <n v="0"/>
    <x v="5"/>
    <x v="1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5"/>
    <x v="2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.4166666666666666E-2"/>
    <n v="42.5"/>
    <x v="5"/>
    <x v="2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2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6"/>
    <x v="1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5"/>
    <s v="NOK"/>
    <n v="1458104697"/>
    <n v="1455516297"/>
    <b v="1"/>
    <n v="555"/>
    <b v="1"/>
    <s v="photography/photobooks"/>
    <n v="1.57189"/>
    <n v="849.67027027027029"/>
    <x v="3"/>
    <x v="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1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4999999999999997E-4"/>
    <n v="13"/>
    <x v="6"/>
    <x v="25"/>
  </r>
  <r>
    <n v="950"/>
    <s v="EZC Smartlight"/>
    <s v="Rider worn tail light brake light. Adheres to virtually any coat, jacket or vest. Stays on even when you get off."/>
    <n v="5000"/>
    <n v="1402"/>
    <x v="1"/>
    <x v="4"/>
    <s v="CAD"/>
    <n v="1453053661"/>
    <n v="1450461661"/>
    <b v="0"/>
    <n v="24"/>
    <b v="0"/>
    <s v="technology/wearables"/>
    <n v="0.28039999999999998"/>
    <n v="58.416666666666664"/>
    <x v="6"/>
    <x v="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n v="0"/>
    <x v="6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1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5"/>
    <s v="NZD"/>
    <n v="1441837879"/>
    <n v="1439245879"/>
    <b v="0"/>
    <n v="1"/>
    <b v="0"/>
    <s v="theater/spaces"/>
    <n v="2.5000000000000001E-2"/>
    <n v="200"/>
    <x v="1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3"/>
    <s v="EUR"/>
    <n v="1470506400"/>
    <n v="1467358427"/>
    <b v="1"/>
    <n v="224"/>
    <b v="1"/>
    <s v="photography/photobooks"/>
    <n v="1.7989999999999999"/>
    <n v="96.375"/>
    <x v="3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n v="0"/>
    <x v="5"/>
    <x v="2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3"/>
    <x v="5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1"/>
    <x v="1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6"/>
    <x v="2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2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1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8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1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1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0"/>
  </r>
  <r>
    <n v="1089"/>
    <s v="Farabel"/>
    <s v="Farabel is a single player turn-based fantasy strategy game for Mac/PC/Linux"/>
    <n v="15000"/>
    <n v="1174"/>
    <x v="1"/>
    <x v="16"/>
    <s v="EUR"/>
    <n v="1435293175"/>
    <n v="1432701175"/>
    <b v="0"/>
    <n v="49"/>
    <b v="0"/>
    <s v="games/video games"/>
    <n v="7.8266666666666665E-2"/>
    <n v="23.959183673469386"/>
    <x v="7"/>
    <x v="3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4"/>
    <s v="SEK"/>
    <n v="1482515937"/>
    <n v="1479923937"/>
    <b v="0"/>
    <n v="7"/>
    <b v="0"/>
    <s v="technology/wearables"/>
    <n v="1.3028138528138528E-2"/>
    <n v="859.85714285714289"/>
    <x v="6"/>
    <x v="33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6"/>
    <s v="EUR"/>
    <n v="1489680061"/>
    <n v="1487091661"/>
    <b v="0"/>
    <n v="15"/>
    <b v="0"/>
    <s v="technology/wearables"/>
    <n v="0.16055"/>
    <n v="214.06666666666666"/>
    <x v="6"/>
    <x v="3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7"/>
    <x v="34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4"/>
    <x v="2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7"/>
    <x v="3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3"/>
    <s v="EUR"/>
    <n v="1472936229"/>
    <n v="1467752229"/>
    <b v="0"/>
    <n v="31"/>
    <b v="1"/>
    <s v="theater/plays"/>
    <n v="1"/>
    <n v="145.16129032258064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6"/>
    <x v="2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4"/>
    <x v="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1"/>
  </r>
  <r>
    <n v="3865"/>
    <s v="Fellatia's-Fantastic-Fun-Time-Show"/>
    <s v="Sissy Entertainment delivers a delicious cabaret that blends comedic monologue, song, and traditional sketch comedy."/>
    <n v="2413"/>
    <n v="650"/>
    <x v="1"/>
    <x v="4"/>
    <s v="CAD"/>
    <n v="1409376600"/>
    <n v="1405957098"/>
    <b v="0"/>
    <n v="14"/>
    <b v="0"/>
    <s v="theater/plays"/>
    <n v="0.26937422295897223"/>
    <n v="46.428571428571431"/>
    <x v="1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n v="1459198499"/>
    <b v="0"/>
    <n v="8"/>
    <b v="0"/>
    <s v="publishing/translations"/>
    <n v="0.03"/>
    <n v="75"/>
    <x v="5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3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1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1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2"/>
    <x v="14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3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29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n v="0.25"/>
    <n v="50"/>
    <x v="0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n v="0"/>
    <x v="8"/>
    <x v="27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n v="1462360752"/>
    <b v="0"/>
    <n v="0"/>
    <b v="0"/>
    <s v="theater/plays"/>
    <n v="0"/>
    <n v="0"/>
    <x v="1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6"/>
    <s v="EUR"/>
    <n v="1437889336"/>
    <n v="1432705336"/>
    <b v="0"/>
    <n v="4"/>
    <b v="0"/>
    <s v="theater/plays"/>
    <n v="0.05"/>
    <n v="62.5"/>
    <x v="1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9"/>
    <s v="EUR"/>
    <n v="1466323800"/>
    <n v="1463418120"/>
    <b v="0"/>
    <n v="310"/>
    <b v="0"/>
    <s v="technology/wearables"/>
    <n v="0.29276666666666668"/>
    <n v="84.99677419354839"/>
    <x v="6"/>
    <x v="3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2"/>
    <s v="AUD"/>
    <n v="1429839571"/>
    <n v="1427247571"/>
    <b v="0"/>
    <n v="6"/>
    <b v="0"/>
    <s v="technology/web"/>
    <n v="3.272727272727273E-2"/>
    <n v="30"/>
    <x v="6"/>
    <x v="2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3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20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3.6666666666666666E-3"/>
    <n v="18.333333333333332"/>
    <x v="6"/>
    <x v="2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3"/>
    <s v="EUR"/>
    <n v="1434286855"/>
    <n v="1431694855"/>
    <b v="0"/>
    <n v="0"/>
    <b v="0"/>
    <s v="publishing/translations"/>
    <n v="0"/>
    <n v="0"/>
    <x v="5"/>
    <x v="18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4"/>
    <x v="2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4E-2"/>
    <n v="307.8235294117647"/>
    <x v="6"/>
    <x v="28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1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2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2"/>
    <x v="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6"/>
    <x v="1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E-2"/>
    <n v="102.72727272727273"/>
    <x v="6"/>
    <x v="3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1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4"/>
    <s v="CAD"/>
    <n v="1480110783"/>
    <n v="1477515183"/>
    <b v="0"/>
    <n v="0"/>
    <b v="0"/>
    <s v="technology/web"/>
    <n v="0"/>
    <n v="0"/>
    <x v="6"/>
    <x v="2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9"/>
    <s v="EUR"/>
    <n v="1452553200"/>
    <n v="1449650173"/>
    <b v="1"/>
    <n v="971"/>
    <b v="1"/>
    <s v="technology/hardware"/>
    <n v="8.1956399999999991"/>
    <n v="422.02059732234807"/>
    <x v="6"/>
    <x v="1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2"/>
    <x v="14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7"/>
    <x v="3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2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n v="0"/>
    <x v="5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1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3"/>
    <x v="37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4"/>
    <x v="2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4"/>
    <x v="2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4"/>
    <x v="2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6"/>
    <s v="EUR"/>
    <n v="1480185673"/>
    <n v="1476294073"/>
    <b v="0"/>
    <n v="0"/>
    <b v="0"/>
    <s v="food/food trucks"/>
    <n v="0"/>
    <n v="0"/>
    <x v="4"/>
    <x v="21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4"/>
    <x v="2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1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1"/>
    <x v="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5"/>
    <x v="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7"/>
    <x v="2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15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0.75051000000000001"/>
    <n v="932.31055900621118"/>
    <x v="6"/>
    <x v="3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1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2.671118530884808E-3"/>
    <n v="4"/>
    <x v="0"/>
    <x v="2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1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1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n v="0"/>
    <x v="1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1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1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3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4"/>
    <x v="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9"/>
    <s v="EUR"/>
    <n v="1479382594"/>
    <n v="1476786994"/>
    <b v="0"/>
    <n v="14"/>
    <b v="1"/>
    <s v="theater/plays"/>
    <n v="1"/>
    <n v="171.42857142857142"/>
    <x v="1"/>
    <x v="1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1"/>
    <x v="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6"/>
    <x v="1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15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4"/>
    <x v="2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4"/>
    <x v="2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1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3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10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5"/>
    <x v="1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x v="4"/>
    <s v="CAD"/>
    <n v="1435708500"/>
    <n v="1434412500"/>
    <b v="0"/>
    <n v="1"/>
    <b v="0"/>
    <s v="photography/nature"/>
    <n v="0.04"/>
    <n v="20"/>
    <x v="3"/>
    <x v="3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n v="0"/>
    <x v="4"/>
    <x v="2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10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1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1"/>
    <x v="4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4"/>
    <x v="2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2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7"/>
    <x v="3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2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4"/>
    <x v="21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7"/>
    <x v="3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6"/>
    <x v="17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5"/>
    <n v="1"/>
    <x v="6"/>
    <x v="3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.4158609339642042E-2"/>
    <n v="41.583333333333336"/>
    <x v="6"/>
    <x v="3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7"/>
    <x v="34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1"/>
    <x v="1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5.0000000000000001E-4"/>
    <n v="50"/>
    <x v="6"/>
    <x v="25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7"/>
    <x v="3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6"/>
    <x v="17"/>
  </r>
  <r>
    <n v="3118"/>
    <s v="Garden Eden, theatre, meeting, culture, music, art"/>
    <s v="a magical place for all kind of people, like a fairytaile in all colours"/>
    <n v="500000"/>
    <n v="1550"/>
    <x v="1"/>
    <x v="14"/>
    <s v="SEK"/>
    <n v="1467473723"/>
    <n v="1465832123"/>
    <b v="0"/>
    <n v="2"/>
    <b v="0"/>
    <s v="theater/spaces"/>
    <n v="3.0999999999999999E-3"/>
    <n v="775"/>
    <x v="1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6"/>
    <x v="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3"/>
    <s v="EUR"/>
    <n v="1439998674"/>
    <n v="1436888274"/>
    <b v="0"/>
    <n v="2174"/>
    <b v="1"/>
    <s v="technology/wearables"/>
    <n v="14.604850000000001"/>
    <n v="134.3592456301748"/>
    <x v="6"/>
    <x v="33"/>
  </r>
  <r>
    <n v="2858"/>
    <s v="Gay Party Superposh 'Winter Wonderland'"/>
    <s v="Een Gay Party in het centrum van Amersfoort. _x000a_Een geweldige avond uit, met een show, optredens en DJ's."/>
    <n v="1000"/>
    <n v="0"/>
    <x v="1"/>
    <x v="11"/>
    <s v="EUR"/>
    <n v="1417778880"/>
    <n v="1415711095"/>
    <b v="0"/>
    <n v="0"/>
    <b v="0"/>
    <s v="theater/plays"/>
    <n v="0"/>
    <n v="0"/>
    <x v="1"/>
    <x v="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1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3"/>
    <x v="5"/>
  </r>
  <r>
    <n v="1706"/>
    <s v="Gemeinde in Bremen"/>
    <s v="Unsere &quot;Aufgabe&quot; ist es, fÃ¼r Christen da zu sein die keiner Gemeinde angehÃ¶ren. Zudem spielt Lobpreis eine Zentrale Rolle."/>
    <n v="5500"/>
    <n v="0"/>
    <x v="1"/>
    <x v="3"/>
    <s v="EUR"/>
    <n v="1440314472"/>
    <n v="1435130472"/>
    <b v="0"/>
    <n v="0"/>
    <b v="0"/>
    <s v="music/faith"/>
    <n v="0"/>
    <n v="0"/>
    <x v="2"/>
    <x v="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5"/>
    <x v="1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7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3"/>
    <s v="EUR"/>
    <n v="1453244340"/>
    <n v="1448136417"/>
    <b v="0"/>
    <n v="76"/>
    <b v="1"/>
    <s v="theater/plays"/>
    <n v="1.1002000000000001"/>
    <n v="72.381578947368425"/>
    <x v="1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1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4"/>
    <s v="CAD"/>
    <n v="1489320642"/>
    <n v="1487164242"/>
    <b v="0"/>
    <n v="147"/>
    <b v="1"/>
    <s v="games/tabletop games"/>
    <n v="2.2035999999999998"/>
    <n v="37.476190476190474"/>
    <x v="7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0.03"/>
    <n v="20"/>
    <x v="6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1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6"/>
    <x v="2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1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1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2"/>
    <x v="14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1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1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15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3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1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1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6"/>
    <x v="2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7"/>
    <x v="2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6"/>
    <x v="3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2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2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1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1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1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3"/>
    <x v="5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4"/>
    <x v="2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10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n v="0"/>
    <x v="6"/>
    <x v="3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1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5"/>
    <x v="1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6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1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2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6"/>
    <x v="3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1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6"/>
    <x v="25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6"/>
    <x v="2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7"/>
    <x v="2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0.11985714285714286"/>
    <n v="2796.6666666666665"/>
    <x v="1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1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1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4"/>
    <s v="CAD"/>
    <n v="1441119919"/>
    <n v="1437663919"/>
    <b v="0"/>
    <n v="29"/>
    <b v="0"/>
    <s v="technology/wearables"/>
    <n v="7.9909090909090902E-3"/>
    <n v="30.310344827586206"/>
    <x v="6"/>
    <x v="3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4"/>
    <s v="CAD"/>
    <n v="1403539200"/>
    <n v="1400604056"/>
    <b v="0"/>
    <n v="5"/>
    <b v="0"/>
    <s v="theater/plays"/>
    <n v="2.8500000000000001E-2"/>
    <n v="57"/>
    <x v="1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3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2"/>
    <x v="14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1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6.0869565217391303E-3"/>
    <n v="28"/>
    <x v="6"/>
    <x v="3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4"/>
    <x v="3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3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1"/>
    <x v="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6"/>
    <x v="1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4"/>
    <x v="3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4"/>
    <x v="2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7"/>
    <x v="2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1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2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1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29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4"/>
    <x v="2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4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1.7500000000000002E-2"/>
    <n v="35"/>
    <x v="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6"/>
    <x v="2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1"/>
    <x v="4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1"/>
    <s v="EUR"/>
    <n v="1492372800"/>
    <n v="1488823488"/>
    <b v="0"/>
    <n v="8"/>
    <b v="0"/>
    <s v="theater/plays"/>
    <n v="0.51600000000000001"/>
    <n v="32.25"/>
    <x v="1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1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6"/>
    <x v="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6"/>
    <x v="3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1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4"/>
    <x v="1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4"/>
    <x v="35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1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.35021"/>
    <n v="1389.3561935483872"/>
    <x v="6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1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10"/>
  </r>
  <r>
    <n v="1809"/>
    <s v="Hamilton: A Different Perspective"/>
    <s v="A stunning photo book highlighting the visual diversity of the City of Hamilton and showcasing it in a new light."/>
    <n v="3500"/>
    <n v="380"/>
    <x v="1"/>
    <x v="4"/>
    <s v="CAD"/>
    <n v="1425246439"/>
    <n v="1422222439"/>
    <b v="1"/>
    <n v="9"/>
    <b v="0"/>
    <s v="photography/photobooks"/>
    <n v="0.10857142857142857"/>
    <n v="42.222222222222221"/>
    <x v="3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8"/>
    <s v="EUR"/>
    <n v="1459978200"/>
    <n v="1458416585"/>
    <b v="0"/>
    <n v="46"/>
    <b v="1"/>
    <s v="theater/plays"/>
    <n v="1.0654545454545454"/>
    <n v="63.695652173913047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6"/>
    <x v="3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7"/>
    <x v="3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3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6"/>
    <x v="2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6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1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2"/>
    <x v="7"/>
  </r>
  <r>
    <n v="2356"/>
    <s v="HardstyleUnited.com (Canceled)"/>
    <s v="HardstyleUnited.com The Global Hardstyle community. Your Hardstyle community."/>
    <n v="10000"/>
    <n v="0"/>
    <x v="2"/>
    <x v="11"/>
    <s v="EUR"/>
    <n v="1433530104"/>
    <n v="1430938104"/>
    <b v="0"/>
    <n v="0"/>
    <b v="0"/>
    <s v="technology/web"/>
    <n v="0"/>
    <n v="0"/>
    <x v="6"/>
    <x v="2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4"/>
    <x v="2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4"/>
    <x v="21"/>
  </r>
  <r>
    <n v="710"/>
    <s v="Hate York Shirt 2.0"/>
    <s v="Shirts, so technologically advanced, they connect mentally to their audience upon sight."/>
    <n v="1200"/>
    <n v="0"/>
    <x v="1"/>
    <x v="4"/>
    <s v="CAD"/>
    <n v="1408495440"/>
    <n v="1405640302"/>
    <b v="0"/>
    <n v="0"/>
    <b v="0"/>
    <s v="technology/wearables"/>
    <n v="0"/>
    <n v="0"/>
    <x v="6"/>
    <x v="3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2"/>
    <x v="9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7"/>
    <x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6"/>
    <x v="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1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2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n v="0"/>
    <x v="1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2"/>
    <x v="1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0.105"/>
    <n v="225"/>
    <x v="5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6"/>
    <x v="1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0.39627499999999999"/>
    <n v="152.41346153846155"/>
    <x v="6"/>
    <x v="33"/>
  </r>
  <r>
    <n v="1524"/>
    <s v="Heath - Limited Edition Split Zine - Make 100"/>
    <s v="Limited edition split zine by photographers AdeY and Kersti K. 100 signed and hand numbered copies!"/>
    <n v="3000"/>
    <n v="6210"/>
    <x v="0"/>
    <x v="14"/>
    <s v="SEK"/>
    <n v="1487592090"/>
    <n v="1485000090"/>
    <b v="1"/>
    <n v="28"/>
    <b v="1"/>
    <s v="photography/photobooks"/>
    <n v="2.0699999999999998"/>
    <n v="221.78571428571428"/>
    <x v="3"/>
    <x v="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4"/>
    <s v="SEK"/>
    <n v="1432455532"/>
    <n v="1429863532"/>
    <b v="0"/>
    <n v="19"/>
    <b v="0"/>
    <s v="theater/musical"/>
    <n v="0.12327272727272727"/>
    <n v="356.84210526315792"/>
    <x v="1"/>
    <x v="1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3E-2"/>
    <n v="39.480769230769234"/>
    <x v="6"/>
    <x v="2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5"/>
    <x v="13"/>
  </r>
  <r>
    <n v="65"/>
    <s v="Hello World - Post Production Funds"/>
    <s v="Help finish the short film Hello World. The story of an android in the broken home of a father &amp; son."/>
    <n v="7000"/>
    <n v="7527"/>
    <x v="0"/>
    <x v="4"/>
    <s v="CAD"/>
    <n v="1407736740"/>
    <n v="1405453354"/>
    <b v="0"/>
    <n v="57"/>
    <b v="1"/>
    <s v="film &amp; video/shorts"/>
    <n v="1.0752857142857142"/>
    <n v="132.05263157894737"/>
    <x v="0"/>
    <x v="1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5"/>
    <x v="18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4"/>
    <x v="2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4"/>
    <x v="2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4"/>
    <s v="CAD"/>
    <n v="1446053616"/>
    <n v="1443461616"/>
    <b v="0"/>
    <n v="52"/>
    <b v="1"/>
    <s v="theater/plays"/>
    <n v="1.0657142857142856"/>
    <n v="71.730769230769226"/>
    <x v="1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7"/>
    <x v="34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4"/>
    <x v="21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4"/>
    <x v="1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n v="0"/>
    <x v="2"/>
    <x v="1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7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0.2857142857142857"/>
    <n v="60"/>
    <x v="6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1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1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1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1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2"/>
    <x v="9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1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2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6"/>
    <x v="3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2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2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4"/>
    <s v="CAD"/>
    <n v="1455232937"/>
    <n v="1453936937"/>
    <b v="0"/>
    <n v="4"/>
    <b v="0"/>
    <s v="games/video games"/>
    <n v="0.14083333333333334"/>
    <n v="10.5625"/>
    <x v="7"/>
    <x v="3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1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3.8464497269020693E-4"/>
    <n v="5"/>
    <x v="7"/>
    <x v="3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3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1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2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4"/>
    <x v="2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1"/>
    <x v="15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4"/>
    <s v="CAD"/>
    <n v="1482457678"/>
    <n v="1480729678"/>
    <b v="0"/>
    <n v="93"/>
    <b v="1"/>
    <s v="music/rock"/>
    <n v="2.124090909090909"/>
    <n v="50.247311827956992"/>
    <x v="2"/>
    <x v="1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1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1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4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1"/>
    <x v="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10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2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1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1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2"/>
    <x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8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1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10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1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n v="0"/>
    <x v="1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0.1925"/>
    <n v="64.166666666666671"/>
    <x v="1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E-2"/>
    <n v="47.857142857142854"/>
    <x v="6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6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4"/>
    <s v="CAD"/>
    <n v="1425937761"/>
    <n v="1422917361"/>
    <b v="0"/>
    <n v="84"/>
    <b v="1"/>
    <s v="technology/space exploration"/>
    <n v="1"/>
    <n v="136.9047619047619"/>
    <x v="6"/>
    <x v="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1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3"/>
    <x v="3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6"/>
    <x v="17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1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6"/>
    <x v="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7"/>
    <x v="2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10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n v="0"/>
    <x v="5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3"/>
    <x v="5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1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14"/>
    <s v="SEK"/>
    <n v="1456385101"/>
    <n v="1453793101"/>
    <b v="0"/>
    <n v="123"/>
    <b v="0"/>
    <s v="technology/wearables"/>
    <n v="0.5626326718299024"/>
    <n v="790.83739837398377"/>
    <x v="6"/>
    <x v="3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5"/>
    <x v="26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1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1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6"/>
    <x v="2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6"/>
    <x v="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4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3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4"/>
    <x v="2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1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4"/>
    <s v="CAD"/>
    <n v="1402938394"/>
    <n v="1400691994"/>
    <b v="0"/>
    <n v="8"/>
    <b v="1"/>
    <s v="theater/plays"/>
    <n v="1.04"/>
    <n v="97.5"/>
    <x v="1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5"/>
    <x v="1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1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2"/>
    <x v="2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6"/>
    <x v="3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4"/>
    <x v="2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2"/>
    <x v="9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n v="0"/>
    <x v="7"/>
    <x v="3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6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0"/>
    <s v="EUR"/>
    <n v="1482085857"/>
    <n v="1479493857"/>
    <b v="0"/>
    <n v="48"/>
    <b v="1"/>
    <s v="technology/hardware"/>
    <n v="1.3120499999999999"/>
    <n v="546.6875"/>
    <x v="6"/>
    <x v="1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1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4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5"/>
    <x v="1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5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6"/>
    <x v="3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1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8"/>
    <s v="EUR"/>
    <n v="1483474370"/>
    <n v="1480882370"/>
    <b v="0"/>
    <n v="0"/>
    <b v="0"/>
    <s v="technology/web"/>
    <n v="0"/>
    <n v="0"/>
    <x v="6"/>
    <x v="2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1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6"/>
    <x v="17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3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7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E-2"/>
    <n v="47.5"/>
    <x v="0"/>
    <x v="2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1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2"/>
    <x v="1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6"/>
    <x v="3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1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6"/>
    <x v="1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E-2"/>
    <n v="116.53333333333333"/>
    <x v="6"/>
    <x v="3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4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6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n v="0"/>
    <x v="0"/>
    <x v="22"/>
  </r>
  <r>
    <n v="174"/>
    <s v="I Am Forgotten"/>
    <s v="An international short film project. It is about loneliness, wich is caused by the current compulsion to check your Facebook every day."/>
    <n v="6000"/>
    <n v="0"/>
    <x v="1"/>
    <x v="11"/>
    <s v="EUR"/>
    <n v="1431108776"/>
    <n v="1425924776"/>
    <b v="0"/>
    <n v="0"/>
    <b v="0"/>
    <s v="film &amp; video/drama"/>
    <n v="0"/>
    <n v="0"/>
    <x v="0"/>
    <x v="8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5"/>
    <x v="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1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4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3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6"/>
    <x v="3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2"/>
    <x v="14"/>
  </r>
  <r>
    <n v="514"/>
    <s v="I'm Sticking With You."/>
    <s v="A film created entirely out of paper, visual effects and found objects depicts how one man created a new life for himself."/>
    <n v="1500"/>
    <n v="50"/>
    <x v="1"/>
    <x v="4"/>
    <s v="CAD"/>
    <n v="1407595447"/>
    <n v="1405003447"/>
    <b v="0"/>
    <n v="3"/>
    <b v="0"/>
    <s v="film &amp; video/animation"/>
    <n v="3.3333333333333333E-2"/>
    <n v="16.666666666666668"/>
    <x v="0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6"/>
    <x v="3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3"/>
    <x v="5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0.1052"/>
    <n v="97.407407407407405"/>
    <x v="6"/>
    <x v="2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7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32"/>
  </r>
  <r>
    <n v="3645"/>
    <s v="If the Shoe Fits"/>
    <s v="This new musical comedy empowers women and girls of all ages to be themselves in their shoes, whatever shoes they choose."/>
    <n v="1000"/>
    <n v="1"/>
    <x v="1"/>
    <x v="4"/>
    <s v="CAD"/>
    <n v="1479773838"/>
    <n v="1477178238"/>
    <b v="0"/>
    <n v="1"/>
    <b v="0"/>
    <s v="theater/musical"/>
    <n v="1E-3"/>
    <n v="1"/>
    <x v="1"/>
    <x v="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1"/>
  </r>
  <r>
    <n v="2680"/>
    <s v="iHeart Pillow"/>
    <s v="iHeartPillow, Connecting loved ones"/>
    <n v="32000"/>
    <n v="276"/>
    <x v="1"/>
    <x v="10"/>
    <s v="EUR"/>
    <n v="1459915491"/>
    <n v="1457327091"/>
    <b v="0"/>
    <n v="4"/>
    <b v="0"/>
    <s v="technology/makerspaces"/>
    <n v="8.6250000000000007E-3"/>
    <n v="69"/>
    <x v="6"/>
    <x v="3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2"/>
    <s v="AUD"/>
    <n v="1420352264"/>
    <n v="1416896264"/>
    <b v="0"/>
    <n v="0"/>
    <b v="0"/>
    <s v="technology/web"/>
    <n v="0"/>
    <n v="0"/>
    <x v="6"/>
    <x v="2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6"/>
    <x v="3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9"/>
    <s v="EUR"/>
    <n v="1453071600"/>
    <n v="1449596425"/>
    <b v="0"/>
    <n v="0"/>
    <b v="0"/>
    <s v="technology/web"/>
    <n v="0"/>
    <n v="0"/>
    <x v="6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8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6"/>
    <x v="1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4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2"/>
    <x v="9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9E-2"/>
    <n v="33.25"/>
    <x v="8"/>
    <x v="2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2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2"/>
    <x v="1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2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n v="0"/>
    <x v="0"/>
    <x v="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1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3"/>
    <x v="5"/>
  </r>
  <r>
    <n v="949"/>
    <s v="INBED"/>
    <s v="Der INBED ist ein innovatives Multisensor-Wearable fÃ¼r die SturzprÃ¤vention motorisch eingeschrÃ¤nkter Personen."/>
    <n v="20000"/>
    <n v="273"/>
    <x v="1"/>
    <x v="3"/>
    <s v="EUR"/>
    <n v="1456016576"/>
    <n v="1450832576"/>
    <b v="0"/>
    <n v="7"/>
    <b v="0"/>
    <s v="technology/wearables"/>
    <n v="1.3650000000000001E-2"/>
    <n v="39"/>
    <x v="6"/>
    <x v="3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2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6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5"/>
    <x v="18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n v="0"/>
    <x v="8"/>
    <x v="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6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7"/>
    <x v="2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3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2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4"/>
    <x v="2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0.25976666666666665"/>
    <n v="90.616279069767444"/>
    <x v="6"/>
    <x v="3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6"/>
    <x v="3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3"/>
    <s v="EUR"/>
    <n v="1480721803"/>
    <n v="1478126203"/>
    <b v="0"/>
    <n v="20"/>
    <b v="0"/>
    <s v="technology/web"/>
    <n v="9.1066666666666674E-3"/>
    <n v="68.3"/>
    <x v="6"/>
    <x v="2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1"/>
    <s v="EUR"/>
    <n v="1482052815"/>
    <n v="1479460815"/>
    <b v="0"/>
    <n v="0"/>
    <b v="0"/>
    <s v="technology/web"/>
    <n v="0"/>
    <n v="0"/>
    <x v="6"/>
    <x v="2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2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1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3"/>
    <x v="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3.0285714285714286E-3"/>
    <n v="26.5"/>
    <x v="6"/>
    <x v="33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1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6"/>
    <x v="17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6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6"/>
    <x v="1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6"/>
    <x v="3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3"/>
    <x v="37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6"/>
    <x v="3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4"/>
    <s v="CAD"/>
    <n v="1408986738"/>
    <n v="1405098738"/>
    <b v="0"/>
    <n v="1"/>
    <b v="0"/>
    <s v="technology/web"/>
    <n v="0.01"/>
    <n v="300"/>
    <x v="6"/>
    <x v="2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3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7"/>
    <x v="3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3"/>
    <x v="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6"/>
    <x v="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3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5"/>
    <x v="1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4"/>
    <x v="2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7"/>
    <x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2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9"/>
    <s v="EUR"/>
    <n v="1461235478"/>
    <n v="1459507478"/>
    <b v="0"/>
    <n v="0"/>
    <b v="0"/>
    <s v="publishing/translations"/>
    <n v="0"/>
    <n v="0"/>
    <x v="5"/>
    <x v="18"/>
  </r>
  <r>
    <n v="1207"/>
    <s v="ITALIANA"/>
    <s v="A humanistic photo book about ancestral &amp; post-modern Italy."/>
    <n v="16700"/>
    <n v="17396"/>
    <x v="0"/>
    <x v="9"/>
    <s v="EUR"/>
    <n v="1459418400"/>
    <n v="1456827573"/>
    <b v="0"/>
    <n v="141"/>
    <b v="1"/>
    <s v="photography/photobooks"/>
    <n v="1.0416766467065868"/>
    <n v="123.37588652482269"/>
    <x v="3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1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4"/>
    <x v="2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.0185"/>
    <n v="165.16216216216216"/>
    <x v="2"/>
    <x v="2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4"/>
    <x v="2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10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n v="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1"/>
    <x v="1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10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1"/>
    <x v="1"/>
  </r>
  <r>
    <n v="2000"/>
    <s v="Jacs+Cam 2016 calendar"/>
    <s v="What do you get when you combine 2 of the hottest alt-models in North America with one Canadian photographer? Make a CALENDAR!!!"/>
    <n v="5000"/>
    <n v="625"/>
    <x v="1"/>
    <x v="4"/>
    <s v="CAD"/>
    <n v="1452120613"/>
    <n v="1449528613"/>
    <b v="0"/>
    <n v="25"/>
    <b v="0"/>
    <s v="photography/people"/>
    <n v="0.125"/>
    <n v="25"/>
    <x v="3"/>
    <x v="3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6"/>
    <x v="3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3"/>
    <s v="EUR"/>
    <n v="1476189339"/>
    <n v="1471005339"/>
    <b v="0"/>
    <n v="3"/>
    <b v="0"/>
    <s v="food/food trucks"/>
    <n v="7.4999999999999997E-3"/>
    <n v="25"/>
    <x v="4"/>
    <x v="21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5"/>
    <x v="1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6"/>
    <x v="2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4"/>
    <s v="CAD"/>
    <n v="1434670397"/>
    <n v="1429486397"/>
    <b v="0"/>
    <n v="7"/>
    <b v="1"/>
    <s v="film &amp; video/documentary"/>
    <n v="1.2829999999999999"/>
    <n v="183.28571428571428"/>
    <x v="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3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1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3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6"/>
    <x v="3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2"/>
    <x v="9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2"/>
    <x v="9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2"/>
    <x v="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2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1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1"/>
    <x v="1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1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2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3"/>
    <x v="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2"/>
    <x v="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6"/>
    <x v="1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1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2"/>
    <x v="9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4"/>
    <x v="3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6"/>
    <x v="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3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n v="0"/>
    <x v="2"/>
    <x v="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10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7"/>
    <x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7"/>
    <x v="3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4"/>
    <x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1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7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1"/>
    <x v="1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4"/>
    <x v="2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7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1"/>
    <x v="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3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1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7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2"/>
    <x v="1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4"/>
    <x v="2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2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0.32"/>
    <n v="26.666666666666668"/>
    <x v="1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1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7"/>
    <x v="2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0.84946999999999995"/>
    <n v="379.22767857142856"/>
    <x v="6"/>
    <x v="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5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1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4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3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n v="0"/>
    <x v="0"/>
    <x v="22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2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2"/>
    <x v="9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0.155"/>
    <n v="129.16666666666666"/>
    <x v="6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9"/>
    <s v="EUR"/>
    <n v="1483535180"/>
    <n v="1480943180"/>
    <b v="0"/>
    <n v="1"/>
    <b v="0"/>
    <s v="theater/plays"/>
    <n v="5.4545454545454543E-2"/>
    <n v="30"/>
    <x v="1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6"/>
    <x v="3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6"/>
    <x v="2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7"/>
    <x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7"/>
  </r>
  <r>
    <n v="3011"/>
    <s v="Katharsis Teatro en Navidad"/>
    <s v="Necesitamos tu ayuda para poder llevar la magia del teatro universitario al Teatro Lagrada de Madrid el 23 de diciembre :)"/>
    <n v="300"/>
    <n v="371"/>
    <x v="0"/>
    <x v="10"/>
    <s v="EUR"/>
    <n v="1450911540"/>
    <n v="1448536516"/>
    <b v="0"/>
    <n v="25"/>
    <b v="1"/>
    <s v="theater/spaces"/>
    <n v="1.2366666666666666"/>
    <n v="14.84"/>
    <x v="1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3"/>
    <x v="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1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3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1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3"/>
    <x v="5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n v="0"/>
    <x v="6"/>
    <x v="2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4"/>
    <x v="11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3"/>
    <x v="5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2E-3"/>
    <n v="4"/>
    <x v="6"/>
    <x v="2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3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6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3"/>
    <s v="EUR"/>
    <n v="1479890743"/>
    <n v="1476776743"/>
    <b v="1"/>
    <n v="398"/>
    <b v="1"/>
    <s v="technology/hardware"/>
    <n v="3.05158"/>
    <n v="383.3643216080402"/>
    <x v="6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3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2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7"/>
    <x v="3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4E-2"/>
    <n v="26.923076923076923"/>
    <x v="5"/>
    <x v="2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4"/>
    <x v="3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1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1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6"/>
    <x v="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6"/>
    <x v="40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5E-7"/>
    <n v="1"/>
    <x v="6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5"/>
    <x v="1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11"/>
    <s v="EUR"/>
    <n v="1403507050"/>
    <n v="1400051050"/>
    <b v="0"/>
    <n v="41"/>
    <b v="0"/>
    <s v="technology/wearables"/>
    <n v="0.13220000000000001"/>
    <n v="161.21951219512195"/>
    <x v="6"/>
    <x v="3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6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1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7"/>
    <x v="3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7"/>
    <x v="24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7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8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n v="0"/>
    <x v="5"/>
    <x v="18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1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6"/>
    <x v="3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6"/>
    <x v="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4"/>
    <x v="3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6"/>
    <x v="17"/>
  </r>
  <r>
    <n v="1661"/>
    <s v="Kyana"/>
    <s v="I am excited to present my debut pop project Kyana!_x000a_Piano and vocal sounds embedded in sophisticated, bold arrangements &amp; brisk beats"/>
    <n v="7900"/>
    <n v="8098"/>
    <x v="0"/>
    <x v="19"/>
    <s v="EUR"/>
    <n v="1453064400"/>
    <n v="1449359831"/>
    <b v="0"/>
    <n v="101"/>
    <b v="1"/>
    <s v="music/pop"/>
    <n v="1.0250632911392406"/>
    <n v="80.178217821782184"/>
    <x v="2"/>
    <x v="38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4"/>
    <s v="CAD"/>
    <n v="1399183200"/>
    <n v="1396633284"/>
    <b v="0"/>
    <n v="30"/>
    <b v="0"/>
    <s v="music/jazz"/>
    <n v="0.30399999999999999"/>
    <n v="50.666666666666664"/>
    <x v="2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6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4"/>
    <x v="2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1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.1293199999999999"/>
    <n v="19.471034482758618"/>
    <x v="0"/>
    <x v="1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7"/>
    <x v="24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3"/>
    <x v="3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4"/>
    <s v="CAD"/>
    <n v="1409543940"/>
    <n v="1404586762"/>
    <b v="0"/>
    <n v="2"/>
    <b v="0"/>
    <s v="film &amp; video/drama"/>
    <n v="3.4000000000000002E-2"/>
    <n v="25.5"/>
    <x v="0"/>
    <x v="8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6"/>
    <x v="2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1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2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4"/>
    <s v="CAD"/>
    <n v="1417804229"/>
    <n v="1415212229"/>
    <b v="0"/>
    <n v="534"/>
    <b v="0"/>
    <s v="games/video games"/>
    <n v="0.28405999999999998"/>
    <n v="26.59737827715356"/>
    <x v="7"/>
    <x v="3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0.10806536636794939"/>
    <n v="51.25"/>
    <x v="5"/>
    <x v="2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7"/>
    <x v="24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6"/>
    <x v="2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2.5000000000000001E-3"/>
    <n v="50"/>
    <x v="6"/>
    <x v="2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9"/>
    <s v="EUR"/>
    <n v="1455964170"/>
    <n v="1450780170"/>
    <b v="0"/>
    <n v="1"/>
    <b v="0"/>
    <s v="publishing/translations"/>
    <n v="0.05"/>
    <n v="100"/>
    <x v="5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.3864000000000001"/>
    <n v="29.623931623931625"/>
    <x v="2"/>
    <x v="10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1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1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5"/>
    <x v="1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6"/>
    <x v="40"/>
  </r>
  <r>
    <n v="948"/>
    <s v="Led Shirt - WiFi Controlled"/>
    <s v="T-Shirt with Led panel controlled by Android app over WiFi. _x000a_Multiple shirts, games, text, video effects support,"/>
    <n v="4000"/>
    <n v="480"/>
    <x v="1"/>
    <x v="11"/>
    <s v="EUR"/>
    <n v="1457812364"/>
    <n v="1455220364"/>
    <b v="0"/>
    <n v="8"/>
    <b v="0"/>
    <s v="technology/wearables"/>
    <n v="0.12"/>
    <n v="60"/>
    <x v="6"/>
    <x v="3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.04"/>
    <n v="1300"/>
    <x v="6"/>
    <x v="3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7"/>
  </r>
  <r>
    <n v="2121"/>
    <s v="Legend of Decay"/>
    <s v="Join us on an epic journey to discover a millennia old secret which will change the world forever."/>
    <n v="50000"/>
    <n v="284"/>
    <x v="1"/>
    <x v="13"/>
    <s v="CHF"/>
    <n v="1484156948"/>
    <n v="1481564948"/>
    <b v="0"/>
    <n v="10"/>
    <b v="0"/>
    <s v="games/video games"/>
    <n v="5.6800000000000002E-3"/>
    <n v="28.4"/>
    <x v="7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n v="0"/>
    <n v="0"/>
    <x v="0"/>
    <x v="8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7"/>
    <x v="3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7"/>
    <x v="24"/>
  </r>
  <r>
    <n v="2361"/>
    <s v="Lemme Grab it (Canceled)"/>
    <s v="A website for email/sms alerts of your personal selection, comparison of prices,consolidated database, best deals around for clothing."/>
    <n v="200"/>
    <n v="0"/>
    <x v="2"/>
    <x v="4"/>
    <s v="CAD"/>
    <n v="1462053600"/>
    <n v="1459975008"/>
    <b v="0"/>
    <n v="0"/>
    <b v="0"/>
    <s v="technology/web"/>
    <n v="0"/>
    <n v="0"/>
    <x v="6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2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1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4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4"/>
    <x v="2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2E-2"/>
    <n v="200.625"/>
    <x v="1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4"/>
    <x v="3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0.14091666666666666"/>
    <n v="44.5"/>
    <x v="2"/>
    <x v="19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2"/>
    <x v="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n v="0"/>
    <x v="6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3"/>
    <x v="37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1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1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3"/>
    <x v="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0.17799999999999999"/>
    <n v="59.333333333333336"/>
    <x v="2"/>
    <x v="1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3"/>
    <x v="3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6"/>
    <x v="3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2"/>
    <x v="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6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0"/>
    <s v="EUR"/>
    <n v="1460918282"/>
    <n v="1455737882"/>
    <b v="0"/>
    <n v="50"/>
    <b v="1"/>
    <s v="film &amp; video/documentary"/>
    <n v="1.118936170212766"/>
    <n v="105.18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6"/>
    <x v="1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6"/>
    <x v="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7"/>
    <x v="24"/>
  </r>
  <r>
    <n v="1459"/>
    <s v="Like all the others (Canceled)"/>
    <s v="What if you suddenly found out, that your life wasnÂ´t the life you thought you had? What if you were like all the others!"/>
    <n v="37000"/>
    <n v="0"/>
    <x v="2"/>
    <x v="7"/>
    <s v="DKK"/>
    <n v="1449077100"/>
    <n v="1446612896"/>
    <b v="0"/>
    <n v="0"/>
    <b v="0"/>
    <s v="publishing/translations"/>
    <n v="0"/>
    <n v="0"/>
    <x v="5"/>
    <x v="18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4"/>
    <s v="CAD"/>
    <n v="1429152600"/>
    <n v="1426815699"/>
    <b v="0"/>
    <n v="128"/>
    <b v="1"/>
    <s v="theater/spaces"/>
    <n v="1.1000666666666667"/>
    <n v="128.9140625"/>
    <x v="1"/>
    <x v="4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4"/>
    <x v="2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1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7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6"/>
    <x v="25"/>
  </r>
  <r>
    <n v="2031"/>
    <s v="Linkio: the $100 Smart Home Devices Solution"/>
    <s v="With Linkio you can use your smartphone to control every electronic you own- for only $100!"/>
    <n v="50000"/>
    <n v="60175"/>
    <x v="0"/>
    <x v="11"/>
    <s v="EUR"/>
    <n v="1420765200"/>
    <n v="1417506853"/>
    <b v="1"/>
    <n v="508"/>
    <b v="1"/>
    <s v="technology/hardware"/>
    <n v="1.2035"/>
    <n v="118.45472440944881"/>
    <x v="6"/>
    <x v="17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6E-2"/>
    <n v="89.648648648648646"/>
    <x v="6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n v="0"/>
    <x v="2"/>
    <x v="1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1"/>
    <x v="1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6"/>
    <x v="4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7"/>
    <x v="2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7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1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6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4"/>
    <s v="CAD"/>
    <n v="1482663600"/>
    <n v="1480800568"/>
    <b v="0"/>
    <n v="12"/>
    <b v="0"/>
    <s v="photography/places"/>
    <n v="0.79"/>
    <n v="131.66666666666666"/>
    <x v="3"/>
    <x v="3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1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2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.3333333333333334E-2"/>
    <n v="20"/>
    <x v="3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1.3849999999999999E-3"/>
    <n v="23.083333333333332"/>
    <x v="4"/>
    <x v="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4"/>
    <x v="2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6"/>
    <x v="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0.29602960296029601"/>
    <n v="134.54545454545453"/>
    <x v="6"/>
    <x v="33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4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7"/>
    <x v="30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4"/>
    <x v="21"/>
  </r>
  <r>
    <n v="1982"/>
    <s v="Lonely Boy: 55 male models 200s sensual expression"/>
    <s v="Express a very dark place in my childhood. Release my emotions through photography in a form of Art."/>
    <n v="180000"/>
    <n v="0"/>
    <x v="1"/>
    <x v="17"/>
    <s v="HKD"/>
    <n v="1480863887"/>
    <n v="1478268287"/>
    <b v="0"/>
    <n v="0"/>
    <b v="0"/>
    <s v="photography/people"/>
    <n v="0"/>
    <n v="0"/>
    <x v="3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2"/>
    <x v="14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7"/>
    <s v="DKK"/>
    <n v="1469109600"/>
    <n v="1464586746"/>
    <b v="0"/>
    <n v="19"/>
    <b v="0"/>
    <s v="technology/wearables"/>
    <n v="5.7334999999999997E-2"/>
    <n v="603.52631578947364"/>
    <x v="6"/>
    <x v="3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1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1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2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3"/>
    <x v="39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1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3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6"/>
    <x v="17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6"/>
    <x v="17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0.15325"/>
    <n v="45.407407407407405"/>
    <x v="6"/>
    <x v="3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3"/>
    <x v="3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1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3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6"/>
    <x v="3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6"/>
    <x v="3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6"/>
    <x v="1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6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1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6"/>
    <x v="3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2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7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n v="0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6"/>
    <x v="1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.3045"/>
    <n v="37.271428571428572"/>
    <x v="2"/>
    <x v="16"/>
  </r>
  <r>
    <n v="207"/>
    <s v="M39 - Action film / Drama"/>
    <s v="To avoid bankruptcy, Vincent, a passionate young entrepreneur embarks  on an illicit affair in order to save his dream business."/>
    <n v="14000"/>
    <n v="2130"/>
    <x v="1"/>
    <x v="4"/>
    <s v="CAD"/>
    <n v="1420346638"/>
    <n v="1417754638"/>
    <b v="0"/>
    <n v="13"/>
    <b v="0"/>
    <s v="film &amp; video/drama"/>
    <n v="0.15214285714285714"/>
    <n v="163.84615384615384"/>
    <x v="0"/>
    <x v="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4"/>
    <s v="CAD"/>
    <n v="1435418568"/>
    <n v="1432826568"/>
    <b v="0"/>
    <n v="100"/>
    <b v="1"/>
    <s v="games/tabletop games"/>
    <n v="1.0580000000000001"/>
    <n v="206.31"/>
    <x v="7"/>
    <x v="2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4"/>
    <s v="CAD"/>
    <n v="1428606055"/>
    <n v="1427223655"/>
    <b v="0"/>
    <n v="25"/>
    <b v="1"/>
    <s v="theater/musical"/>
    <n v="1"/>
    <n v="100"/>
    <x v="1"/>
    <x v="15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4"/>
    <x v="2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6"/>
    <x v="4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3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6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1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n v="0"/>
    <x v="4"/>
    <x v="2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1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4"/>
    <x v="35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n v="0"/>
    <x v="4"/>
    <x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5"/>
    <x v="13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1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6"/>
    <x v="1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6"/>
    <x v="25"/>
  </r>
  <r>
    <n v="2128"/>
    <s v="Makayla's Quest"/>
    <s v="The Royal Snail has misdelivered all the invitations to the Royal Ball.  It's up to Makayla to set things right in the Fairy Forest"/>
    <n v="15000"/>
    <n v="25"/>
    <x v="1"/>
    <x v="4"/>
    <s v="CAD"/>
    <n v="1411324369"/>
    <n v="1406140369"/>
    <b v="0"/>
    <n v="1"/>
    <b v="0"/>
    <s v="games/video games"/>
    <n v="1.6666666666666668E-3"/>
    <n v="25"/>
    <x v="7"/>
    <x v="3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15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6"/>
    <x v="3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1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1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1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10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1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1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5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4"/>
    <s v="CAD"/>
    <n v="1464471840"/>
    <n v="1459309704"/>
    <b v="0"/>
    <n v="42"/>
    <b v="1"/>
    <s v="theater/plays"/>
    <n v="1.0242424242424242"/>
    <n v="40.238095238095241"/>
    <x v="1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n v="0"/>
    <x v="4"/>
    <x v="21"/>
  </r>
  <r>
    <n v="1406"/>
    <s v="Man Down! Translation project"/>
    <s v="The White coat and the battle dress uniform"/>
    <n v="12000"/>
    <n v="15"/>
    <x v="1"/>
    <x v="9"/>
    <s v="EUR"/>
    <n v="1449914400"/>
    <n v="1445336607"/>
    <b v="0"/>
    <n v="3"/>
    <b v="0"/>
    <s v="publishing/translations"/>
    <n v="1.25E-3"/>
    <n v="5"/>
    <x v="5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7"/>
    <x v="24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2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0.21714285714285714"/>
    <n v="76"/>
    <x v="2"/>
    <x v="1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6"/>
    <x v="2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10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7"/>
    <x v="3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0.13639999999999999"/>
    <n v="155"/>
    <x v="5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5"/>
    <x v="13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1"/>
    <x v="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6"/>
    <x v="25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n v="0"/>
    <x v="0"/>
    <x v="2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6"/>
    <x v="2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0.15"/>
    <n v="150"/>
    <x v="1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7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1"/>
    <x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3"/>
    <s v="EUR"/>
    <n v="1468565820"/>
    <n v="1465970108"/>
    <b v="0"/>
    <n v="0"/>
    <b v="0"/>
    <s v="technology/space exploration"/>
    <n v="0"/>
    <n v="0"/>
    <x v="6"/>
    <x v="2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6"/>
    <x v="3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3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8.4285714285714294E-3"/>
    <n v="29.5"/>
    <x v="4"/>
    <x v="2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7"/>
    <x v="3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1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6"/>
    <x v="3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1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6"/>
    <x v="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7"/>
    <x v="2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2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2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4"/>
    <x v="3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1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5"/>
    <s v="NOK"/>
    <n v="1486313040"/>
    <n v="1483131966"/>
    <b v="0"/>
    <n v="4"/>
    <b v="0"/>
    <s v="food/food trucks"/>
    <n v="1.4321428571428572E-2"/>
    <n v="501.25"/>
    <x v="4"/>
    <x v="2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7"/>
    <x v="2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3"/>
    <s v="EUR"/>
    <n v="1451494210"/>
    <n v="1449075010"/>
    <b v="0"/>
    <n v="12"/>
    <b v="0"/>
    <s v="games/video games"/>
    <n v="5.7238095238095241E-2"/>
    <n v="50.083333333333336"/>
    <x v="7"/>
    <x v="3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7"/>
    <x v="34"/>
  </r>
  <r>
    <n v="1117"/>
    <s v="Medieval Village"/>
    <s v="Experience the Medieval in your own village. Increase your village into a city and walk through the streets."/>
    <n v="1000"/>
    <n v="83"/>
    <x v="1"/>
    <x v="3"/>
    <s v="EUR"/>
    <n v="1451053313"/>
    <n v="1448461313"/>
    <b v="0"/>
    <n v="8"/>
    <b v="0"/>
    <s v="games/video games"/>
    <n v="8.3000000000000004E-2"/>
    <n v="10.375"/>
    <x v="7"/>
    <x v="3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2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3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6"/>
    <x v="1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7"/>
    <x v="3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4"/>
    <s v="CAD"/>
    <n v="1424112483"/>
    <n v="1421520483"/>
    <b v="0"/>
    <n v="0"/>
    <b v="0"/>
    <s v="publishing/fiction"/>
    <n v="0"/>
    <n v="0"/>
    <x v="5"/>
    <x v="26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2"/>
    <s v="AUD"/>
    <n v="1454281380"/>
    <n v="1451950570"/>
    <b v="0"/>
    <n v="0"/>
    <b v="0"/>
    <s v="theater/musical"/>
    <n v="0"/>
    <n v="0"/>
    <x v="1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2"/>
    <x v="14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9E-2"/>
    <n v="30.125"/>
    <x v="2"/>
    <x v="19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1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2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3"/>
    <x v="3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4"/>
    <x v="2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2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3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n v="0"/>
    <x v="8"/>
    <x v="2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1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2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2"/>
    <s v="MXN"/>
    <n v="1482953115"/>
    <n v="1480361115"/>
    <b v="0"/>
    <n v="1"/>
    <b v="0"/>
    <s v="technology/wearables"/>
    <n v="2.6737967914438501E-3"/>
    <n v="250"/>
    <x v="6"/>
    <x v="3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33332E-4"/>
    <n v="1"/>
    <x v="0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n v="0"/>
    <x v="0"/>
    <x v="2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6"/>
    <x v="17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8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2"/>
    <x v="1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n v="0"/>
    <x v="7"/>
    <x v="3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3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2"/>
    <s v="AUD"/>
    <n v="1418183325"/>
    <n v="1415591325"/>
    <b v="0"/>
    <n v="11"/>
    <b v="0"/>
    <s v="technology/space exploration"/>
    <n v="8.8500000000000002E-3"/>
    <n v="80.454545454545453"/>
    <x v="6"/>
    <x v="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1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n v="0"/>
    <x v="6"/>
    <x v="2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6"/>
    <x v="33"/>
  </r>
  <r>
    <n v="2235"/>
    <s v="Miniature Scenery Terrain for Tabletop gaming and Wargames"/>
    <s v="An amazing set of sceneries to create unique atmospheres for your tabletop gaming."/>
    <n v="13000"/>
    <n v="19931"/>
    <x v="0"/>
    <x v="4"/>
    <s v="CAD"/>
    <n v="1427585511"/>
    <n v="1424997111"/>
    <b v="0"/>
    <n v="147"/>
    <b v="1"/>
    <s v="games/tabletop games"/>
    <n v="1.5331538461538461"/>
    <n v="135.58503401360545"/>
    <x v="7"/>
    <x v="24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4"/>
  </r>
  <r>
    <n v="569"/>
    <s v="Mioti"/>
    <s v="Mioti is an indie game marketplace that doubles as a community for developers to join networks and discuss projects."/>
    <n v="2500"/>
    <n v="20"/>
    <x v="1"/>
    <x v="4"/>
    <s v="CAD"/>
    <n v="1451679612"/>
    <n v="1449087612"/>
    <b v="0"/>
    <n v="1"/>
    <b v="0"/>
    <s v="technology/web"/>
    <n v="8.0000000000000002E-3"/>
    <n v="20"/>
    <x v="6"/>
    <x v="25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6"/>
    <x v="4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5.7142857142857142E-5"/>
    <n v="10"/>
    <x v="4"/>
    <x v="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15"/>
  </r>
  <r>
    <n v="3197"/>
    <s v="Mirror, mirror on the wall"/>
    <s v="This years most important stage project for young artists in our region. www.ungespor.no"/>
    <n v="10000"/>
    <n v="1145"/>
    <x v="1"/>
    <x v="15"/>
    <s v="NOK"/>
    <n v="1423050618"/>
    <n v="1420458618"/>
    <b v="0"/>
    <n v="4"/>
    <b v="0"/>
    <s v="theater/musical"/>
    <n v="0.1145"/>
    <n v="286.25"/>
    <x v="1"/>
    <x v="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9.7400000000000004E-3"/>
    <n v="292.2"/>
    <x v="6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6"/>
    <x v="2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3"/>
    <x v="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6"/>
    <x v="33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2"/>
    <x v="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4"/>
    <x v="21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0.03"/>
    <n v="300"/>
    <x v="6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29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2"/>
    <x v="9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4"/>
    <n v="1"/>
    <x v="5"/>
    <x v="18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5"/>
    <x v="18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6"/>
    <x v="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3"/>
  </r>
  <r>
    <n v="1816"/>
    <s v="Moments of Passion"/>
    <s v="A unique Photographic Book Project about the Passionate Moments and Strong Emotions that lie within Karate"/>
    <n v="25000"/>
    <n v="509"/>
    <x v="1"/>
    <x v="13"/>
    <s v="CHF"/>
    <n v="1469473200"/>
    <n v="1467061303"/>
    <b v="0"/>
    <n v="6"/>
    <b v="0"/>
    <s v="photography/photobooks"/>
    <n v="2.036E-2"/>
    <n v="84.833333333333329"/>
    <x v="3"/>
    <x v="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1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6"/>
    <x v="3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7"/>
    <x v="2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7"/>
    <x v="2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1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4"/>
    <n v="8.5"/>
    <x v="6"/>
    <x v="2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1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0.11436666666666667"/>
    <n v="112.86184210526316"/>
    <x v="6"/>
    <x v="2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4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2"/>
    <x v="7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4"/>
    <s v="CAD"/>
    <n v="1407034796"/>
    <n v="1401850796"/>
    <b v="0"/>
    <n v="15"/>
    <b v="0"/>
    <s v="film &amp; video/science fiction"/>
    <n v="5.0999999999999997E-2"/>
    <n v="119"/>
    <x v="0"/>
    <x v="2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6"/>
    <x v="33"/>
  </r>
  <r>
    <n v="1855"/>
    <s v="Motion Device Debut EP"/>
    <s v="11 year old Sara &amp; Motion Device want rock &amp; metal fans all over the world to unite and join the ROCK REVOLUTION!!!"/>
    <n v="8750"/>
    <n v="13480.16"/>
    <x v="0"/>
    <x v="4"/>
    <s v="CAD"/>
    <n v="1389012940"/>
    <n v="1385124940"/>
    <b v="0"/>
    <n v="191"/>
    <b v="1"/>
    <s v="music/rock"/>
    <n v="1.5405897142857143"/>
    <n v="70.576753926701571"/>
    <x v="2"/>
    <x v="1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6"/>
    <s v="EUR"/>
    <n v="1437033360"/>
    <n v="1434445937"/>
    <b v="0"/>
    <n v="12"/>
    <b v="0"/>
    <s v="theater/spaces"/>
    <n v="0.12"/>
    <n v="25"/>
    <x v="1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4"/>
    <x v="35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6"/>
    <x v="3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n v="1434658456"/>
    <b v="0"/>
    <n v="7"/>
    <b v="0"/>
    <s v="technology/wearables"/>
    <n v="3.5000000000000001E-3"/>
    <n v="100"/>
    <x v="6"/>
    <x v="33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4"/>
    <x v="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2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1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1"/>
    <x v="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5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6"/>
    <x v="1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4"/>
    <x v="2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4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1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3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10"/>
  </r>
  <r>
    <n v="2699"/>
    <s v="my bakery truck"/>
    <s v="Hi, I want make my first bakery. Food truck was great, but I not have a car licence. So, help me to be my dream!"/>
    <n v="2"/>
    <n v="0"/>
    <x v="1"/>
    <x v="4"/>
    <s v="CAD"/>
    <n v="1407533463"/>
    <n v="1404941463"/>
    <b v="0"/>
    <n v="0"/>
    <b v="0"/>
    <s v="food/food trucks"/>
    <n v="0"/>
    <n v="0"/>
    <x v="4"/>
    <x v="21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5"/>
    <x v="1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5"/>
    <x v="1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3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0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1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5"/>
    <x v="18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7"/>
    <x v="30"/>
  </r>
  <r>
    <n v="3642"/>
    <s v="My own musical"/>
    <s v="All the world's a stage..._x000a_It is my biggest dream to perform my own, selfcreated musical with lots of kids as big as I am able to."/>
    <n v="700"/>
    <n v="15"/>
    <x v="1"/>
    <x v="3"/>
    <s v="EUR"/>
    <n v="1448902800"/>
    <n v="1445369727"/>
    <b v="0"/>
    <n v="2"/>
    <b v="0"/>
    <s v="theater/musical"/>
    <n v="2.1428571428571429E-2"/>
    <n v="7.5"/>
    <x v="1"/>
    <x v="1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1"/>
    <x v="1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0.05"/>
    <n v="25"/>
    <x v="1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0.10754135338345865"/>
    <n v="51.822463768115945"/>
    <x v="6"/>
    <x v="3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6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6"/>
    <x v="2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5"/>
    <x v="13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n v="0"/>
    <x v="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1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3"/>
    <x v="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4"/>
    <x v="21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7"/>
    <x v="30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.4E-2"/>
    <n v="60"/>
    <x v="5"/>
    <x v="2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.1516129032258065"/>
    <n v="51"/>
    <x v="1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4"/>
    <s v="CAD"/>
    <n v="1423333581"/>
    <n v="1420741581"/>
    <b v="0"/>
    <n v="24"/>
    <b v="0"/>
    <s v="technology/wearables"/>
    <n v="1.4710000000000001E-2"/>
    <n v="61.291666666666664"/>
    <x v="6"/>
    <x v="3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1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7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5"/>
    <x v="1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3"/>
    <x v="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3"/>
    <x v="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4"/>
    <x v="35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n v="0"/>
    <x v="6"/>
    <x v="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6"/>
    <x v="33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6"/>
    <x v="1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3"/>
    <x v="3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1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2"/>
    <s v="AUD"/>
    <n v="1460615164"/>
    <n v="1458023164"/>
    <b v="0"/>
    <n v="0"/>
    <b v="0"/>
    <s v="technology/web"/>
    <n v="0"/>
    <n v="0"/>
    <x v="6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2"/>
    <x v="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1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4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1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7"/>
    <x v="3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2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7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4.0000000000000003E-5"/>
    <n v="1"/>
    <x v="7"/>
    <x v="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1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1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2"/>
    <x v="14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7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7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7"/>
    <x v="3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4"/>
    <x v="35"/>
  </r>
  <r>
    <n v="1952"/>
    <s v="Nix Color Sensor"/>
    <s v="Nix is a breakthrough smartphone accessory. Just scan an object and instantly view the color on your iPhone, Android, PC, or Mac."/>
    <n v="35000"/>
    <n v="69465.33"/>
    <x v="0"/>
    <x v="4"/>
    <s v="CAD"/>
    <n v="1381934015"/>
    <n v="1378737215"/>
    <b v="1"/>
    <n v="682"/>
    <b v="1"/>
    <s v="technology/hardware"/>
    <n v="1.9847237142857144"/>
    <n v="101.85532258064516"/>
    <x v="6"/>
    <x v="1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3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1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7"/>
    <x v="3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6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3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4"/>
    <s v="CAD"/>
    <n v="1450249140"/>
    <n v="1447055935"/>
    <b v="0"/>
    <n v="172"/>
    <b v="1"/>
    <s v="publishing/nonfiction"/>
    <n v="2.0419999999999998"/>
    <n v="59.360465116279073"/>
    <x v="5"/>
    <x v="20"/>
  </r>
  <r>
    <n v="4043"/>
    <s v="Not making potato salad here!"/>
    <s v="This could be my last play, need to bring my son out to see it before it's over.  Need to fly him here from BC"/>
    <n v="300"/>
    <n v="0"/>
    <x v="1"/>
    <x v="4"/>
    <s v="CAD"/>
    <n v="1416524325"/>
    <n v="1415228325"/>
    <b v="0"/>
    <n v="0"/>
    <b v="0"/>
    <s v="theater/plays"/>
    <n v="0"/>
    <n v="0"/>
    <x v="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1"/>
    <x v="1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10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1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4"/>
    <x v="21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n v="0"/>
    <x v="8"/>
    <x v="27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1"/>
    <x v="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6"/>
    <x v="1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1"/>
  </r>
  <r>
    <n v="2001"/>
    <s v="Nuimo: Seamless Smart Home Interface"/>
    <s v="Nuimo is a universal controller for the internet of things. Control your music, lights, locks and more."/>
    <n v="55000"/>
    <n v="210171"/>
    <x v="0"/>
    <x v="3"/>
    <s v="EUR"/>
    <n v="1434139200"/>
    <n v="1431406916"/>
    <b v="1"/>
    <n v="1637"/>
    <b v="1"/>
    <s v="technology/hardware"/>
    <n v="3.8212909090909091"/>
    <n v="128.38790470372632"/>
    <x v="6"/>
    <x v="1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8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6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1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x v="11"/>
    <s v="EUR"/>
    <n v="1418649177"/>
    <n v="1416057177"/>
    <b v="1"/>
    <n v="29"/>
    <b v="0"/>
    <s v="photography/photobooks"/>
    <n v="0.47631578947368419"/>
    <n v="31.206896551724139"/>
    <x v="3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6"/>
    <x v="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3"/>
    <x v="3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6"/>
    <x v="1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7"/>
    <x v="2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1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4"/>
    <s v="CAD"/>
    <n v="1428091353"/>
    <n v="1425502953"/>
    <b v="0"/>
    <n v="90"/>
    <b v="1"/>
    <s v="photography/photobooks"/>
    <n v="1.1052941176470588"/>
    <n v="104.38888888888889"/>
    <x v="3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3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3"/>
    <x v="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4"/>
    <x v="3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1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n v="0"/>
    <n v="0"/>
    <x v="0"/>
    <x v="8"/>
  </r>
  <r>
    <n v="998"/>
    <s v="Ollinfit: The Wearable Personal Trainer"/>
    <s v="Ollinfit is the first wearable fitness trainer with 3 sensors for superior accuracy, feedback and results."/>
    <n v="60000"/>
    <n v="35135"/>
    <x v="1"/>
    <x v="4"/>
    <s v="CAD"/>
    <n v="1447909401"/>
    <n v="1444017801"/>
    <b v="0"/>
    <n v="229"/>
    <b v="0"/>
    <s v="technology/wearables"/>
    <n v="0.58558333333333334"/>
    <n v="153.42794759825327"/>
    <x v="6"/>
    <x v="3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10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6"/>
    <x v="3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6"/>
    <s v="EUR"/>
    <n v="1492270947"/>
    <n v="1488386547"/>
    <b v="0"/>
    <n v="0"/>
    <b v="0"/>
    <s v="publishing/translations"/>
    <n v="0"/>
    <n v="0"/>
    <x v="5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1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3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1"/>
  </r>
  <r>
    <n v="1132"/>
    <s v="One"/>
    <s v="One is a simple mobile game about exploring the connections between all living things. Featuring hand-painted art."/>
    <n v="10000"/>
    <n v="1438"/>
    <x v="1"/>
    <x v="4"/>
    <s v="CAD"/>
    <n v="1483238771"/>
    <n v="1480646771"/>
    <b v="0"/>
    <n v="13"/>
    <b v="0"/>
    <s v="games/mobile games"/>
    <n v="0.14380000000000001"/>
    <n v="110.61538461538461"/>
    <x v="7"/>
    <x v="3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3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5"/>
    <x v="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6"/>
    <s v="EUR"/>
    <n v="1450541229"/>
    <n v="1447949229"/>
    <b v="0"/>
    <n v="6"/>
    <b v="0"/>
    <s v="games/mobile games"/>
    <n v="6.4439140811455853E-2"/>
    <n v="45"/>
    <x v="7"/>
    <x v="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6"/>
    <x v="1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n v="0"/>
    <x v="1"/>
    <x v="4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n v="0"/>
    <x v="6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1"/>
  </r>
  <r>
    <n v="3006"/>
    <s v="ONTARIO STREET THEATRE in Port Hope."/>
    <s v="We're an affordable theatre and rental space that can be molded into anything by anyone."/>
    <n v="8000"/>
    <n v="8620"/>
    <x v="0"/>
    <x v="4"/>
    <s v="CAD"/>
    <n v="1418580591"/>
    <n v="1415988591"/>
    <b v="0"/>
    <n v="97"/>
    <b v="1"/>
    <s v="theater/spaces"/>
    <n v="1.0774999999999999"/>
    <n v="88.865979381443296"/>
    <x v="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3"/>
    <x v="3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5"/>
    <x v="2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6"/>
    <x v="1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4"/>
    <s v="CAD"/>
    <n v="1398268773"/>
    <n v="1395676773"/>
    <b v="0"/>
    <n v="58"/>
    <b v="1"/>
    <s v="technology/hardware"/>
    <n v="1.2290000000000001"/>
    <n v="169.51724137931035"/>
    <x v="6"/>
    <x v="1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9"/>
    <s v="EUR"/>
    <n v="1463734740"/>
    <n v="1459414740"/>
    <b v="0"/>
    <n v="3"/>
    <b v="0"/>
    <s v="theater/spaces"/>
    <n v="1.6666666666666666E-4"/>
    <n v="1"/>
    <x v="1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6"/>
    <x v="3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6"/>
    <x v="17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3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1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6"/>
    <x v="33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3"/>
    <x v="3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3"/>
    <x v="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4"/>
    <x v="3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2"/>
    <x v="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6"/>
    <x v="1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1"/>
    <x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3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6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1.25E-3"/>
    <n v="25"/>
    <x v="6"/>
    <x v="2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1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2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1"/>
    <x v="1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5"/>
    <x v="1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1"/>
    <x v="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3"/>
    <x v="5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1"/>
    <x v="1"/>
  </r>
  <r>
    <n v="1802"/>
    <s v="Out Of The Dark"/>
    <s v="Inner Darkness turned into a photobook. Personal work i shot during my recovery...in Berlin."/>
    <n v="3500"/>
    <n v="1697"/>
    <x v="1"/>
    <x v="3"/>
    <s v="EUR"/>
    <n v="1435442340"/>
    <n v="1433416830"/>
    <b v="1"/>
    <n v="18"/>
    <b v="0"/>
    <s v="photography/photobooks"/>
    <n v="0.48485714285714288"/>
    <n v="94.277777777777771"/>
    <x v="3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4"/>
  </r>
  <r>
    <n v="1945"/>
    <s v="Oval - The First Digital HandPan"/>
    <s v="A new electronic musical instrument which allows you to play, learn and perform music using any sound you can imagine."/>
    <n v="100000"/>
    <n v="348018"/>
    <x v="0"/>
    <x v="10"/>
    <s v="EUR"/>
    <n v="1436680958"/>
    <n v="1433224958"/>
    <b v="1"/>
    <n v="680"/>
    <b v="1"/>
    <s v="technology/hardware"/>
    <n v="3.4801799999999998"/>
    <n v="511.79117647058825"/>
    <x v="6"/>
    <x v="17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1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7"/>
    <x v="2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2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0000000000001E-2"/>
    <n v="88.714285714285708"/>
    <x v="6"/>
    <x v="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6"/>
    <x v="1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3"/>
    <x v="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6"/>
    <x v="3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6"/>
    <x v="33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1"/>
    <x v="4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3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6"/>
    <x v="33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4"/>
    <s v="SEK"/>
    <n v="1444027186"/>
    <n v="1441435186"/>
    <b v="0"/>
    <n v="4"/>
    <b v="0"/>
    <s v="food/food trucks"/>
    <n v="4.8960000000000002E-3"/>
    <n v="306"/>
    <x v="4"/>
    <x v="2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6"/>
    <x v="3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.7132499999999999"/>
    <n v="62.871559633027523"/>
    <x v="2"/>
    <x v="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4"/>
    <x v="2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1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1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2"/>
    <x v="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7"/>
    <x v="24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8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4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2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6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4"/>
    <x v="2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29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7"/>
    <x v="3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6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E-2"/>
    <n v="48.424999999999997"/>
    <x v="2"/>
    <x v="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6"/>
    <x v="3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6"/>
    <x v="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4"/>
    <s v="CAD"/>
    <n v="1450297080"/>
    <n v="1448565459"/>
    <b v="0"/>
    <n v="202"/>
    <b v="0"/>
    <s v="theater/spaces"/>
    <n v="0.20424999999999999"/>
    <n v="202.22772277227722"/>
    <x v="1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1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7"/>
    <x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29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1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1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9"/>
    <s v="EUR"/>
    <n v="1464285463"/>
    <n v="1461693463"/>
    <b v="0"/>
    <n v="1"/>
    <b v="0"/>
    <s v="publishing/translations"/>
    <n v="7.6923076923076926E-5"/>
    <n v="1"/>
    <x v="5"/>
    <x v="18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4"/>
    <x v="2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0.21366666666666667"/>
    <n v="45.785714285714285"/>
    <x v="1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1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1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1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4"/>
    <s v="CAD"/>
    <n v="1408213512"/>
    <n v="1405621512"/>
    <b v="0"/>
    <n v="0"/>
    <b v="0"/>
    <s v="film &amp; video/animation"/>
    <n v="0"/>
    <n v="0"/>
    <x v="0"/>
    <x v="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3"/>
    <x v="3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2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7"/>
    <x v="24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n v="0"/>
    <x v="4"/>
    <x v="2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6"/>
    <x v="33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0.10877666666666666"/>
    <n v="81.582499999999996"/>
    <x v="6"/>
    <x v="25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n v="0"/>
    <x v="3"/>
    <x v="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3"/>
    <x v="39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3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6"/>
    <x v="1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6"/>
    <x v="1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6"/>
    <x v="1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6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2"/>
    <x v="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6"/>
    <x v="1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7"/>
    <x v="2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4"/>
    <x v="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1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3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6"/>
    <x v="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6"/>
    <x v="2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6"/>
    <x v="2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4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4E-2"/>
    <n v="30.272727272727273"/>
    <x v="6"/>
    <x v="3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4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7"/>
    <x v="24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7"/>
    <x v="3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6"/>
    <x v="1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3"/>
    <x v="5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2.0000000000000001E-4"/>
    <n v="1"/>
    <x v="6"/>
    <x v="25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0.15103448275862069"/>
    <n v="97.333333333333329"/>
    <x v="6"/>
    <x v="33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n v="0"/>
    <x v="6"/>
    <x v="2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1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1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32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7"/>
    <x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5"/>
    <s v="NZD"/>
    <n v="1452942000"/>
    <n v="1449785223"/>
    <b v="0"/>
    <n v="5"/>
    <b v="0"/>
    <s v="technology/web"/>
    <n v="0.01"/>
    <n v="49"/>
    <x v="6"/>
    <x v="25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3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1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7E-5"/>
    <n v="2"/>
    <x v="6"/>
    <x v="25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68E-2"/>
    <n v="13.333333333333334"/>
    <x v="1"/>
    <x v="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6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E-4"/>
    <n v="3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1"/>
    <x v="1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3"/>
    <s v="EUR"/>
    <n v="1463602935"/>
    <n v="1461874935"/>
    <b v="0"/>
    <n v="1"/>
    <b v="0"/>
    <s v="film &amp; video/animation"/>
    <n v="9.9009900990099011E-4"/>
    <n v="1"/>
    <x v="0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1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1"/>
    <x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7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3"/>
    <x v="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4"/>
    <s v="SEK"/>
    <n v="1439318228"/>
    <n v="1436812628"/>
    <b v="0"/>
    <n v="0"/>
    <b v="0"/>
    <s v="technology/web"/>
    <n v="0"/>
    <n v="0"/>
    <x v="6"/>
    <x v="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1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1"/>
    <x v="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6"/>
    <x v="1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3"/>
    <x v="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3"/>
    <x v="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3"/>
    <x v="3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2"/>
    <x v="1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6"/>
    <x v="3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6"/>
    <x v="3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6"/>
    <x v="3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3"/>
    <s v="EUR"/>
    <n v="1477422000"/>
    <n v="1472282956"/>
    <b v="0"/>
    <n v="28"/>
    <b v="1"/>
    <s v="music/metal"/>
    <n v="2.1800000000000002"/>
    <n v="19.464285714285715"/>
    <x v="2"/>
    <x v="16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2"/>
    <x v="1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1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6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8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7"/>
    <s v="DKK"/>
    <n v="1444657593"/>
    <n v="1440337593"/>
    <b v="0"/>
    <n v="0"/>
    <b v="0"/>
    <s v="film &amp; video/science fiction"/>
    <n v="0"/>
    <n v="0"/>
    <x v="0"/>
    <x v="22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7"/>
    <x v="3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4"/>
    <x v="2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6"/>
    <x v="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2"/>
    <x v="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7"/>
    <x v="3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7"/>
    <x v="3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0"/>
  </r>
  <r>
    <n v="2355"/>
    <s v="PriceItUpPlease (Canceled)"/>
    <s v="PriceItUpPlease will be an easy to use website that estimates the amount of your startup costs for that great idea you have!"/>
    <n v="8000"/>
    <n v="55"/>
    <x v="2"/>
    <x v="2"/>
    <s v="AUD"/>
    <n v="1430604136"/>
    <n v="1428012136"/>
    <b v="0"/>
    <n v="2"/>
    <b v="0"/>
    <s v="technology/web"/>
    <n v="6.875E-3"/>
    <n v="27.5"/>
    <x v="6"/>
    <x v="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6"/>
    <x v="1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0.11700000000000001"/>
    <n v="39"/>
    <x v="5"/>
    <x v="13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1E-2"/>
    <n v="29.236301369863014"/>
    <x v="8"/>
    <x v="2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4"/>
    <s v="SEK"/>
    <n v="1457996400"/>
    <n v="1452842511"/>
    <b v="0"/>
    <n v="1"/>
    <b v="0"/>
    <s v="technology/web"/>
    <n v="2.0000000000000001E-4"/>
    <n v="90"/>
    <x v="6"/>
    <x v="2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4"/>
    <s v="CAD"/>
    <n v="1419626139"/>
    <n v="1417034139"/>
    <b v="0"/>
    <n v="6"/>
    <b v="0"/>
    <s v="technology/web"/>
    <n v="1.4E-2"/>
    <n v="23.333333333333332"/>
    <x v="6"/>
    <x v="2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7"/>
    <x v="2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1"/>
    <x v="1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"/>
  </r>
  <r>
    <n v="1710"/>
    <s v="Producing a live album of our upcoming Europe tour"/>
    <s v="We want to create a gospel live album which has never been produced before."/>
    <n v="5000"/>
    <n v="34"/>
    <x v="1"/>
    <x v="3"/>
    <s v="EUR"/>
    <n v="1453122000"/>
    <n v="1449151888"/>
    <b v="0"/>
    <n v="1"/>
    <b v="0"/>
    <s v="music/faith"/>
    <n v="6.7999999999999996E-3"/>
    <n v="34"/>
    <x v="2"/>
    <x v="1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1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1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6"/>
    <x v="3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6"/>
    <x v="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3.3333333333333335E-3"/>
    <n v="100"/>
    <x v="5"/>
    <x v="18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4"/>
    <s v="CAD"/>
    <n v="1444740089"/>
    <n v="1442148089"/>
    <b v="0"/>
    <n v="0"/>
    <b v="0"/>
    <s v="food/food trucks"/>
    <n v="0"/>
    <n v="0"/>
    <x v="4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0.33559730999999998"/>
    <n v="223.58248500999335"/>
    <x v="6"/>
    <x v="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6"/>
    <x v="28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7"/>
    <x v="30"/>
  </r>
  <r>
    <n v="3638"/>
    <s v="Project Hedwig and the Angry Inch"/>
    <s v="A rock and roll journey that explores love, loss, redemption, duality and ascension."/>
    <n v="3300"/>
    <n v="216"/>
    <x v="1"/>
    <x v="4"/>
    <s v="CAD"/>
    <n v="1429456132"/>
    <n v="1424275732"/>
    <b v="0"/>
    <n v="2"/>
    <b v="0"/>
    <s v="theater/musical"/>
    <n v="6.545454545454546E-2"/>
    <n v="108"/>
    <x v="1"/>
    <x v="15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6"/>
  </r>
  <r>
    <n v="1222"/>
    <s v="Project Pilgrim"/>
    <s v="Project Pilgrim is my effort to work towards normalizing mental health."/>
    <n v="4000"/>
    <n v="11215"/>
    <x v="0"/>
    <x v="4"/>
    <s v="CAD"/>
    <n v="1459483200"/>
    <n v="1456852647"/>
    <b v="0"/>
    <n v="138"/>
    <b v="1"/>
    <s v="photography/photobooks"/>
    <n v="2.80375"/>
    <n v="81.268115942028984"/>
    <x v="3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0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2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7"/>
    <x v="30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7"/>
    <x v="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6"/>
    <x v="2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2"/>
    <s v="AUD"/>
    <n v="1415481203"/>
    <n v="1412885603"/>
    <b v="1"/>
    <n v="23"/>
    <b v="0"/>
    <s v="technology/space exploration"/>
    <n v="0.105"/>
    <n v="91.304347826086953"/>
    <x v="6"/>
    <x v="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2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7"/>
    <x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4"/>
    <s v="SEK"/>
    <n v="1476319830"/>
    <n v="1471135830"/>
    <b v="0"/>
    <n v="0"/>
    <b v="0"/>
    <s v="film &amp; video/animation"/>
    <n v="0"/>
    <n v="0"/>
    <x v="0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n v="0"/>
    <x v="6"/>
    <x v="25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3"/>
    <s v="CHF"/>
    <n v="1444940558"/>
    <n v="1442348558"/>
    <b v="0"/>
    <n v="1"/>
    <b v="0"/>
    <s v="technology/web"/>
    <n v="2E-3"/>
    <n v="10"/>
    <x v="6"/>
    <x v="2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0.18737933333333334"/>
    <n v="95.277627118644077"/>
    <x v="6"/>
    <x v="2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1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6"/>
    <x v="17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2"/>
    <x v="1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7"/>
    <x v="3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8.4008400840084006E-3"/>
    <n v="14"/>
    <x v="5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4"/>
    <s v="CAD"/>
    <n v="1455231540"/>
    <n v="1452614847"/>
    <b v="0"/>
    <n v="35"/>
    <b v="1"/>
    <s v="theater/plays"/>
    <n v="1.1120000000000001"/>
    <n v="47.657142857142858"/>
    <x v="1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1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1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6"/>
    <x v="1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5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6"/>
    <x v="17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1.5125E-3"/>
    <n v="201.66666666666666"/>
    <x v="1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0"/>
    <s v="EUR"/>
    <n v="1470469938"/>
    <n v="1469173938"/>
    <b v="0"/>
    <n v="249"/>
    <b v="1"/>
    <s v="games/tabletop games"/>
    <n v="2.722777777777778"/>
    <n v="98.413654618473899"/>
    <x v="7"/>
    <x v="2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7"/>
    <x v="2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7"/>
    <x v="3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1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2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1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1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7"/>
    <x v="3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4"/>
    <x v="21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68E-2"/>
    <n v="13.333333333333334"/>
    <x v="0"/>
    <x v="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1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0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7"/>
    <x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5"/>
    <x v="2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1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0.1313"/>
    <n v="65"/>
    <x v="6"/>
    <x v="3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6"/>
    <x v="1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7"/>
    <x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6"/>
    <x v="1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3"/>
    <x v="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3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1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1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1"/>
    <x v="1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7"/>
    <x v="3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1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69999999999999E-2"/>
    <n v="311.16666666666669"/>
    <x v="0"/>
    <x v="2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5"/>
    <x v="2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E-2"/>
    <n v="45.386153846153846"/>
    <x v="6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3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6"/>
    <x v="17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5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6"/>
    <x v="1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6"/>
    <x v="1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6"/>
    <x v="1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5"/>
    <s v="NZD"/>
    <n v="1477886400"/>
    <n v="1476228128"/>
    <b v="0"/>
    <n v="111"/>
    <b v="1"/>
    <s v="theater/spaces"/>
    <n v="1.2164999999999999"/>
    <n v="109.5945945945946"/>
    <x v="1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1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1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1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x v="10"/>
    <s v="EUR"/>
    <n v="1456397834"/>
    <n v="1453805834"/>
    <b v="0"/>
    <n v="1"/>
    <b v="0"/>
    <s v="publishing/translations"/>
    <n v="2E-3"/>
    <n v="6"/>
    <x v="5"/>
    <x v="18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0.01"/>
    <n v="50"/>
    <x v="8"/>
    <x v="2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1"/>
  </r>
  <r>
    <n v="2386"/>
    <s v="Realjobmatch.com (Canceled)"/>
    <s v="Realjobmatch is not just a job search site but a matching site , matching the right jobseekers with the best jobs."/>
    <n v="30000"/>
    <n v="0"/>
    <x v="2"/>
    <x v="4"/>
    <s v="CAD"/>
    <n v="1420920424"/>
    <n v="1415736424"/>
    <b v="0"/>
    <n v="0"/>
    <b v="0"/>
    <s v="technology/web"/>
    <n v="0"/>
    <n v="0"/>
    <x v="6"/>
    <x v="25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3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1"/>
    <x v="1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2"/>
    <x v="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2"/>
    <x v="1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1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1"/>
    <x v="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3"/>
    <x v="3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2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3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6"/>
    <x v="2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1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1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9.5999999999999992E-3"/>
    <n v="24"/>
    <x v="1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3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1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1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6"/>
    <x v="1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6"/>
    <x v="2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15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3"/>
    <x v="5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0.95477386934673369"/>
    <n v="47.5"/>
    <x v="8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2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7"/>
    <s v="DKK"/>
    <n v="1458807098"/>
    <n v="1456218698"/>
    <b v="0"/>
    <n v="203"/>
    <b v="1"/>
    <s v="technology/hardware"/>
    <n v="1.14977"/>
    <n v="566.38916256157631"/>
    <x v="6"/>
    <x v="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1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6"/>
    <x v="3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7"/>
    <x v="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15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6"/>
    <x v="1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0.49381999999999998"/>
    <n v="176.36428571428573"/>
    <x v="6"/>
    <x v="3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9"/>
    <s v="EUR"/>
    <n v="1462053540"/>
    <n v="1459355950"/>
    <b v="0"/>
    <n v="36"/>
    <b v="1"/>
    <s v="music/pop"/>
    <n v="12.5375"/>
    <n v="27.861111111111111"/>
    <x v="2"/>
    <x v="3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1.9088937093275488E-3"/>
    <n v="55"/>
    <x v="6"/>
    <x v="3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3E-2"/>
    <n v="3304"/>
    <x v="6"/>
    <x v="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7"/>
    <x v="2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3"/>
    <x v="5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1"/>
    <x v="1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6"/>
    <x v="3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1"/>
    <x v="1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6E-2"/>
    <n v="72.5"/>
    <x v="4"/>
    <x v="2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0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n v="0"/>
    <x v="6"/>
    <x v="2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6"/>
    <x v="25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"/>
    <n v="500"/>
    <x v="0"/>
    <x v="22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n v="0"/>
    <x v="0"/>
    <x v="2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1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1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1"/>
    <x v="1"/>
  </r>
  <r>
    <n v="3318"/>
    <s v="ROOMIES - Atlantic Canada Tour 2016-17"/>
    <s v="Help us strengthen and inspire disability arts in Atlantic Canada"/>
    <n v="2000"/>
    <n v="2512"/>
    <x v="0"/>
    <x v="4"/>
    <s v="CAD"/>
    <n v="1460341800"/>
    <n v="1456902893"/>
    <b v="0"/>
    <n v="32"/>
    <b v="1"/>
    <s v="theater/plays"/>
    <n v="1.256"/>
    <n v="78.5"/>
    <x v="1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.0000000000000002E-5"/>
    <n v="10"/>
    <x v="0"/>
    <x v="2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1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4"/>
    <x v="2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2"/>
    <x v="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1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2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6"/>
    <x v="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4"/>
    <s v="CAD"/>
    <n v="1409506291"/>
    <n v="1406914291"/>
    <b v="1"/>
    <n v="54"/>
    <b v="1"/>
    <s v="music/rock"/>
    <n v="1.0349999999999999"/>
    <n v="76.666666666666671"/>
    <x v="2"/>
    <x v="10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3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7"/>
    <x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2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6"/>
    <x v="3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3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6"/>
    <x v="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1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2"/>
    <x v="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3"/>
    <x v="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7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6"/>
    <s v="EUR"/>
    <n v="1488013307"/>
    <n v="1485421307"/>
    <b v="0"/>
    <n v="0"/>
    <b v="0"/>
    <s v="technology/web"/>
    <n v="0"/>
    <n v="0"/>
    <x v="6"/>
    <x v="2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9"/>
    <s v="EUR"/>
    <n v="1456094197"/>
    <n v="1453502197"/>
    <b v="0"/>
    <n v="12"/>
    <b v="0"/>
    <s v="technology/wearables"/>
    <n v="0.33666666666666667"/>
    <n v="75.75"/>
    <x v="6"/>
    <x v="3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4"/>
    <x v="21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1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6"/>
    <x v="28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2"/>
    <x v="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2"/>
    <x v="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38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3.3333333333333335E-3"/>
    <n v="10"/>
    <x v="0"/>
    <x v="2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1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7"/>
    <x v="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3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2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1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7"/>
    <x v="2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4"/>
    <s v="CAD"/>
    <n v="1427306470"/>
    <n v="1424718070"/>
    <b v="0"/>
    <n v="13"/>
    <b v="0"/>
    <s v="theater/plays"/>
    <n v="0.26840000000000003"/>
    <n v="51.615384615384613"/>
    <x v="1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4"/>
    <s v="CAD"/>
    <n v="1433131140"/>
    <n v="1429120908"/>
    <b v="0"/>
    <n v="11"/>
    <b v="1"/>
    <s v="theater/plays"/>
    <n v="1.0954999999999999"/>
    <n v="199.18181818181819"/>
    <x v="1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6"/>
    <x v="28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0.68153600000000003"/>
    <n v="244.80459770114942"/>
    <x v="1"/>
    <x v="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1"/>
    <x v="4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1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1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1"/>
    <x v="1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3"/>
    <x v="3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3"/>
    <x v="3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3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5"/>
    <x v="2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7"/>
    <x v="3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1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8"/>
    <s v="EUR"/>
    <n v="1439455609"/>
    <n v="1436863609"/>
    <b v="1"/>
    <n v="450"/>
    <b v="1"/>
    <s v="technology/hardware"/>
    <n v="1.0224343076923077"/>
    <n v="147.68495555555555"/>
    <x v="6"/>
    <x v="1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6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4E-2"/>
    <n v="112.57142857142857"/>
    <x v="6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4"/>
    <s v="CAD"/>
    <n v="1427775414"/>
    <n v="1425187014"/>
    <b v="0"/>
    <n v="40"/>
    <b v="1"/>
    <s v="theater/plays"/>
    <n v="1.0142500000000001"/>
    <n v="202.85"/>
    <x v="1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4"/>
    <s v="CAD"/>
    <n v="1406854699"/>
    <n v="1404262699"/>
    <b v="0"/>
    <n v="0"/>
    <b v="0"/>
    <s v="food/food trucks"/>
    <n v="0"/>
    <n v="0"/>
    <x v="4"/>
    <x v="2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.0646666666666667"/>
    <n v="375.76470588235293"/>
    <x v="0"/>
    <x v="1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1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6"/>
    <x v="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9"/>
    <s v="EUR"/>
    <n v="1465130532"/>
    <n v="1462538532"/>
    <b v="0"/>
    <n v="1"/>
    <b v="0"/>
    <s v="technology/wearables"/>
    <n v="7.9600000000000001E-3"/>
    <n v="199"/>
    <x v="6"/>
    <x v="33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6"/>
    <s v="EUR"/>
    <n v="1453210037"/>
    <n v="1448026037"/>
    <b v="0"/>
    <n v="0"/>
    <b v="0"/>
    <s v="technology/web"/>
    <n v="0"/>
    <n v="0"/>
    <x v="6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8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n v="0"/>
    <x v="6"/>
    <x v="2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6"/>
    <x v="2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6"/>
    <x v="3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29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2.7454545454545453E-3"/>
    <n v="25.166666666666668"/>
    <x v="0"/>
    <x v="2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5"/>
    <x v="1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0.31114999999999998"/>
    <n v="102.01639344262296"/>
    <x v="6"/>
    <x v="3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4"/>
    <s v="CAD"/>
    <n v="1409072982"/>
    <n v="1407258582"/>
    <b v="0"/>
    <n v="15"/>
    <b v="1"/>
    <s v="theater/plays"/>
    <n v="1.0772727272727274"/>
    <n v="79"/>
    <x v="1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4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6"/>
    <x v="1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1"/>
    <x v="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5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4"/>
    <s v="CAD"/>
    <n v="1417460940"/>
    <n v="1416516972"/>
    <b v="0"/>
    <n v="20"/>
    <b v="1"/>
    <s v="theater/plays"/>
    <n v="1.1666666666666667"/>
    <n v="70"/>
    <x v="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1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1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1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0.11600000000000001"/>
    <n v="19.333333333333332"/>
    <x v="2"/>
    <x v="1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6"/>
    <x v="3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2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4"/>
    <s v="SEK"/>
    <n v="1418934506"/>
    <n v="1415910506"/>
    <b v="0"/>
    <n v="0"/>
    <b v="0"/>
    <s v="technology/web"/>
    <n v="0"/>
    <n v="0"/>
    <x v="6"/>
    <x v="25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2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1"/>
    <x v="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2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6"/>
    <x v="33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n v="0"/>
    <x v="1"/>
    <x v="15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1"/>
    <x v="1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3"/>
    <x v="5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1"/>
    <x v="4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1"/>
    <x v="15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3"/>
    <x v="3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1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1"/>
  </r>
  <r>
    <n v="734"/>
    <s v="Sideswiped"/>
    <s v="Sideswiped is my story of growing in and trusting God through the mess and mysteries of life."/>
    <n v="8500"/>
    <n v="10670"/>
    <x v="0"/>
    <x v="4"/>
    <s v="CAD"/>
    <n v="1431147600"/>
    <n v="1428465420"/>
    <b v="0"/>
    <n v="57"/>
    <b v="1"/>
    <s v="publishing/nonfiction"/>
    <n v="1.2552941176470589"/>
    <n v="187.19298245614036"/>
    <x v="5"/>
    <x v="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6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6"/>
    <x v="3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5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4"/>
    <s v="CAD"/>
    <n v="1458235549"/>
    <n v="1455647149"/>
    <b v="0"/>
    <n v="17"/>
    <b v="1"/>
    <s v="technology/wearables"/>
    <n v="1.0705"/>
    <n v="125.94117647058823"/>
    <x v="6"/>
    <x v="3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3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4"/>
    <x v="11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7"/>
    <x v="3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4"/>
    <x v="2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3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2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2"/>
    <x v="1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29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3"/>
    <s v="EUR"/>
    <n v="1463232936"/>
    <n v="1461072936"/>
    <b v="0"/>
    <n v="18"/>
    <b v="0"/>
    <s v="games/video games"/>
    <n v="2.6076923076923077E-2"/>
    <n v="37.666666666666664"/>
    <x v="7"/>
    <x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1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n v="0"/>
    <x v="6"/>
    <x v="2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6"/>
    <x v="1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1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1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4"/>
    <x v="21"/>
  </r>
  <r>
    <n v="1015"/>
    <s v="SKIN - Wearable music remote control for your mobile phone"/>
    <s v="SKIN - The wearable music remote control which makes your fitness lifestyle a bit easier"/>
    <n v="9000"/>
    <n v="240"/>
    <x v="2"/>
    <x v="13"/>
    <s v="CHF"/>
    <n v="1448489095"/>
    <n v="1445893495"/>
    <b v="0"/>
    <n v="6"/>
    <b v="0"/>
    <s v="technology/wearables"/>
    <n v="2.6666666666666668E-2"/>
    <n v="40"/>
    <x v="6"/>
    <x v="3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2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7"/>
    <x v="3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6"/>
    <x v="1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4"/>
    <s v="CAD"/>
    <n v="1490560177"/>
    <n v="1487971777"/>
    <b v="0"/>
    <n v="0"/>
    <b v="0"/>
    <s v="technology/web"/>
    <n v="0"/>
    <n v="0"/>
    <x v="6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7"/>
    <x v="3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.02298"/>
    <n v="158.35603715170279"/>
    <x v="6"/>
    <x v="3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6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4"/>
    <s v="CAD"/>
    <n v="1433206020"/>
    <n v="1430617209"/>
    <b v="0"/>
    <n v="30"/>
    <b v="1"/>
    <s v="music/electronic music"/>
    <n v="2.0554838709677421"/>
    <n v="106.2"/>
    <x v="2"/>
    <x v="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4"/>
    <x v="2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n v="0"/>
    <x v="6"/>
    <x v="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2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6"/>
    <x v="4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3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6"/>
    <x v="33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6"/>
    <x v="33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0.44319999999999998"/>
    <n v="174.94736842105263"/>
    <x v="6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6"/>
    <x v="1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6"/>
    <x v="1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3"/>
    <x v="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2"/>
    <s v="AUD"/>
    <n v="1463239108"/>
    <n v="1460647108"/>
    <b v="0"/>
    <n v="3"/>
    <b v="0"/>
    <s v="technology/web"/>
    <n v="1.75E-3"/>
    <n v="116.66666666666667"/>
    <x v="6"/>
    <x v="2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4"/>
    <x v="35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1"/>
    <x v="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4"/>
    <x v="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6"/>
    <x v="3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6"/>
    <x v="2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6"/>
    <x v="1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6"/>
    <x v="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4"/>
    <s v="CAD"/>
    <n v="1484110800"/>
    <n v="1482281094"/>
    <b v="0"/>
    <n v="18"/>
    <b v="1"/>
    <s v="theater/plays"/>
    <n v="1.3041666666666667"/>
    <n v="86.944444444444443"/>
    <x v="1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3E-2"/>
    <n v="29.25"/>
    <x v="6"/>
    <x v="3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2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7"/>
    <x v="30"/>
  </r>
  <r>
    <n v="1748"/>
    <s v="So It Is: Vancouver"/>
    <s v="Telling the story of the city through remarkable people who live in Vancouver today."/>
    <n v="50000"/>
    <n v="64974"/>
    <x v="0"/>
    <x v="4"/>
    <s v="CAD"/>
    <n v="1441234143"/>
    <n v="1438642143"/>
    <b v="0"/>
    <n v="181"/>
    <b v="1"/>
    <s v="photography/photobooks"/>
    <n v="1.29948"/>
    <n v="358.97237569060775"/>
    <x v="3"/>
    <x v="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10"/>
  </r>
  <r>
    <n v="3146"/>
    <s v="SoÃ±Ã© una ciudad amurallada"/>
    <s v="Somos... Podemos... Amamos... Nuestra muralla, nuestra utopÃ­a. Que el amor sea el lÃ­mite"/>
    <n v="50000"/>
    <n v="5250"/>
    <x v="3"/>
    <x v="12"/>
    <s v="MXN"/>
    <n v="1492356166"/>
    <n v="1488471766"/>
    <b v="0"/>
    <n v="12"/>
    <b v="0"/>
    <s v="theater/plays"/>
    <n v="0.105"/>
    <n v="437.5"/>
    <x v="1"/>
    <x v="1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6"/>
    <x v="33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n v="0"/>
    <x v="6"/>
    <x v="2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8.0000000000000002E-3"/>
    <n v="1"/>
    <x v="6"/>
    <x v="2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6"/>
    <x v="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9E-2"/>
    <n v="60.75"/>
    <x v="6"/>
    <x v="3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6"/>
    <x v="4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7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1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1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4"/>
    <x v="1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1"/>
    <x v="1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6"/>
    <x v="3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1"/>
    <x v="1"/>
  </r>
  <r>
    <n v="1456"/>
    <s v="Sometimes you don't need love (Canceled)"/>
    <s v="English Version of my auto-published novel"/>
    <n v="5000"/>
    <n v="145"/>
    <x v="2"/>
    <x v="9"/>
    <s v="EUR"/>
    <n v="1483459365"/>
    <n v="1480867365"/>
    <b v="0"/>
    <n v="3"/>
    <b v="0"/>
    <s v="publishing/translations"/>
    <n v="2.9000000000000001E-2"/>
    <n v="48.333333333333336"/>
    <x v="5"/>
    <x v="18"/>
  </r>
  <r>
    <n v="705"/>
    <s v="SomnoScope"/>
    <s v="The closest thing ever to the Holy Grail of wearables technology"/>
    <n v="100000"/>
    <n v="977"/>
    <x v="1"/>
    <x v="11"/>
    <s v="EUR"/>
    <n v="1484999278"/>
    <n v="1482407278"/>
    <b v="0"/>
    <n v="5"/>
    <b v="0"/>
    <s v="technology/wearables"/>
    <n v="9.7699999999999992E-3"/>
    <n v="195.4"/>
    <x v="6"/>
    <x v="33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7"/>
    <x v="2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15"/>
  </r>
  <r>
    <n v="2934"/>
    <s v="Songs for a New World"/>
    <s v="Powerful community theatre production of Jason Robert Brown's &quot;Songs for a New World&quot; in London, Ontario."/>
    <n v="2500"/>
    <n v="2700"/>
    <x v="0"/>
    <x v="4"/>
    <s v="CAD"/>
    <n v="1402845364"/>
    <n v="1400253364"/>
    <b v="0"/>
    <n v="37"/>
    <b v="1"/>
    <s v="theater/musical"/>
    <n v="1.08"/>
    <n v="72.972972972972968"/>
    <x v="1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2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4"/>
    <x v="3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10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2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7"/>
    <x v="34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2"/>
    <x v="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3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6"/>
    <x v="17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1"/>
    <x v="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4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n v="0"/>
    <x v="4"/>
    <x v="2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0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6"/>
    <x v="2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6"/>
    <x v="2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6"/>
    <x v="28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8.0000000000000004E-4"/>
    <n v="20"/>
    <x v="0"/>
    <x v="22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7"/>
    <x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39999999999E-2"/>
    <n v="78.666205607476627"/>
    <x v="6"/>
    <x v="2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6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6"/>
    <x v="1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6"/>
    <x v="17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1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7"/>
    <x v="2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80000000000002E-2"/>
    <n v="106.69230769230769"/>
    <x v="0"/>
    <x v="22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1"/>
    <x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6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6"/>
    <s v="EUR"/>
    <n v="1447600389"/>
    <n v="1444140789"/>
    <b v="0"/>
    <n v="34"/>
    <b v="0"/>
    <s v="technology/web"/>
    <n v="0.27383999999999997"/>
    <n v="402.70588235294116"/>
    <x v="6"/>
    <x v="2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1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15"/>
  </r>
  <r>
    <n v="552"/>
    <s v="Spinnable Social Media"/>
    <s v="Axoral is a 3d interactive social media interface, with the potential to be so much more, but we need your help!"/>
    <n v="45000"/>
    <n v="0"/>
    <x v="1"/>
    <x v="4"/>
    <s v="CAD"/>
    <n v="1452350896"/>
    <n v="1447166896"/>
    <b v="0"/>
    <n v="0"/>
    <b v="0"/>
    <s v="technology/web"/>
    <n v="0"/>
    <n v="0"/>
    <x v="6"/>
    <x v="25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1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2"/>
  </r>
  <r>
    <n v="3115"/>
    <s v="spoken word pop-up:"/>
    <s v="We are creating a mobile community devoted to the spreading and sharing of spoken word and other kinds of storytelling."/>
    <n v="10000"/>
    <n v="300"/>
    <x v="1"/>
    <x v="14"/>
    <s v="SEK"/>
    <n v="1465123427"/>
    <n v="1462531427"/>
    <b v="0"/>
    <n v="1"/>
    <b v="0"/>
    <s v="theater/spaces"/>
    <n v="0.03"/>
    <n v="300"/>
    <x v="1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1"/>
    <x v="1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15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7"/>
    <x v="30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4"/>
    <x v="2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4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5"/>
    <x v="1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4"/>
    <x v="2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1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1"/>
    <x v="1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1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0.23163076923076922"/>
    <n v="449.43283582089555"/>
    <x v="0"/>
    <x v="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4"/>
    <s v="CAD"/>
    <n v="1486165880"/>
    <n v="1480981880"/>
    <b v="0"/>
    <n v="6"/>
    <b v="0"/>
    <s v="film &amp; video/science fiction"/>
    <n v="0.14000000000000001"/>
    <n v="11.666666666666666"/>
    <x v="0"/>
    <x v="2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6"/>
    <x v="2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6"/>
    <x v="2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6"/>
    <x v="28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5.0000000000000001E-4"/>
    <n v="1"/>
    <x v="8"/>
    <x v="27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6"/>
    <x v="3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4"/>
    <x v="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1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56E-4"/>
    <n v="22.75"/>
    <x v="6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6"/>
    <x v="2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1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7"/>
    <x v="3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6"/>
    <x v="1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7"/>
    <x v="2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4"/>
    <s v="CAD"/>
    <n v="1449701284"/>
    <n v="1446241684"/>
    <b v="0"/>
    <n v="21"/>
    <b v="1"/>
    <s v="theater/plays"/>
    <n v="1"/>
    <n v="40.476190476190474"/>
    <x v="1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0.21363333333333334"/>
    <n v="105.93388429752066"/>
    <x v="6"/>
    <x v="2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2"/>
    <x v="14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7"/>
    <x v="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7"/>
    <x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7"/>
    <x v="24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2"/>
    <x v="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3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3.7499999999999999E-3"/>
    <n v="75"/>
    <x v="6"/>
    <x v="3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1"/>
    <x v="1"/>
  </r>
  <r>
    <n v="1029"/>
    <s v="StrobeHouse presents Valborg 2015"/>
    <s v="We want to recreate last years massive Valborgparty in Lund but this time even bigger!"/>
    <n v="10000"/>
    <n v="11176"/>
    <x v="0"/>
    <x v="14"/>
    <s v="SEK"/>
    <n v="1428184740"/>
    <n v="1423501507"/>
    <b v="0"/>
    <n v="141"/>
    <b v="1"/>
    <s v="music/electronic music"/>
    <n v="1.1175999999999999"/>
    <n v="79.262411347517727"/>
    <x v="2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6"/>
    <x v="2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0"/>
  </r>
  <r>
    <n v="3120"/>
    <s v="Subtropisch zwemparadijs Tropicana"/>
    <s v="Wij willen Tropicana het subtropisch zwemparadijs van Rotterdam op een nieuwe locatie gaan bouwen."/>
    <n v="1300000"/>
    <n v="128"/>
    <x v="1"/>
    <x v="11"/>
    <s v="EUR"/>
    <n v="1462484196"/>
    <n v="1457303796"/>
    <b v="0"/>
    <n v="10"/>
    <b v="0"/>
    <s v="theater/spaces"/>
    <n v="9.8461538461538464E-5"/>
    <n v="12.8"/>
    <x v="1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n v="0"/>
    <x v="8"/>
    <x v="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10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5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6"/>
    <x v="3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3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7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5"/>
    <x v="26"/>
  </r>
  <r>
    <n v="1085"/>
    <s v="Sun Dryd Studios"/>
    <s v="The new kid on the block. Re-imagining old games and creating new ones. Ship, Lazer, Rock is first."/>
    <n v="30000"/>
    <n v="1026"/>
    <x v="1"/>
    <x v="4"/>
    <s v="CAD"/>
    <n v="1457967975"/>
    <n v="1455379575"/>
    <b v="0"/>
    <n v="9"/>
    <b v="0"/>
    <s v="games/video games"/>
    <n v="3.4200000000000001E-2"/>
    <n v="114"/>
    <x v="7"/>
    <x v="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00000000000001E-2"/>
    <n v="54.666666666666664"/>
    <x v="6"/>
    <x v="33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3"/>
    <x v="3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1"/>
    <x v="1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4"/>
    <x v="2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E-2"/>
    <n v="17.5"/>
    <x v="1"/>
    <x v="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5"/>
    <x v="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8"/>
    <s v="EUR"/>
    <n v="1491586534"/>
    <n v="1488911734"/>
    <b v="0"/>
    <n v="46"/>
    <b v="0"/>
    <s v="theater/spaces"/>
    <n v="0.46176470588235297"/>
    <n v="34.130434782608695"/>
    <x v="1"/>
    <x v="4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n v="0"/>
    <x v="8"/>
    <x v="2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2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1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6.41025641025641E-3"/>
    <n v="5"/>
    <x v="6"/>
    <x v="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2"/>
    <x v="1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3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1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7"/>
    <x v="3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6"/>
    <x v="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4"/>
    <x v="2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4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5"/>
    <x v="2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1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1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2"/>
    <x v="9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6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1"/>
    <x v="1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5"/>
    <x v="26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7"/>
    <x v="3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38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n v="1456145527"/>
    <b v="0"/>
    <n v="1"/>
    <b v="0"/>
    <s v="food/food trucks"/>
    <n v="1E-4"/>
    <n v="5"/>
    <x v="4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6"/>
    <x v="3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3.2799999999999999E-3"/>
    <n v="20.5"/>
    <x v="6"/>
    <x v="2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10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00000000000001E-2"/>
    <n v="16.375"/>
    <x v="6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7"/>
    <s v="DKK"/>
    <n v="1464817320"/>
    <n v="1462806419"/>
    <b v="0"/>
    <n v="20"/>
    <b v="1"/>
    <s v="theater/plays"/>
    <n v="1.1074999999999999"/>
    <n v="110.75"/>
    <x v="1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1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10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7"/>
    <x v="3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1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20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1"/>
    <x v="1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0.47333333333333333"/>
    <n v="53.25"/>
    <x v="6"/>
    <x v="3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1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2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n v="1420798277"/>
    <b v="0"/>
    <n v="3"/>
    <b v="0"/>
    <s v="theater/musical"/>
    <n v="3.6666666666666666E-3"/>
    <n v="36.666666666666664"/>
    <x v="1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7"/>
    <x v="3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1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5"/>
    <s v="NZD"/>
    <n v="1420750683"/>
    <n v="1418158683"/>
    <b v="0"/>
    <n v="10"/>
    <b v="0"/>
    <s v="theater/plays"/>
    <n v="0.17599999999999999"/>
    <n v="44"/>
    <x v="1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7"/>
    <x v="24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7"/>
    <x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7"/>
    <x v="24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6E-2"/>
    <n v="133.30000000000001"/>
    <x v="6"/>
    <x v="2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3"/>
    <x v="5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6"/>
    <s v="EUR"/>
    <n v="1457617359"/>
    <n v="1455025359"/>
    <b v="0"/>
    <n v="3"/>
    <b v="0"/>
    <s v="theater/spaces"/>
    <n v="8.8000000000000003E-4"/>
    <n v="7.333333333333333"/>
    <x v="1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1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6"/>
    <x v="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1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1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n v="0"/>
    <x v="8"/>
    <x v="2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2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0.22494285714285714"/>
    <n v="157.46"/>
    <x v="6"/>
    <x v="3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2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7"/>
    <x v="3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4"/>
    <s v="CAD"/>
    <n v="1482678994"/>
    <n v="1477491394"/>
    <b v="0"/>
    <n v="0"/>
    <b v="0"/>
    <s v="film &amp; video/animation"/>
    <n v="0"/>
    <n v="0"/>
    <x v="0"/>
    <x v="6"/>
  </r>
  <r>
    <n v="1795"/>
    <s v="THE AFGHANS - A Photo Book"/>
    <s v="A photography book documenting the impact of the ISAF mission on the Afghan people of Mazar-e Sharif."/>
    <n v="28000"/>
    <n v="10846"/>
    <x v="1"/>
    <x v="3"/>
    <s v="EUR"/>
    <n v="1476460800"/>
    <n v="1473922541"/>
    <b v="1"/>
    <n v="81"/>
    <b v="0"/>
    <s v="photography/photobooks"/>
    <n v="0.38735714285714284"/>
    <n v="133.90123456790124"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2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3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3E-2"/>
    <n v="37.888888888888886"/>
    <x v="6"/>
    <x v="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3"/>
    <x v="5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5"/>
    <x v="1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2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2"/>
    <s v="AUD"/>
    <n v="1434633191"/>
    <n v="1429449191"/>
    <b v="0"/>
    <n v="5"/>
    <b v="0"/>
    <s v="film &amp; video/science fiction"/>
    <n v="5.5999999999999995E-4"/>
    <n v="28"/>
    <x v="0"/>
    <x v="2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6"/>
    <x v="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n v="0"/>
    <x v="5"/>
    <x v="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4"/>
    <x v="1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5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1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2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n v="0"/>
    <x v="1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4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n v="0"/>
    <x v="1"/>
    <x v="4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4"/>
    <s v="CAD"/>
    <n v="1443379104"/>
    <n v="1440787104"/>
    <b v="0"/>
    <n v="7"/>
    <b v="0"/>
    <s v="food/restaurants"/>
    <n v="2.5545454545454545E-2"/>
    <n v="40.142857142857146"/>
    <x v="4"/>
    <x v="1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7"/>
    <x v="24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5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2"/>
    <x v="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6"/>
    <x v="17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1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1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1"/>
  </r>
  <r>
    <n v="2773"/>
    <s v="The Boat That Couldn't Float"/>
    <s v="Parents know the pain of rereading bad bedtime stories. I want to write stories that all ages will enjoy"/>
    <n v="530"/>
    <n v="1"/>
    <x v="1"/>
    <x v="4"/>
    <s v="CAD"/>
    <n v="1461530721"/>
    <n v="1460666721"/>
    <b v="0"/>
    <n v="1"/>
    <b v="0"/>
    <s v="publishing/children's books"/>
    <n v="1.8867924528301887E-3"/>
    <n v="1"/>
    <x v="5"/>
    <x v="1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n v="0"/>
    <x v="8"/>
    <x v="2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5"/>
    <x v="2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3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1"/>
    <x v="1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1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3"/>
    <x v="5"/>
  </r>
  <r>
    <n v="2517"/>
    <s v="The Canteen"/>
    <s v="KICK START US! Chef-driven dining experience offering a multi-course tasteful and playful menu that hems in familiar seasonal comfort."/>
    <n v="18000"/>
    <n v="1767"/>
    <x v="1"/>
    <x v="4"/>
    <s v="CAD"/>
    <n v="1426788930"/>
    <n v="1424200530"/>
    <b v="0"/>
    <n v="33"/>
    <b v="0"/>
    <s v="food/restaurants"/>
    <n v="9.8166666666666666E-2"/>
    <n v="53.545454545454547"/>
    <x v="4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32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1"/>
    <x v="4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6"/>
    <x v="4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4"/>
    <s v="CAD"/>
    <n v="1407427009"/>
    <n v="1404835009"/>
    <b v="0"/>
    <n v="27"/>
    <b v="0"/>
    <s v="food/food trucks"/>
    <n v="0.23588571428571428"/>
    <n v="305.77777777777777"/>
    <x v="4"/>
    <x v="2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1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4"/>
    <x v="21"/>
  </r>
  <r>
    <n v="3369"/>
    <s v="The Collector, a play by Daniel Wade"/>
    <s v="How far would you go for revenge? The Collector is a dark thriller of regret, retribution and broken masculinity."/>
    <n v="5000"/>
    <n v="5195"/>
    <x v="0"/>
    <x v="8"/>
    <s v="EUR"/>
    <n v="1484441980"/>
    <n v="1479257980"/>
    <b v="0"/>
    <n v="54"/>
    <b v="1"/>
    <s v="theater/plays"/>
    <n v="1.0389999999999999"/>
    <n v="96.203703703703709"/>
    <x v="1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1"/>
    <x v="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4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5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1"/>
    <x v="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1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6.7000000000000002E-3"/>
    <n v="67"/>
    <x v="5"/>
    <x v="2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7"/>
    <x v="3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4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6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1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3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1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1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8"/>
    <s v="EUR"/>
    <n v="1454109420"/>
    <n v="1453334629"/>
    <b v="0"/>
    <n v="0"/>
    <b v="0"/>
    <s v="theater/plays"/>
    <n v="0"/>
    <n v="0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5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1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7"/>
    <x v="2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1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2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1"/>
    <x v="4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7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1"/>
    <x v="4"/>
  </r>
  <r>
    <n v="2464"/>
    <s v="The Enemy Feathers NEW EP"/>
    <s v="The Enemy Feathers are passing the proverbial hat to see if we can raise enough money to complete Our NEW EP"/>
    <n v="2000"/>
    <n v="2222"/>
    <x v="0"/>
    <x v="4"/>
    <s v="CAD"/>
    <n v="1443641340"/>
    <n v="1441143397"/>
    <b v="0"/>
    <n v="43"/>
    <b v="1"/>
    <s v="music/indie rock"/>
    <n v="1.111"/>
    <n v="51.674418604651166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1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9"/>
    <s v="EUR"/>
    <n v="1475310825"/>
    <n v="1472718825"/>
    <b v="0"/>
    <n v="0"/>
    <b v="0"/>
    <s v="technology/wearables"/>
    <n v="0"/>
    <n v="0"/>
    <x v="6"/>
    <x v="3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10"/>
  </r>
  <r>
    <n v="2440"/>
    <s v="The first green Food Truck in Phnom Penh"/>
    <s v="Starting a entire clean energy food truck and set a new standard for Cambodia"/>
    <n v="5000"/>
    <n v="10"/>
    <x v="1"/>
    <x v="6"/>
    <s v="EUR"/>
    <n v="1455399313"/>
    <n v="1452807313"/>
    <b v="0"/>
    <n v="2"/>
    <b v="0"/>
    <s v="food/food trucks"/>
    <n v="2E-3"/>
    <n v="5"/>
    <x v="4"/>
    <x v="21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6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10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2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1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1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4"/>
    <x v="2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2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1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3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n v="0"/>
    <x v="6"/>
    <x v="2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7"/>
    <x v="2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9"/>
    <s v="EUR"/>
    <n v="1481367600"/>
    <n v="1477839675"/>
    <b v="0"/>
    <n v="10"/>
    <b v="0"/>
    <s v="publishing/translations"/>
    <n v="6.7083333333333328E-2"/>
    <n v="80.5"/>
    <x v="5"/>
    <x v="18"/>
  </r>
  <r>
    <n v="2767"/>
    <s v="the Giant Turnip"/>
    <s v="An animated bedtime story with Dedka, Babka and the rest of the family working together on a BIG problem"/>
    <n v="4000"/>
    <n v="34"/>
    <x v="1"/>
    <x v="4"/>
    <s v="CAD"/>
    <n v="1439766050"/>
    <n v="1434582050"/>
    <b v="0"/>
    <n v="3"/>
    <b v="0"/>
    <s v="publishing/children's books"/>
    <n v="8.5000000000000006E-3"/>
    <n v="11.333333333333334"/>
    <x v="5"/>
    <x v="1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1"/>
    <x v="4"/>
    <s v="CAD"/>
    <n v="1437082736"/>
    <n v="1435354736"/>
    <b v="0"/>
    <n v="3"/>
    <b v="0"/>
    <s v="photography/people"/>
    <n v="7.8E-2"/>
    <n v="26"/>
    <x v="3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1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52633E-5"/>
    <n v="15"/>
    <x v="0"/>
    <x v="2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1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4"/>
    <s v="CAD"/>
    <n v="1428945472"/>
    <n v="1423765072"/>
    <b v="0"/>
    <n v="37"/>
    <b v="0"/>
    <s v="film &amp; video/science fiction"/>
    <n v="0.27600000000000002"/>
    <n v="55.945945945945944"/>
    <x v="0"/>
    <x v="2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1"/>
    <x v="1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5"/>
    <x v="2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38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1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5"/>
    <x v="26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1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2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7"/>
    <s v="DKK"/>
    <n v="1458579568"/>
    <n v="1455991168"/>
    <b v="0"/>
    <n v="35"/>
    <b v="1"/>
    <s v="photography/photobooks"/>
    <n v="1.08"/>
    <n v="462.85714285714283"/>
    <x v="3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5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2.0000000000000001E-4"/>
    <n v="1"/>
    <x v="1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6"/>
    <x v="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1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4"/>
    <x v="3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6"/>
    <x v="17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1"/>
    <x v="1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8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2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2"/>
    <x v="9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1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1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n v="0"/>
    <x v="5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7"/>
    <x v="3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6.0000000000000002E-5"/>
    <n v="20.25"/>
    <x v="0"/>
    <x v="2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4"/>
    <s v="SEK"/>
    <n v="1454248563"/>
    <n v="1451656563"/>
    <b v="1"/>
    <n v="61"/>
    <b v="1"/>
    <s v="music/electronic music"/>
    <n v="1.1863774999999999"/>
    <n v="388.9762295081967"/>
    <x v="2"/>
    <x v="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1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1"/>
    <x v="1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1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1"/>
    <x v="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3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2"/>
    <x v="9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3"/>
    <x v="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32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2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1"/>
    <x v="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4"/>
    <x v="2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6"/>
    <x v="3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1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2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1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20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E-2"/>
    <n v="30.133333333333333"/>
    <x v="1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1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4"/>
    <x v="2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1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1"/>
    <x v="1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499999999995E-2"/>
    <n v="94.506172839506178"/>
    <x v="0"/>
    <x v="2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4"/>
    <s v="CAD"/>
    <n v="1419224340"/>
    <n v="1416363886"/>
    <b v="0"/>
    <n v="43"/>
    <b v="1"/>
    <s v="music/rock"/>
    <n v="1"/>
    <n v="104.65116279069767"/>
    <x v="2"/>
    <x v="1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4"/>
    <x v="2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29"/>
  </r>
  <r>
    <n v="4059"/>
    <s v="The Million Dollar Shot"/>
    <s v="A very Canadian children's play inspired by the tradition of British pantomimes like Aladdin, and the Nutcracker."/>
    <n v="10000"/>
    <n v="250"/>
    <x v="1"/>
    <x v="4"/>
    <s v="CAD"/>
    <n v="1410836400"/>
    <n v="1408116152"/>
    <b v="0"/>
    <n v="7"/>
    <b v="0"/>
    <s v="theater/plays"/>
    <n v="2.5000000000000001E-2"/>
    <n v="35.714285714285715"/>
    <x v="1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6"/>
    <x v="36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04E-4"/>
    <n v="41.333333333333336"/>
    <x v="6"/>
    <x v="2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1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7"/>
    <x v="3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6"/>
    <x v="33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5"/>
    <x v="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6"/>
    <x v="2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3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1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000000000000001E-2"/>
    <n v="100"/>
    <x v="5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2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2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5.966666666666667E-3"/>
    <n v="71.599999999999994"/>
    <x v="6"/>
    <x v="28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0.13"/>
    <n v="65"/>
    <x v="5"/>
    <x v="2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7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1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10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1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29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6"/>
    <x v="40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3"/>
    <x v="3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6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1"/>
    <x v="1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38"/>
  </r>
  <r>
    <n v="229"/>
    <s v="The Perfect Plan"/>
    <s v="I teenage girl that wants to go around the system. She does all she can to cheat and finds herself in a bad position when she messesup"/>
    <n v="3000"/>
    <n v="0"/>
    <x v="1"/>
    <x v="3"/>
    <s v="EUR"/>
    <n v="1455402297"/>
    <n v="1452810297"/>
    <b v="0"/>
    <n v="0"/>
    <b v="0"/>
    <s v="film &amp; video/drama"/>
    <n v="0"/>
    <n v="0"/>
    <x v="0"/>
    <x v="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2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6"/>
    <x v="3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3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6"/>
    <x v="17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6"/>
    <x v="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2"/>
    <x v="1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3"/>
    <x v="39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7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2"/>
    <x v="1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1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38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15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7"/>
    <x v="3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1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7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3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2"/>
  </r>
  <r>
    <n v="1873"/>
    <s v="The Red Card Blue Card Game"/>
    <s v="It's time for The Red Card Blue Card Game to be available everywhere! Help save the sanity of ALL parent's! Help make it an App!!"/>
    <n v="8000"/>
    <n v="36"/>
    <x v="1"/>
    <x v="4"/>
    <s v="CAD"/>
    <n v="1436373900"/>
    <n v="1433861210"/>
    <b v="0"/>
    <n v="2"/>
    <b v="0"/>
    <s v="games/mobile games"/>
    <n v="4.4999999999999997E-3"/>
    <n v="18"/>
    <x v="7"/>
    <x v="3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3"/>
    <x v="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1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6.6666666666666664E-4"/>
    <n v="5"/>
    <x v="1"/>
    <x v="1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0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3"/>
    <x v="3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32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7"/>
    <x v="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7"/>
    <x v="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7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1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1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1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2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1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7"/>
    <x v="2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5"/>
    <x v="2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4"/>
    <s v="CAD"/>
    <n v="1418273940"/>
    <n v="1415398197"/>
    <b v="1"/>
    <n v="158"/>
    <b v="1"/>
    <s v="film &amp; video/documentary"/>
    <n v="1.1377333333333333"/>
    <n v="108.01265822784811"/>
    <x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n v="0"/>
    <x v="6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1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n v="0"/>
    <x v="1"/>
    <x v="1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1"/>
    <x v="4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3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4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3"/>
    <x v="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1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6"/>
    <x v="17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0.01"/>
    <n v="100"/>
    <x v="4"/>
    <x v="21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n v="0"/>
    <x v="8"/>
    <x v="2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5"/>
    <x v="1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0.17380000000000001"/>
    <n v="111.41025641025641"/>
    <x v="6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1"/>
    <x v="1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n v="0"/>
    <x v="0"/>
    <x v="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4"/>
    <s v="CAD"/>
    <n v="1493320519"/>
    <n v="1488140119"/>
    <b v="0"/>
    <n v="1"/>
    <b v="0"/>
    <s v="music/faith"/>
    <n v="3.5999999999999999E-3"/>
    <n v="18"/>
    <x v="2"/>
    <x v="14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3"/>
    <x v="3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1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1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6"/>
    <x v="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3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3"/>
    <s v="EUR"/>
    <n v="1483397940"/>
    <n v="1480493014"/>
    <b v="1"/>
    <n v="3663"/>
    <b v="1"/>
    <s v="technology/space exploration"/>
    <n v="27.906363636363636"/>
    <n v="83.802893802893806"/>
    <x v="6"/>
    <x v="28"/>
  </r>
  <r>
    <n v="2150"/>
    <s v="The Unknown Door"/>
    <s v="A pixel styled open world detective game."/>
    <n v="50000"/>
    <n v="405"/>
    <x v="1"/>
    <x v="15"/>
    <s v="NOK"/>
    <n v="1468392599"/>
    <n v="1465800599"/>
    <b v="0"/>
    <n v="4"/>
    <b v="0"/>
    <s v="games/video games"/>
    <n v="8.0999999999999996E-3"/>
    <n v="101.25"/>
    <x v="7"/>
    <x v="3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4"/>
    <s v="CAD"/>
    <n v="1416211140"/>
    <n v="1413016216"/>
    <b v="0"/>
    <n v="28"/>
    <b v="1"/>
    <s v="theater/plays"/>
    <n v="1.8044444444444445"/>
    <n v="43.5"/>
    <x v="1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1"/>
    <x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10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3"/>
    <x v="3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4"/>
    <s v="CAD"/>
    <n v="1414862280"/>
    <n v="1412360309"/>
    <b v="0"/>
    <n v="72"/>
    <b v="1"/>
    <s v="theater/plays"/>
    <n v="1.0686"/>
    <n v="74.208333333333329"/>
    <x v="1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7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3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1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3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1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3"/>
    <x v="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3"/>
    <x v="39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4"/>
    <x v="3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1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3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6"/>
    <x v="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4"/>
    <s v="CAD"/>
    <n v="1485147540"/>
    <n v="1481951853"/>
    <b v="0"/>
    <n v="14"/>
    <b v="0"/>
    <s v="technology/wearables"/>
    <n v="0.4592"/>
    <n v="164"/>
    <x v="6"/>
    <x v="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6"/>
    <x v="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6"/>
    <x v="3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2"/>
    <x v="1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20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3"/>
    <x v="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6"/>
    <x v="33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7E-5"/>
    <n v="6.5"/>
    <x v="1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1"/>
    <x v="4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n v="0"/>
    <x v="1"/>
    <x v="15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1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1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5"/>
    <s v="NOK"/>
    <n v="1446418800"/>
    <n v="1443036470"/>
    <b v="0"/>
    <n v="48"/>
    <b v="1"/>
    <s v="theater/plays"/>
    <n v="1.0466666666666666"/>
    <n v="327.08333333333331"/>
    <x v="1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1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4"/>
    <s v="CAD"/>
    <n v="1401595140"/>
    <n v="1398980941"/>
    <b v="0"/>
    <n v="17"/>
    <b v="0"/>
    <s v="theater/spaces"/>
    <n v="0.22750000000000001"/>
    <n v="53.529411764705884"/>
    <x v="1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1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4"/>
    <x v="21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7"/>
    <x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1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000000000000001E-2"/>
    <n v="37.5"/>
    <x v="6"/>
    <x v="2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3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4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1"/>
    <s v="EUR"/>
    <n v="1446331500"/>
    <n v="1442531217"/>
    <b v="0"/>
    <n v="285"/>
    <b v="0"/>
    <s v="technology/gadgets"/>
    <n v="0.39395294117647056"/>
    <n v="117.49473684210527"/>
    <x v="6"/>
    <x v="4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5"/>
    <x v="26"/>
  </r>
  <r>
    <n v="1501"/>
    <s v="This is Nowhere"/>
    <s v="A hardcover book of surf, outdoor and nature photos from the British Columbia coast."/>
    <n v="52000"/>
    <n v="86492"/>
    <x v="0"/>
    <x v="4"/>
    <s v="CAD"/>
    <n v="1436364023"/>
    <n v="1433772023"/>
    <b v="1"/>
    <n v="885"/>
    <b v="1"/>
    <s v="photography/photobooks"/>
    <n v="1.6633076923076924"/>
    <n v="97.731073446327684"/>
    <x v="3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0.13066666666666665"/>
    <n v="57.647058823529413"/>
    <x v="1"/>
    <x v="1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1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335E-2"/>
    <n v="81.241379310344826"/>
    <x v="0"/>
    <x v="2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1"/>
    <x v="1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10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7"/>
    <x v="3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15"/>
  </r>
  <r>
    <n v="3287"/>
    <s v="Three Things: Stories About Life"/>
    <s v="An inspirational one-man play about crisis, community, and the search for wholeness."/>
    <n v="2500"/>
    <n v="2500"/>
    <x v="0"/>
    <x v="4"/>
    <s v="CAD"/>
    <n v="1448733628"/>
    <n v="1446573628"/>
    <b v="0"/>
    <n v="34"/>
    <b v="1"/>
    <s v="theater/plays"/>
    <n v="1"/>
    <n v="73.529411764705884"/>
    <x v="1"/>
    <x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5"/>
    <s v="NZD"/>
    <n v="1488622352"/>
    <n v="1486030352"/>
    <b v="0"/>
    <n v="91"/>
    <b v="1"/>
    <s v="theater/plays"/>
    <n v="1.7044444444444444"/>
    <n v="84.285714285714292"/>
    <x v="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1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15E-2"/>
    <n v="37.555555555555557"/>
    <x v="0"/>
    <x v="2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0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7"/>
    <x v="24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2"/>
    <x v="1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6"/>
    <x v="4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7"/>
    <s v="HKD"/>
    <n v="1475457107"/>
    <n v="1472865107"/>
    <b v="0"/>
    <n v="1"/>
    <b v="0"/>
    <s v="film &amp; video/science fiction"/>
    <n v="1.4285714285714287E-4"/>
    <n v="10"/>
    <x v="0"/>
    <x v="22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n v="9.0666666666666662E-4"/>
    <n v="34"/>
    <x v="6"/>
    <x v="2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7"/>
    <x v="2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1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6"/>
    <x v="17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6"/>
    <x v="3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4"/>
    <s v="CAD"/>
    <n v="1466789269"/>
    <n v="1464197269"/>
    <b v="0"/>
    <n v="1"/>
    <b v="0"/>
    <s v="technology/web"/>
    <n v="1E-3"/>
    <n v="1"/>
    <x v="6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9"/>
    <s v="EUR"/>
    <n v="1479410886"/>
    <n v="1474223286"/>
    <b v="0"/>
    <n v="2"/>
    <b v="0"/>
    <s v="technology/web"/>
    <n v="3.3444444444444443E-2"/>
    <n v="150.5"/>
    <x v="6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1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n v="0"/>
    <x v="5"/>
    <x v="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1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4"/>
    <x v="21"/>
  </r>
  <r>
    <n v="564"/>
    <s v="TOC TOC TROC"/>
    <s v="Plateforme de troc gratuit et d'Ã©changes en tous genres par nature. Mieux s'entraider, Ã©changer, de donner, louer ou vendre Ã  distance."/>
    <n v="18000"/>
    <n v="1"/>
    <x v="1"/>
    <x v="16"/>
    <s v="EUR"/>
    <n v="1457822275"/>
    <n v="1455230275"/>
    <b v="0"/>
    <n v="1"/>
    <b v="0"/>
    <s v="technology/web"/>
    <n v="5.5555555555555558E-5"/>
    <n v="1"/>
    <x v="6"/>
    <x v="2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7"/>
    <x v="3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2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n v="0"/>
    <x v="6"/>
    <x v="2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x v="4"/>
    <s v="CAD"/>
    <n v="1463929174"/>
    <n v="1461337174"/>
    <b v="0"/>
    <n v="9"/>
    <b v="0"/>
    <s v="technology/makerspaces"/>
    <n v="0.50380952380952382"/>
    <n v="117.55555555555556"/>
    <x v="6"/>
    <x v="3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1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3"/>
    <s v="EUR"/>
    <n v="1439707236"/>
    <n v="1437115236"/>
    <b v="0"/>
    <n v="144"/>
    <b v="1"/>
    <s v="games/tabletop games"/>
    <n v="11.744899999999999"/>
    <n v="81.561805555555551"/>
    <x v="7"/>
    <x v="24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7"/>
    <x v="30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6"/>
    <s v="EUR"/>
    <n v="1483395209"/>
    <n v="1480803209"/>
    <b v="0"/>
    <n v="0"/>
    <b v="0"/>
    <s v="publishing/translations"/>
    <n v="0"/>
    <n v="0"/>
    <x v="5"/>
    <x v="18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n v="1431973478"/>
    <b v="0"/>
    <n v="11"/>
    <b v="0"/>
    <s v="publishing/translations"/>
    <n v="9.987804878048781E-2"/>
    <n v="744.5454545454545"/>
    <x v="5"/>
    <x v="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3"/>
    <s v="EUR"/>
    <n v="1456043057"/>
    <n v="1453451057"/>
    <b v="0"/>
    <n v="2"/>
    <b v="0"/>
    <s v="publishing/translations"/>
    <n v="7.7000000000000002E-3"/>
    <n v="38.5"/>
    <x v="5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0"/>
    <s v="EUR"/>
    <n v="1459584417"/>
    <n v="1456996017"/>
    <b v="0"/>
    <n v="3"/>
    <b v="0"/>
    <s v="publishing/translations"/>
    <n v="4.4999999999999998E-2"/>
    <n v="15"/>
    <x v="5"/>
    <x v="1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6"/>
    <x v="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1"/>
    <s v="EUR"/>
    <n v="1421319240"/>
    <n v="1418649019"/>
    <b v="0"/>
    <n v="55"/>
    <b v="1"/>
    <s v="publishing/nonfiction"/>
    <n v="1.0004285714285714"/>
    <n v="127.32727272727273"/>
    <x v="5"/>
    <x v="20"/>
  </r>
  <r>
    <n v="2780"/>
    <s v="Travel with baby"/>
    <s v="Turn the World with my kids, and then write a book with the advice for traveling with baby"/>
    <n v="100000"/>
    <n v="0"/>
    <x v="1"/>
    <x v="9"/>
    <s v="EUR"/>
    <n v="1489142688"/>
    <n v="1486550688"/>
    <b v="0"/>
    <n v="0"/>
    <b v="0"/>
    <s v="publishing/children's books"/>
    <n v="0"/>
    <n v="0"/>
    <x v="5"/>
    <x v="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1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7"/>
    <x v="2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6"/>
    <x v="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10"/>
  </r>
  <r>
    <n v="1960"/>
    <s v="TREKKAYAK"/>
    <s v="Trekkayak is an ultralight, durable and inflatable boat to be carried in your backpack to cross a lake or paddle down a river."/>
    <n v="70000"/>
    <n v="82532"/>
    <x v="0"/>
    <x v="14"/>
    <s v="SEK"/>
    <n v="1419151341"/>
    <n v="1416559341"/>
    <b v="1"/>
    <n v="33"/>
    <b v="1"/>
    <s v="technology/hardware"/>
    <n v="1.1790285714285715"/>
    <n v="2500.969696969697"/>
    <x v="6"/>
    <x v="1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6"/>
    <x v="3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2"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7"/>
    <x v="2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2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n v="0.05"/>
    <n v="83.333333333333329"/>
    <x v="0"/>
    <x v="8"/>
  </r>
  <r>
    <n v="1435"/>
    <s v="Trilogy of Crystals, book 1, translation"/>
    <s v="English translation of the first book from a sword and sorcery Fantasy trilogy, by Paolo Parente"/>
    <n v="15000"/>
    <n v="15"/>
    <x v="1"/>
    <x v="9"/>
    <s v="EUR"/>
    <n v="1444589020"/>
    <n v="1441997020"/>
    <b v="0"/>
    <n v="2"/>
    <b v="0"/>
    <s v="publishing/translations"/>
    <n v="1E-3"/>
    <n v="7.5"/>
    <x v="5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4"/>
    <x v="3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2"/>
    <x v="1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6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3"/>
    <x v="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4"/>
  </r>
  <r>
    <n v="1135"/>
    <s v="Trumperama"/>
    <s v="&quot;Trumperama&quot; ist ein Jump 'n' Run Spiel im 8-Bit Stil fÃ¼r Android._x000a_Donald Trump gewinnt die Wahlen und muss gestoppt werden!"/>
    <n v="1000"/>
    <n v="50"/>
    <x v="1"/>
    <x v="3"/>
    <s v="EUR"/>
    <n v="1470527094"/>
    <n v="1467935094"/>
    <b v="0"/>
    <n v="1"/>
    <b v="0"/>
    <s v="games/mobile games"/>
    <n v="0.05"/>
    <n v="50"/>
    <x v="7"/>
    <x v="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6"/>
  </r>
  <r>
    <n v="696"/>
    <s v="trustee"/>
    <s v="Show your fidelity by wearing the Trustee rings! Show where you are (at)!"/>
    <n v="175000"/>
    <n v="1"/>
    <x v="1"/>
    <x v="11"/>
    <s v="EUR"/>
    <n v="1406326502"/>
    <n v="1403734502"/>
    <b v="0"/>
    <n v="1"/>
    <b v="0"/>
    <s v="technology/wearables"/>
    <n v="5.7142857142857145E-6"/>
    <n v="1"/>
    <x v="6"/>
    <x v="3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1"/>
    <x v="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3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6"/>
    <x v="3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4"/>
    <x v="2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4"/>
    <x v="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2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1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6"/>
    <x v="1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2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9"/>
    <s v="EUR"/>
    <n v="1483120216"/>
    <n v="1479232216"/>
    <b v="0"/>
    <n v="74"/>
    <b v="1"/>
    <s v="technology/space exploration"/>
    <n v="1.3118399999999999"/>
    <n v="26.591351351351353"/>
    <x v="6"/>
    <x v="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0.1976"/>
    <n v="308.75"/>
    <x v="6"/>
    <x v="3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9"/>
    <s v="EUR"/>
    <n v="1477731463"/>
    <n v="1474275463"/>
    <b v="0"/>
    <n v="28"/>
    <b v="0"/>
    <s v="technology/wearables"/>
    <n v="0.1002"/>
    <n v="178.92857142857142"/>
    <x v="6"/>
    <x v="3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1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6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0.1245"/>
    <n v="49.8"/>
    <x v="6"/>
    <x v="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7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1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7"/>
    <x v="3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1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3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4"/>
    <s v="CAD"/>
    <n v="1476158340"/>
    <n v="1472594585"/>
    <b v="0"/>
    <n v="114"/>
    <b v="1"/>
    <s v="theater/plays"/>
    <n v="1.0338000000000001"/>
    <n v="90.684210526315795"/>
    <x v="1"/>
    <x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1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2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2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0.2291"/>
    <n v="65.457142857142856"/>
    <x v="5"/>
    <x v="2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2"/>
    <x v="1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4"/>
    <s v="CAD"/>
    <n v="1447821717"/>
    <n v="1445226117"/>
    <b v="0"/>
    <n v="0"/>
    <b v="0"/>
    <s v="theater/plays"/>
    <n v="0"/>
    <n v="0"/>
    <x v="1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6"/>
    <x v="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n v="0"/>
    <x v="6"/>
    <x v="25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n v="0"/>
    <x v="6"/>
    <x v="25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6"/>
    <x v="2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7"/>
    <x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6"/>
    <x v="28"/>
  </r>
  <r>
    <n v="632"/>
    <s v="UniWherse.com - Bring students future (Canceled)"/>
    <s v="Our goal is to create a system, students can find universities that best match their interests."/>
    <n v="20000"/>
    <n v="0"/>
    <x v="2"/>
    <x v="11"/>
    <s v="EUR"/>
    <n v="1448470165"/>
    <n v="1445874565"/>
    <b v="0"/>
    <n v="0"/>
    <b v="0"/>
    <s v="technology/web"/>
    <n v="0"/>
    <n v="0"/>
    <x v="6"/>
    <x v="25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6"/>
    <x v="2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3"/>
    <x v="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9"/>
    <s v="EUR"/>
    <n v="1489238940"/>
    <n v="1486406253"/>
    <b v="0"/>
    <n v="32"/>
    <b v="1"/>
    <s v="photography/photobooks"/>
    <n v="1.1499999999999999"/>
    <n v="32.34375"/>
    <x v="3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7"/>
    <x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2"/>
    <x v="14"/>
  </r>
  <r>
    <n v="2668"/>
    <s v="UOttawa Makermobile"/>
    <s v="Creativity on the go! |_x000a_CrÃ©ativitÃ© en mouvement !"/>
    <n v="1000"/>
    <n v="1707"/>
    <x v="0"/>
    <x v="4"/>
    <s v="CAD"/>
    <n v="1447079520"/>
    <n v="1443449265"/>
    <b v="0"/>
    <n v="28"/>
    <b v="1"/>
    <s v="technology/makerspaces"/>
    <n v="1.7070000000000001"/>
    <n v="60.964285714285715"/>
    <x v="6"/>
    <x v="3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2"/>
  </r>
  <r>
    <n v="2063"/>
    <s v="Up to 4 axis Beaglebone black based CNC control"/>
    <s v="Build a professional grade Linux CNC control with Beaglebone black and our CNC cape."/>
    <n v="4000"/>
    <n v="5922"/>
    <x v="0"/>
    <x v="3"/>
    <s v="EUR"/>
    <n v="1463333701"/>
    <n v="1460482501"/>
    <b v="0"/>
    <n v="49"/>
    <b v="1"/>
    <s v="technology/hardware"/>
    <n v="1.4804999999999999"/>
    <n v="120.85714285714286"/>
    <x v="6"/>
    <x v="1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4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n v="0"/>
    <x v="1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3"/>
    <x v="3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599999999999998E-2"/>
    <n v="61.176470588235297"/>
    <x v="1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7"/>
    <x v="3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1"/>
    <x v="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3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3"/>
    <s v="EUR"/>
    <n v="1434213443"/>
    <n v="1431621443"/>
    <b v="0"/>
    <n v="4"/>
    <b v="0"/>
    <s v="technology/web"/>
    <n v="4.3166666666666666E-3"/>
    <n v="64.75"/>
    <x v="6"/>
    <x v="25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6"/>
    <x v="2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3"/>
    <x v="37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1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3"/>
    <x v="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0.15770000000000001"/>
    <n v="49.28125"/>
    <x v="1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10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n v="0"/>
    <x v="4"/>
    <x v="2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4"/>
    <x v="3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3"/>
    <x v="3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6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1"/>
    <x v="1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n v="0"/>
    <x v="6"/>
    <x v="2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3"/>
    <x v="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3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1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0.34527999999999998"/>
    <n v="95.911111111111111"/>
    <x v="6"/>
    <x v="3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6"/>
    <x v="1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1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4"/>
    <s v="CAD"/>
    <n v="1406994583"/>
    <n v="1401810583"/>
    <b v="0"/>
    <n v="1"/>
    <b v="0"/>
    <s v="games/video games"/>
    <n v="8.2000000000000007E-3"/>
    <n v="410"/>
    <x v="7"/>
    <x v="3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n v="0"/>
    <x v="2"/>
    <x v="1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7"/>
    <x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3E-2"/>
    <n v="57.875"/>
    <x v="6"/>
    <x v="2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8"/>
    <s v="EUR"/>
    <n v="1448838000"/>
    <n v="1445791811"/>
    <b v="0"/>
    <n v="51"/>
    <b v="1"/>
    <s v="theater/plays"/>
    <n v="1.0442857142857143"/>
    <n v="71.666666666666671"/>
    <x v="1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x v="9"/>
    <s v="EUR"/>
    <n v="1438618170"/>
    <n v="1436026170"/>
    <b v="0"/>
    <n v="0"/>
    <b v="0"/>
    <s v="technology/wearables"/>
    <n v="0"/>
    <n v="0"/>
    <x v="6"/>
    <x v="3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6"/>
    <x v="3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29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n v="0"/>
    <x v="8"/>
    <x v="2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1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7"/>
    <x v="3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2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0.11514000000000001"/>
    <n v="127.93333333333334"/>
    <x v="6"/>
    <x v="3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3"/>
    <s v="EUR"/>
    <n v="1454502789"/>
    <n v="1453206789"/>
    <b v="0"/>
    <n v="114"/>
    <b v="0"/>
    <s v="technology/wearables"/>
    <n v="0.46379999999999999"/>
    <n v="20.342105263157894"/>
    <x v="6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6"/>
    <x v="2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2E-3"/>
    <n v="100"/>
    <x v="6"/>
    <x v="33"/>
  </r>
  <r>
    <n v="638"/>
    <s v="W (Canceled)"/>
    <s v="O0"/>
    <n v="200000"/>
    <n v="18"/>
    <x v="2"/>
    <x v="3"/>
    <s v="EUR"/>
    <n v="1490447662"/>
    <n v="1485267262"/>
    <b v="0"/>
    <n v="6"/>
    <b v="0"/>
    <s v="technology/web"/>
    <n v="9.0000000000000006E-5"/>
    <n v="3"/>
    <x v="6"/>
    <x v="2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7"/>
    <x v="3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15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6"/>
    <x v="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4"/>
    <s v="CAD"/>
    <n v="1454078770"/>
    <n v="1448894770"/>
    <b v="0"/>
    <n v="2"/>
    <b v="0"/>
    <s v="food/food trucks"/>
    <n v="3.8461538461538462E-4"/>
    <n v="22.5"/>
    <x v="4"/>
    <x v="2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4"/>
    <s v="CAD"/>
    <n v="1429207833"/>
    <n v="1426615833"/>
    <b v="0"/>
    <n v="7"/>
    <b v="0"/>
    <s v="technology/web"/>
    <n v="9.0833333333333335E-2"/>
    <n v="389.28571428571428"/>
    <x v="6"/>
    <x v="2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9"/>
    <s v="EUR"/>
    <n v="1476008906"/>
    <n v="1473416906"/>
    <b v="0"/>
    <n v="1"/>
    <b v="0"/>
    <s v="theater/plays"/>
    <n v="3.3333333333333335E-3"/>
    <n v="10"/>
    <x v="1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7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4"/>
    <x v="2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4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3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4"/>
    <s v="CAD"/>
    <n v="1425758101"/>
    <n v="1423166101"/>
    <b v="0"/>
    <n v="6"/>
    <b v="0"/>
    <s v="publishing/translations"/>
    <n v="6.6055045871559637E-2"/>
    <n v="30"/>
    <x v="5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0"/>
    <s v="EUR"/>
    <n v="1443121765"/>
    <n v="1440529765"/>
    <b v="0"/>
    <n v="2"/>
    <b v="0"/>
    <s v="technology/makerspaces"/>
    <n v="1.3750000000000001E-4"/>
    <n v="550"/>
    <x v="6"/>
    <x v="36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3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E-2"/>
    <n v="87"/>
    <x v="6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1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4"/>
    <x v="2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4"/>
    <s v="CAD"/>
    <n v="1459483140"/>
    <n v="1456526879"/>
    <b v="1"/>
    <n v="100"/>
    <b v="1"/>
    <s v="theater/plays"/>
    <n v="1.1684444444444444"/>
    <n v="52.58"/>
    <x v="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6"/>
    <x v="3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1"/>
    <x v="1"/>
  </r>
  <r>
    <n v="612"/>
    <s v="Web Streaming 2.0 (Canceled)"/>
    <s v="A Fast and Reliable new Web platform to stream videos from Internet"/>
    <n v="10000"/>
    <n v="0"/>
    <x v="2"/>
    <x v="9"/>
    <s v="EUR"/>
    <n v="1472777146"/>
    <n v="1470185146"/>
    <b v="0"/>
    <n v="0"/>
    <b v="0"/>
    <s v="technology/web"/>
    <n v="0"/>
    <n v="0"/>
    <x v="6"/>
    <x v="25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n v="0"/>
    <x v="6"/>
    <x v="2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6"/>
    <x v="3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n v="0"/>
    <x v="4"/>
    <x v="21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6"/>
    <x v="2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6"/>
    <x v="1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4"/>
    <s v="CAD"/>
    <n v="1402334811"/>
    <n v="1401470811"/>
    <b v="0"/>
    <n v="57"/>
    <b v="1"/>
    <s v="theater/plays"/>
    <n v="1.444"/>
    <n v="126.66666666666667"/>
    <x v="1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5"/>
    <x v="1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0"/>
    <s v="EUR"/>
    <n v="1449178200"/>
    <n v="1447614732"/>
    <b v="0"/>
    <n v="8"/>
    <b v="1"/>
    <s v="music/indie rock"/>
    <n v="1.1116666666666666"/>
    <n v="416.875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6"/>
    <x v="2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0"/>
    <s v="EUR"/>
    <n v="1471985640"/>
    <n v="1469289685"/>
    <b v="0"/>
    <n v="179"/>
    <b v="0"/>
    <s v="technology/wearables"/>
    <n v="0.2950613611721471"/>
    <n v="171.79329608938548"/>
    <x v="6"/>
    <x v="3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7"/>
    <x v="2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10"/>
  </r>
  <r>
    <n v="1556"/>
    <s v="West Canada - A Coffee Table Book"/>
    <s v="To gather a collection of photographs for a coffee table book that displays the beauty of Canada's west."/>
    <n v="1500"/>
    <n v="677"/>
    <x v="1"/>
    <x v="4"/>
    <s v="CAD"/>
    <n v="1467603624"/>
    <n v="1465011624"/>
    <b v="0"/>
    <n v="12"/>
    <b v="0"/>
    <s v="photography/nature"/>
    <n v="0.45133333333333331"/>
    <n v="56.416666666666664"/>
    <x v="3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1"/>
    <x v="1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5"/>
    <x v="13"/>
  </r>
  <r>
    <n v="1427"/>
    <s v="WHAT CAN I DO?..."/>
    <s v="The book with advices that can save many lives._x000a_You will find here many case studies, extreme situations and solutions."/>
    <n v="5000"/>
    <n v="419"/>
    <x v="1"/>
    <x v="3"/>
    <s v="EUR"/>
    <n v="1474230385"/>
    <n v="1471638385"/>
    <b v="0"/>
    <n v="4"/>
    <b v="0"/>
    <s v="publishing/translations"/>
    <n v="8.3799999999999999E-2"/>
    <n v="104.75"/>
    <x v="5"/>
    <x v="1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1"/>
    <x v="1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2"/>
    <x v="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2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1"/>
    <x v="1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2"/>
    <s v="AUD"/>
    <n v="1432771997"/>
    <n v="1430179997"/>
    <b v="0"/>
    <n v="0"/>
    <b v="0"/>
    <s v="technology/web"/>
    <n v="0"/>
    <n v="0"/>
    <x v="6"/>
    <x v="2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4"/>
    <x v="21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1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n v="0.50721666666666665"/>
    <n v="117.68368136117556"/>
    <x v="0"/>
    <x v="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4"/>
    <s v="CAD"/>
    <n v="1453765920"/>
    <n v="1451655808"/>
    <b v="0"/>
    <n v="83"/>
    <b v="1"/>
    <s v="film &amp; video/documentary"/>
    <n v="1.1176666666666666"/>
    <n v="40.397590361445786"/>
    <x v="0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5"/>
    <x v="26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1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3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4"/>
    <s v="CAD"/>
    <n v="1468193532"/>
    <n v="1465601532"/>
    <b v="0"/>
    <n v="10"/>
    <b v="1"/>
    <s v="theater/musical"/>
    <n v="1.1499999999999999"/>
    <n v="115"/>
    <x v="1"/>
    <x v="1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.0071428571428571"/>
    <n v="103.17073170731707"/>
    <x v="1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5"/>
    <x v="13"/>
  </r>
  <r>
    <n v="2815"/>
    <s v="Widow's Wedding Dress"/>
    <s v="Set in 1950s Northern Ireland, this play tells the story of two sisters in a community of Travellers, or Irish Gypsies."/>
    <n v="250"/>
    <n v="605"/>
    <x v="0"/>
    <x v="4"/>
    <s v="CAD"/>
    <n v="1470595109"/>
    <n v="1468003109"/>
    <b v="0"/>
    <n v="14"/>
    <b v="1"/>
    <s v="theater/plays"/>
    <n v="2.42"/>
    <n v="43.214285714285715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9"/>
    <s v="EUR"/>
    <n v="1491282901"/>
    <n v="1488694501"/>
    <b v="0"/>
    <n v="64"/>
    <b v="0"/>
    <s v="food/small batch"/>
    <n v="0.39120962394619685"/>
    <n v="64.53125"/>
    <x v="4"/>
    <x v="3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1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2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2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n v="0"/>
    <x v="6"/>
    <x v="2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2"/>
    <x v="1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20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10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1"/>
    <x v="1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1"/>
    <x v="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7"/>
    <x v="30"/>
  </r>
  <r>
    <n v="1822"/>
    <s v="Wood Butcher's new music video- I Don't Wanna Party"/>
    <s v="Wood Butcher needs your help to make this happen. Buy a CD, support local music!"/>
    <n v="300"/>
    <n v="300"/>
    <x v="0"/>
    <x v="4"/>
    <s v="CAD"/>
    <n v="1391194860"/>
    <n v="1388084862"/>
    <b v="0"/>
    <n v="11"/>
    <b v="1"/>
    <s v="music/rock"/>
    <n v="1"/>
    <n v="27.272727272727273"/>
    <x v="2"/>
    <x v="1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1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0.29299999999999998"/>
    <n v="61.041666666666664"/>
    <x v="2"/>
    <x v="1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7"/>
    <x v="3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1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E-2"/>
    <n v="100.5"/>
    <x v="6"/>
    <x v="33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0.40404000000000001"/>
    <n v="162.91935483870967"/>
    <x v="6"/>
    <x v="3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9"/>
    <s v="EUR"/>
    <n v="1467106895"/>
    <n v="1463218895"/>
    <b v="0"/>
    <n v="96"/>
    <b v="0"/>
    <s v="technology/wearables"/>
    <n v="0.25584000000000001"/>
    <n v="133.25"/>
    <x v="6"/>
    <x v="3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6"/>
    <x v="3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4"/>
    <s v="CAD"/>
    <n v="1392574692"/>
    <n v="1389982692"/>
    <b v="1"/>
    <n v="105"/>
    <b v="1"/>
    <s v="music/rock"/>
    <n v="1.2541538461538462"/>
    <n v="77.638095238095232"/>
    <x v="2"/>
    <x v="1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4"/>
    <x v="21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8"/>
    <s v="EUR"/>
    <n v="1424940093"/>
    <n v="1422348093"/>
    <b v="0"/>
    <n v="2"/>
    <b v="0"/>
    <s v="technology/web"/>
    <n v="5.9999999999999995E-4"/>
    <n v="1.5"/>
    <x v="6"/>
    <x v="2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1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7"/>
    <x v="3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1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6"/>
    <x v="1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8.1600000000000006E-3"/>
    <n v="45.333333333333336"/>
    <x v="6"/>
    <x v="33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n v="0"/>
    <x v="6"/>
    <x v="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6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1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3"/>
    <s v="EUR"/>
    <n v="1488067789"/>
    <n v="1482883789"/>
    <b v="0"/>
    <n v="0"/>
    <b v="0"/>
    <s v="food/restaurants"/>
    <n v="0"/>
    <n v="0"/>
    <x v="4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3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E-2"/>
    <n v="74.78947368421052"/>
    <x v="6"/>
    <x v="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0"/>
    <s v="EUR"/>
    <n v="1460066954"/>
    <n v="1456614554"/>
    <b v="1"/>
    <n v="964"/>
    <b v="1"/>
    <s v="film &amp; video/documentary"/>
    <n v="1.2734117647058822"/>
    <n v="44.912863070539416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4"/>
    <x v="3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1"/>
    <x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3"/>
    <x v="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5"/>
    <x v="2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1"/>
  </r>
  <r>
    <n v="1980"/>
    <s v="YOUMO - Your Smart Modular Power Strip"/>
    <s v="Multi-power charging that is smarter, stylish and designed for you."/>
    <n v="50000"/>
    <n v="177412.01"/>
    <x v="0"/>
    <x v="3"/>
    <s v="EUR"/>
    <n v="1459684862"/>
    <n v="1456232462"/>
    <b v="1"/>
    <n v="1945"/>
    <b v="1"/>
    <s v="technology/hardware"/>
    <n v="3.5482402000000004"/>
    <n v="91.214401028277635"/>
    <x v="6"/>
    <x v="1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4"/>
    <x v="3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6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6"/>
    <x v="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4"/>
    <x v="2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1"/>
    <x v="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4"/>
    <s v="CAD"/>
    <n v="1487565468"/>
    <n v="1482381468"/>
    <b v="0"/>
    <n v="4"/>
    <b v="0"/>
    <s v="technology/wearables"/>
    <n v="8.7454545454545458E-3"/>
    <n v="120.25"/>
    <x v="6"/>
    <x v="3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7"/>
    <x v="2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7"/>
    <x v="34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7"/>
    <x v="3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7"/>
    <x v="2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6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73B893-44F9-904A-9B39-9D724FE3E7FE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rowHeaderCaption="Category" colHeaderCaption="State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 countASubtotal="1">
      <items count="5">
        <item x="0"/>
        <item x="3"/>
        <item x="1"/>
        <item x="2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9"/>
        <item x="2"/>
        <item x="6"/>
        <item x="4"/>
        <item x="13"/>
        <item x="3"/>
        <item x="7"/>
        <item x="10"/>
        <item x="16"/>
        <item x="1"/>
        <item x="17"/>
        <item x="8"/>
        <item x="9"/>
        <item x="18"/>
        <item x="12"/>
        <item x="11"/>
        <item x="15"/>
        <item x="5"/>
        <item x="14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0"/>
        <item x="4"/>
        <item x="7"/>
        <item x="8"/>
        <item x="2"/>
        <item x="3"/>
        <item x="5"/>
        <item x="6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4">
    <chartFormat chart="1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43D58E-DF69-5A4A-8F82-61E236AA977F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colHeaderCaption="State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9"/>
        <item x="2"/>
        <item x="6"/>
        <item x="4"/>
        <item x="13"/>
        <item x="3"/>
        <item x="7"/>
        <item x="10"/>
        <item x="16"/>
        <item x="1"/>
        <item x="17"/>
        <item x="8"/>
        <item x="9"/>
        <item x="18"/>
        <item x="12"/>
        <item x="11"/>
        <item x="15"/>
        <item x="5"/>
        <item x="14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name="Parent Category" axis="axisPage" showAll="0">
      <items count="10">
        <item x="0"/>
        <item x="4"/>
        <item x="7"/>
        <item x="8"/>
        <item x="2"/>
        <item x="3"/>
        <item x="5"/>
        <item x="6"/>
        <item x="1"/>
        <item t="default"/>
      </items>
    </pivotField>
    <pivotField axis="axisRow" showAll="0">
      <items count="42">
        <item x="6"/>
        <item x="23"/>
        <item x="27"/>
        <item x="13"/>
        <item x="29"/>
        <item x="0"/>
        <item x="8"/>
        <item x="3"/>
        <item x="14"/>
        <item x="26"/>
        <item x="21"/>
        <item x="40"/>
        <item x="17"/>
        <item x="7"/>
        <item x="9"/>
        <item x="36"/>
        <item x="16"/>
        <item x="34"/>
        <item x="15"/>
        <item x="31"/>
        <item x="20"/>
        <item x="39"/>
        <item x="5"/>
        <item x="37"/>
        <item x="1"/>
        <item x="38"/>
        <item x="32"/>
        <item x="11"/>
        <item x="10"/>
        <item x="22"/>
        <item x="12"/>
        <item x="35"/>
        <item x="28"/>
        <item x="4"/>
        <item x="24"/>
        <item x="2"/>
        <item x="18"/>
        <item x="30"/>
        <item x="33"/>
        <item x="25"/>
        <item x="19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C601E2-2089-9142-9D93-082D3C891327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Month" colHeaderCaption="State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Normal="100" workbookViewId="0">
      <selection activeCell="L1" sqref="L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customWidth="1"/>
    <col min="16" max="16" width="17.5" style="8" customWidth="1"/>
    <col min="17" max="17" width="11" customWidth="1"/>
    <col min="18" max="18" width="14.5" customWidth="1"/>
    <col min="19" max="19" width="20.5" style="13" bestFit="1" customWidth="1"/>
    <col min="20" max="20" width="19.1640625" style="13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5" t="s">
        <v>8308</v>
      </c>
      <c r="R1" s="5" t="s">
        <v>8309</v>
      </c>
      <c r="S1" s="14" t="s">
        <v>8367</v>
      </c>
      <c r="T1" s="14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8">
        <f t="shared" ref="P2:P65" si="1">IF(L2=0,,E2/L2)</f>
        <v>63.917582417582416</v>
      </c>
      <c r="Q2" t="s">
        <v>8310</v>
      </c>
      <c r="R2" t="s">
        <v>8314</v>
      </c>
      <c r="S2" s="13">
        <f>(J2/86400)+DATE(1970,1,1)</f>
        <v>42177.007071759261</v>
      </c>
      <c r="T2" s="13">
        <f>(I2/86400)+DATE(1970,1,1)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8">
        <f t="shared" si="1"/>
        <v>185.48101265822785</v>
      </c>
      <c r="Q3" t="s">
        <v>8310</v>
      </c>
      <c r="R3" t="s">
        <v>8314</v>
      </c>
      <c r="S3" s="13">
        <f t="shared" ref="S3:S66" si="2">(J3/86400)+DATE(1970,1,1)</f>
        <v>42766.600497685184</v>
      </c>
      <c r="T3" s="13">
        <f t="shared" ref="T3:T66" si="3">(I3/86400)+DATE(1970,1,1)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8310</v>
      </c>
      <c r="R4" t="s">
        <v>8314</v>
      </c>
      <c r="S4" s="13">
        <f t="shared" si="2"/>
        <v>42405.702349537038</v>
      </c>
      <c r="T4" s="13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8310</v>
      </c>
      <c r="R5" t="s">
        <v>8314</v>
      </c>
      <c r="S5" s="13">
        <f t="shared" si="2"/>
        <v>41828.515127314815</v>
      </c>
      <c r="T5" s="13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8310</v>
      </c>
      <c r="R6" t="s">
        <v>8314</v>
      </c>
      <c r="S6" s="13">
        <f t="shared" si="2"/>
        <v>42327.834247685183</v>
      </c>
      <c r="T6" s="13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8310</v>
      </c>
      <c r="R7" t="s">
        <v>8314</v>
      </c>
      <c r="S7" s="13">
        <f t="shared" si="2"/>
        <v>42563.932951388888</v>
      </c>
      <c r="T7" s="13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8310</v>
      </c>
      <c r="R8" t="s">
        <v>8314</v>
      </c>
      <c r="S8" s="13">
        <f t="shared" si="2"/>
        <v>41794.072337962964</v>
      </c>
      <c r="T8" s="13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8310</v>
      </c>
      <c r="R9" t="s">
        <v>8314</v>
      </c>
      <c r="S9" s="13">
        <f t="shared" si="2"/>
        <v>42516.047071759254</v>
      </c>
      <c r="T9" s="13">
        <f t="shared" si="3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8310</v>
      </c>
      <c r="R10" t="s">
        <v>8314</v>
      </c>
      <c r="S10" s="13">
        <f t="shared" si="2"/>
        <v>42468.94458333333</v>
      </c>
      <c r="T10" s="13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8310</v>
      </c>
      <c r="R11" t="s">
        <v>8314</v>
      </c>
      <c r="S11" s="13">
        <f t="shared" si="2"/>
        <v>42447.103518518517</v>
      </c>
      <c r="T11" s="13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8310</v>
      </c>
      <c r="R12" t="s">
        <v>8314</v>
      </c>
      <c r="S12" s="13">
        <f t="shared" si="2"/>
        <v>41780.068043981482</v>
      </c>
      <c r="T12" s="13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8310</v>
      </c>
      <c r="R13" t="s">
        <v>8314</v>
      </c>
      <c r="S13" s="13">
        <f t="shared" si="2"/>
        <v>42572.778495370367</v>
      </c>
      <c r="T13" s="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8310</v>
      </c>
      <c r="R14" t="s">
        <v>8314</v>
      </c>
      <c r="S14" s="13">
        <f t="shared" si="2"/>
        <v>41791.713252314818</v>
      </c>
      <c r="T14" s="13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8310</v>
      </c>
      <c r="R15" t="s">
        <v>8314</v>
      </c>
      <c r="S15" s="13">
        <f t="shared" si="2"/>
        <v>42508.677187499998</v>
      </c>
      <c r="T15" s="13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8310</v>
      </c>
      <c r="R16" t="s">
        <v>8314</v>
      </c>
      <c r="S16" s="13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8310</v>
      </c>
      <c r="R17" t="s">
        <v>8314</v>
      </c>
      <c r="S17" s="13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8310</v>
      </c>
      <c r="R18" t="s">
        <v>8314</v>
      </c>
      <c r="S18" s="13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8310</v>
      </c>
      <c r="R19" t="s">
        <v>8314</v>
      </c>
      <c r="S19" s="13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8310</v>
      </c>
      <c r="R20" t="s">
        <v>8314</v>
      </c>
      <c r="S20" s="13">
        <f t="shared" si="2"/>
        <v>41869.542314814811</v>
      </c>
      <c r="T20" s="13">
        <f t="shared" si="3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8310</v>
      </c>
      <c r="R21" t="s">
        <v>8314</v>
      </c>
      <c r="S21" s="13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8310</v>
      </c>
      <c r="R22" t="s">
        <v>8314</v>
      </c>
      <c r="S22" s="13">
        <f t="shared" si="2"/>
        <v>42200.758240740739</v>
      </c>
      <c r="T22" s="13">
        <f t="shared" si="3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8310</v>
      </c>
      <c r="R23" t="s">
        <v>8314</v>
      </c>
      <c r="S23" s="13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8310</v>
      </c>
      <c r="R24" t="s">
        <v>8314</v>
      </c>
      <c r="S24" s="13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8310</v>
      </c>
      <c r="R25" t="s">
        <v>8314</v>
      </c>
      <c r="S25" s="13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8310</v>
      </c>
      <c r="R26" t="s">
        <v>8314</v>
      </c>
      <c r="S26" s="13">
        <f t="shared" si="2"/>
        <v>42229.820173611108</v>
      </c>
      <c r="T26" s="13">
        <f t="shared" si="3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8310</v>
      </c>
      <c r="R27" t="s">
        <v>8314</v>
      </c>
      <c r="S27" s="13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8310</v>
      </c>
      <c r="R28" t="s">
        <v>8314</v>
      </c>
      <c r="S28" s="13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8310</v>
      </c>
      <c r="R29" t="s">
        <v>8314</v>
      </c>
      <c r="S29" s="13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8310</v>
      </c>
      <c r="R30" t="s">
        <v>8314</v>
      </c>
      <c r="S30" s="13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8310</v>
      </c>
      <c r="R31" t="s">
        <v>8314</v>
      </c>
      <c r="S31" s="13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8310</v>
      </c>
      <c r="R32" t="s">
        <v>8314</v>
      </c>
      <c r="S32" s="13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8310</v>
      </c>
      <c r="R33" t="s">
        <v>8314</v>
      </c>
      <c r="S33" s="13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8310</v>
      </c>
      <c r="R34" t="s">
        <v>8314</v>
      </c>
      <c r="S34" s="13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8310</v>
      </c>
      <c r="R35" t="s">
        <v>8314</v>
      </c>
      <c r="S35" s="13">
        <f t="shared" si="2"/>
        <v>42286.660891203705</v>
      </c>
      <c r="T35" s="13">
        <f t="shared" si="3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8310</v>
      </c>
      <c r="R36" t="s">
        <v>8314</v>
      </c>
      <c r="S36" s="13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8310</v>
      </c>
      <c r="R37" t="s">
        <v>8314</v>
      </c>
      <c r="S37" s="13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8310</v>
      </c>
      <c r="R38" t="s">
        <v>8314</v>
      </c>
      <c r="S38" s="13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8310</v>
      </c>
      <c r="R39" t="s">
        <v>8314</v>
      </c>
      <c r="S39" s="13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8310</v>
      </c>
      <c r="R40" t="s">
        <v>8314</v>
      </c>
      <c r="S40" s="13">
        <f t="shared" si="2"/>
        <v>41375.057222222225</v>
      </c>
      <c r="T40" s="13">
        <f t="shared" si="3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8310</v>
      </c>
      <c r="R41" t="s">
        <v>8314</v>
      </c>
      <c r="S41" s="13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8310</v>
      </c>
      <c r="R42" t="s">
        <v>8314</v>
      </c>
      <c r="S42" s="13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8310</v>
      </c>
      <c r="R43" t="s">
        <v>8314</v>
      </c>
      <c r="S43" s="13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8310</v>
      </c>
      <c r="R44" t="s">
        <v>8314</v>
      </c>
      <c r="S44" s="13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8310</v>
      </c>
      <c r="R45" t="s">
        <v>8314</v>
      </c>
      <c r="S45" s="13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8310</v>
      </c>
      <c r="R46" t="s">
        <v>8314</v>
      </c>
      <c r="S46" s="13">
        <f t="shared" si="2"/>
        <v>41874.098807870367</v>
      </c>
      <c r="T46" s="13">
        <f t="shared" si="3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8310</v>
      </c>
      <c r="R47" t="s">
        <v>8314</v>
      </c>
      <c r="S47" s="13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8310</v>
      </c>
      <c r="R48" t="s">
        <v>8314</v>
      </c>
      <c r="S48" s="13">
        <f t="shared" si="2"/>
        <v>42323.96497685185</v>
      </c>
      <c r="T48" s="13">
        <f t="shared" si="3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8310</v>
      </c>
      <c r="R49" t="s">
        <v>8314</v>
      </c>
      <c r="S49" s="13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8310</v>
      </c>
      <c r="R50" t="s">
        <v>8314</v>
      </c>
      <c r="S50" s="13">
        <f t="shared" si="2"/>
        <v>42033.516898148147</v>
      </c>
      <c r="T50" s="13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8310</v>
      </c>
      <c r="R51" t="s">
        <v>8314</v>
      </c>
      <c r="S51" s="13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8310</v>
      </c>
      <c r="R52" t="s">
        <v>8314</v>
      </c>
      <c r="S52" s="13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8310</v>
      </c>
      <c r="R53" t="s">
        <v>8314</v>
      </c>
      <c r="S53" s="13">
        <f t="shared" si="2"/>
        <v>42196.928668981476</v>
      </c>
      <c r="T53" s="13">
        <f t="shared" si="3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8310</v>
      </c>
      <c r="R54" t="s">
        <v>8314</v>
      </c>
      <c r="S54" s="13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8310</v>
      </c>
      <c r="R55" t="s">
        <v>8314</v>
      </c>
      <c r="S55" s="13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8310</v>
      </c>
      <c r="R56" t="s">
        <v>8314</v>
      </c>
      <c r="S56" s="13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8310</v>
      </c>
      <c r="R57" t="s">
        <v>8314</v>
      </c>
      <c r="S57" s="13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8310</v>
      </c>
      <c r="R58" t="s">
        <v>8314</v>
      </c>
      <c r="S58" s="13">
        <f t="shared" si="2"/>
        <v>42149.548888888894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8310</v>
      </c>
      <c r="R59" t="s">
        <v>8314</v>
      </c>
      <c r="S59" s="13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8310</v>
      </c>
      <c r="R60" t="s">
        <v>8314</v>
      </c>
      <c r="S60" s="13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8310</v>
      </c>
      <c r="R61" t="s">
        <v>8314</v>
      </c>
      <c r="S61" s="13">
        <f t="shared" si="2"/>
        <v>42230.235833333332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8310</v>
      </c>
      <c r="R62" t="s">
        <v>8327</v>
      </c>
      <c r="S62" s="13">
        <f t="shared" si="2"/>
        <v>41701.901817129634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8310</v>
      </c>
      <c r="R63" t="s">
        <v>8327</v>
      </c>
      <c r="S63" s="13">
        <f t="shared" si="2"/>
        <v>41409.814317129625</v>
      </c>
      <c r="T63" s="13">
        <f t="shared" si="3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8310</v>
      </c>
      <c r="R64" t="s">
        <v>8327</v>
      </c>
      <c r="S64" s="13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8310</v>
      </c>
      <c r="R65" t="s">
        <v>8327</v>
      </c>
      <c r="S65" s="13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E66/D66</f>
        <v>1.7333333333333334</v>
      </c>
      <c r="P66" s="8">
        <f t="shared" ref="P66:P129" si="5">IF(L66=0,,E66/L66)</f>
        <v>86.666666666666671</v>
      </c>
      <c r="Q66" t="s">
        <v>8310</v>
      </c>
      <c r="R66" t="s">
        <v>8327</v>
      </c>
      <c r="S66" s="13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1.0752857142857142</v>
      </c>
      <c r="P67" s="8">
        <f t="shared" si="5"/>
        <v>132.05263157894737</v>
      </c>
      <c r="Q67" t="s">
        <v>8310</v>
      </c>
      <c r="R67" t="s">
        <v>8327</v>
      </c>
      <c r="S67" s="13">
        <f t="shared" ref="S67:S130" si="6">(J67/86400)+DATE(1970,1,1)</f>
        <v>41835.821226851855</v>
      </c>
      <c r="T67" s="13">
        <f t="shared" ref="T67:T130" si="7">(I67/86400)+DATE(1970,1,1)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t="s">
        <v>8310</v>
      </c>
      <c r="R68" t="s">
        <v>8327</v>
      </c>
      <c r="S68" s="13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t="s">
        <v>8310</v>
      </c>
      <c r="R69" t="s">
        <v>8327</v>
      </c>
      <c r="S69" s="13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t="s">
        <v>8310</v>
      </c>
      <c r="R70" t="s">
        <v>8327</v>
      </c>
      <c r="S70" s="13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t="s">
        <v>8310</v>
      </c>
      <c r="R71" t="s">
        <v>8327</v>
      </c>
      <c r="S71" s="13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t="s">
        <v>8310</v>
      </c>
      <c r="R72" t="s">
        <v>8327</v>
      </c>
      <c r="S72" s="13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t="s">
        <v>8310</v>
      </c>
      <c r="R73" t="s">
        <v>8327</v>
      </c>
      <c r="S73" s="13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t="s">
        <v>8310</v>
      </c>
      <c r="R74" t="s">
        <v>8327</v>
      </c>
      <c r="S74" s="13">
        <f t="shared" si="6"/>
        <v>41208.010196759264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">
        <v>8310</v>
      </c>
      <c r="R75" t="s">
        <v>8327</v>
      </c>
      <c r="S75" s="13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t="s">
        <v>8310</v>
      </c>
      <c r="R76" t="s">
        <v>8327</v>
      </c>
      <c r="S76" s="13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t="s">
        <v>8310</v>
      </c>
      <c r="R77" t="s">
        <v>8327</v>
      </c>
      <c r="S77" s="13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t="s">
        <v>8310</v>
      </c>
      <c r="R78" t="s">
        <v>8327</v>
      </c>
      <c r="S78" s="13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t="s">
        <v>8310</v>
      </c>
      <c r="R79" t="s">
        <v>8327</v>
      </c>
      <c r="S79" s="13">
        <f t="shared" si="6"/>
        <v>40997.144872685181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t="s">
        <v>8310</v>
      </c>
      <c r="R80" t="s">
        <v>8327</v>
      </c>
      <c r="S80" s="13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t="s">
        <v>8310</v>
      </c>
      <c r="R81" t="s">
        <v>8327</v>
      </c>
      <c r="S81" s="13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t="s">
        <v>8310</v>
      </c>
      <c r="R82" t="s">
        <v>8327</v>
      </c>
      <c r="S82" s="13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t="s">
        <v>8310</v>
      </c>
      <c r="R83" t="s">
        <v>8327</v>
      </c>
      <c r="S83" s="13">
        <f t="shared" si="6"/>
        <v>41100.158877314811</v>
      </c>
      <c r="T83" s="13">
        <f t="shared" si="7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t="s">
        <v>8310</v>
      </c>
      <c r="R84" t="s">
        <v>8327</v>
      </c>
      <c r="S84" s="13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t="s">
        <v>8310</v>
      </c>
      <c r="R85" t="s">
        <v>8327</v>
      </c>
      <c r="S85" s="13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t="s">
        <v>8310</v>
      </c>
      <c r="R86" t="s">
        <v>8327</v>
      </c>
      <c r="S86" s="13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t="s">
        <v>8310</v>
      </c>
      <c r="R87" t="s">
        <v>8327</v>
      </c>
      <c r="S87" s="13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t="s">
        <v>8310</v>
      </c>
      <c r="R88" t="s">
        <v>8327</v>
      </c>
      <c r="S88" s="13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t="s">
        <v>8310</v>
      </c>
      <c r="R89" t="s">
        <v>8327</v>
      </c>
      <c r="S89" s="13">
        <f t="shared" si="6"/>
        <v>40322.539386574077</v>
      </c>
      <c r="T89" s="13">
        <f t="shared" si="7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t="s">
        <v>8310</v>
      </c>
      <c r="R90" t="s">
        <v>8327</v>
      </c>
      <c r="S90" s="13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t="s">
        <v>8310</v>
      </c>
      <c r="R91" t="s">
        <v>8327</v>
      </c>
      <c r="S91" s="13">
        <f t="shared" si="6"/>
        <v>41402.752222222218</v>
      </c>
      <c r="T91" s="13">
        <f t="shared" si="7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t="s">
        <v>8310</v>
      </c>
      <c r="R92" t="s">
        <v>8327</v>
      </c>
      <c r="S92" s="13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t="s">
        <v>8310</v>
      </c>
      <c r="R93" t="s">
        <v>8327</v>
      </c>
      <c r="S93" s="13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t="s">
        <v>8310</v>
      </c>
      <c r="R94" t="s">
        <v>8327</v>
      </c>
      <c r="S94" s="13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t="s">
        <v>8310</v>
      </c>
      <c r="R95" t="s">
        <v>8327</v>
      </c>
      <c r="S95" s="13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t="s">
        <v>8310</v>
      </c>
      <c r="R96" t="s">
        <v>8327</v>
      </c>
      <c r="S96" s="13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t="s">
        <v>8310</v>
      </c>
      <c r="R97" t="s">
        <v>8327</v>
      </c>
      <c r="S97" s="13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t="s">
        <v>8310</v>
      </c>
      <c r="R98" t="s">
        <v>8327</v>
      </c>
      <c r="S98" s="13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t="s">
        <v>8310</v>
      </c>
      <c r="R99" t="s">
        <v>8327</v>
      </c>
      <c r="S99" s="13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t="s">
        <v>8310</v>
      </c>
      <c r="R100" t="s">
        <v>8327</v>
      </c>
      <c r="S100" s="13">
        <f t="shared" si="6"/>
        <v>41214.794837962967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t="s">
        <v>8310</v>
      </c>
      <c r="R101" t="s">
        <v>8327</v>
      </c>
      <c r="S101" s="13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t="s">
        <v>8310</v>
      </c>
      <c r="R102" t="s">
        <v>8327</v>
      </c>
      <c r="S102" s="13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">
        <v>8310</v>
      </c>
      <c r="R103" t="s">
        <v>8327</v>
      </c>
      <c r="S103" s="13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t="s">
        <v>8310</v>
      </c>
      <c r="R104" t="s">
        <v>8327</v>
      </c>
      <c r="S104" s="13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t="s">
        <v>8310</v>
      </c>
      <c r="R105" t="s">
        <v>8327</v>
      </c>
      <c r="S105" s="13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t="s">
        <v>8310</v>
      </c>
      <c r="R106" t="s">
        <v>8327</v>
      </c>
      <c r="S106" s="13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t="s">
        <v>8310</v>
      </c>
      <c r="R107" t="s">
        <v>8327</v>
      </c>
      <c r="S107" s="13">
        <f t="shared" si="6"/>
        <v>42485.724768518514</v>
      </c>
      <c r="T107" s="13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t="s">
        <v>8310</v>
      </c>
      <c r="R108" t="s">
        <v>8327</v>
      </c>
      <c r="S108" s="13">
        <f t="shared" si="6"/>
        <v>40987.776631944442</v>
      </c>
      <c r="T108" s="13">
        <f t="shared" si="7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t="s">
        <v>8310</v>
      </c>
      <c r="R109" t="s">
        <v>8327</v>
      </c>
      <c r="S109" s="13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t="s">
        <v>8310</v>
      </c>
      <c r="R110" t="s">
        <v>8327</v>
      </c>
      <c r="S110" s="13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t="s">
        <v>8310</v>
      </c>
      <c r="R111" t="s">
        <v>8327</v>
      </c>
      <c r="S111" s="13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t="s">
        <v>8310</v>
      </c>
      <c r="R112" t="s">
        <v>8327</v>
      </c>
      <c r="S112" s="13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t="s">
        <v>8310</v>
      </c>
      <c r="R113" t="s">
        <v>8327</v>
      </c>
      <c r="S113" s="13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t="s">
        <v>8310</v>
      </c>
      <c r="R114" t="s">
        <v>8327</v>
      </c>
      <c r="S114" s="13">
        <f t="shared" si="6"/>
        <v>41718.043032407411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t="s">
        <v>8310</v>
      </c>
      <c r="R115" t="s">
        <v>8327</v>
      </c>
      <c r="S115" s="13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t="s">
        <v>8310</v>
      </c>
      <c r="R116" t="s">
        <v>8327</v>
      </c>
      <c r="S116" s="13">
        <f t="shared" si="6"/>
        <v>40861.27416666667</v>
      </c>
      <c r="T116" s="13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t="s">
        <v>8310</v>
      </c>
      <c r="R117" t="s">
        <v>8327</v>
      </c>
      <c r="S117" s="13">
        <f t="shared" si="6"/>
        <v>40918.738935185189</v>
      </c>
      <c r="T117" s="13">
        <f t="shared" si="7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t="s">
        <v>8310</v>
      </c>
      <c r="R118" t="s">
        <v>8327</v>
      </c>
      <c r="S118" s="13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t="s">
        <v>8310</v>
      </c>
      <c r="R119" t="s">
        <v>8327</v>
      </c>
      <c r="S119" s="13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t="s">
        <v>8310</v>
      </c>
      <c r="R120" t="s">
        <v>8327</v>
      </c>
      <c r="S120" s="13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t="s">
        <v>8310</v>
      </c>
      <c r="R121" t="s">
        <v>8327</v>
      </c>
      <c r="S121" s="13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8310</v>
      </c>
      <c r="R122" t="s">
        <v>8339</v>
      </c>
      <c r="S122" s="13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8310</v>
      </c>
      <c r="R123" t="s">
        <v>8339</v>
      </c>
      <c r="S123" s="13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>
        <f t="shared" si="5"/>
        <v>0</v>
      </c>
      <c r="Q124" t="s">
        <v>8310</v>
      </c>
      <c r="R124" t="s">
        <v>8339</v>
      </c>
      <c r="S124" s="13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t="s">
        <v>8310</v>
      </c>
      <c r="R125" t="s">
        <v>8339</v>
      </c>
      <c r="S125" s="13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>
        <f t="shared" si="5"/>
        <v>0</v>
      </c>
      <c r="Q126" t="s">
        <v>8310</v>
      </c>
      <c r="R126" t="s">
        <v>8339</v>
      </c>
      <c r="S126" s="13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t="s">
        <v>8310</v>
      </c>
      <c r="R127" t="s">
        <v>8339</v>
      </c>
      <c r="S127" s="13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t="s">
        <v>8310</v>
      </c>
      <c r="R128" t="s">
        <v>8339</v>
      </c>
      <c r="S128" s="13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t="s">
        <v>8310</v>
      </c>
      <c r="R129" t="s">
        <v>8339</v>
      </c>
      <c r="S129" s="13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E130/D130</f>
        <v>1.8669999999999999E-2</v>
      </c>
      <c r="P130" s="8">
        <f t="shared" ref="P130:P193" si="9">IF(L130=0,,E130/L130)</f>
        <v>311.16666666666669</v>
      </c>
      <c r="Q130" t="s">
        <v>8310</v>
      </c>
      <c r="R130" t="s">
        <v>8339</v>
      </c>
      <c r="S130" s="13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8">
        <f t="shared" si="9"/>
        <v>0</v>
      </c>
      <c r="Q131" t="s">
        <v>8310</v>
      </c>
      <c r="R131" t="s">
        <v>8339</v>
      </c>
      <c r="S131" s="13">
        <f t="shared" ref="S131:S194" si="10">(J131/86400)+DATE(1970,1,1)</f>
        <v>41882.937303240738</v>
      </c>
      <c r="T131" s="13">
        <f t="shared" ref="T131:T194" si="11">(I131/86400)+DATE(1970,1,1)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>
        <f t="shared" si="9"/>
        <v>0</v>
      </c>
      <c r="Q132" t="s">
        <v>8310</v>
      </c>
      <c r="R132" t="s">
        <v>8339</v>
      </c>
      <c r="S132" s="13">
        <f t="shared" si="10"/>
        <v>41778.91541666667</v>
      </c>
      <c r="T132" s="13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>
        <f t="shared" si="9"/>
        <v>0</v>
      </c>
      <c r="Q133" t="s">
        <v>8310</v>
      </c>
      <c r="R133" t="s">
        <v>8339</v>
      </c>
      <c r="S133" s="13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t="s">
        <v>8310</v>
      </c>
      <c r="R134" t="s">
        <v>8339</v>
      </c>
      <c r="S134" s="13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>
        <f t="shared" si="9"/>
        <v>0</v>
      </c>
      <c r="Q135" t="s">
        <v>8310</v>
      </c>
      <c r="R135" t="s">
        <v>8339</v>
      </c>
      <c r="S135" s="13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>
        <f t="shared" si="9"/>
        <v>0</v>
      </c>
      <c r="Q136" t="s">
        <v>8310</v>
      </c>
      <c r="R136" t="s">
        <v>8339</v>
      </c>
      <c r="S136" s="13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t="s">
        <v>8310</v>
      </c>
      <c r="R137" t="s">
        <v>8339</v>
      </c>
      <c r="S137" s="13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>
        <f t="shared" si="9"/>
        <v>0</v>
      </c>
      <c r="Q138" t="s">
        <v>8310</v>
      </c>
      <c r="R138" t="s">
        <v>8339</v>
      </c>
      <c r="S138" s="13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>
        <f t="shared" si="9"/>
        <v>0</v>
      </c>
      <c r="Q139" t="s">
        <v>8310</v>
      </c>
      <c r="R139" t="s">
        <v>8339</v>
      </c>
      <c r="S139" s="13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t="s">
        <v>8310</v>
      </c>
      <c r="R140" t="s">
        <v>8339</v>
      </c>
      <c r="S140" s="13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">
        <v>8310</v>
      </c>
      <c r="R141" t="s">
        <v>8339</v>
      </c>
      <c r="S141" s="13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>
        <f t="shared" si="9"/>
        <v>0</v>
      </c>
      <c r="Q142" t="s">
        <v>8310</v>
      </c>
      <c r="R142" t="s">
        <v>8339</v>
      </c>
      <c r="S142" s="13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t="s">
        <v>8310</v>
      </c>
      <c r="R143" t="s">
        <v>8339</v>
      </c>
      <c r="S143" s="13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t="s">
        <v>8310</v>
      </c>
      <c r="R144" t="s">
        <v>8339</v>
      </c>
      <c r="S144" s="13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>
        <f t="shared" si="9"/>
        <v>0</v>
      </c>
      <c r="Q145" t="s">
        <v>8310</v>
      </c>
      <c r="R145" t="s">
        <v>8339</v>
      </c>
      <c r="S145" s="13">
        <f t="shared" si="10"/>
        <v>42559.064143518517</v>
      </c>
      <c r="T145" s="13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t="s">
        <v>8310</v>
      </c>
      <c r="R146" t="s">
        <v>8339</v>
      </c>
      <c r="S146" s="13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t="s">
        <v>8310</v>
      </c>
      <c r="R147" t="s">
        <v>8339</v>
      </c>
      <c r="S147" s="13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t="s">
        <v>8310</v>
      </c>
      <c r="R148" t="s">
        <v>8339</v>
      </c>
      <c r="S148" s="13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>
        <f t="shared" si="9"/>
        <v>0</v>
      </c>
      <c r="Q149" t="s">
        <v>8310</v>
      </c>
      <c r="R149" t="s">
        <v>8339</v>
      </c>
      <c r="S149" s="13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t="s">
        <v>8310</v>
      </c>
      <c r="R150" t="s">
        <v>8339</v>
      </c>
      <c r="S150" s="13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t="s">
        <v>8310</v>
      </c>
      <c r="R151" t="s">
        <v>8339</v>
      </c>
      <c r="S151" s="13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t="s">
        <v>8310</v>
      </c>
      <c r="R152" t="s">
        <v>8339</v>
      </c>
      <c r="S152" s="13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t="s">
        <v>8310</v>
      </c>
      <c r="R153" t="s">
        <v>8339</v>
      </c>
      <c r="S153" s="13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t="s">
        <v>8310</v>
      </c>
      <c r="R154" t="s">
        <v>8339</v>
      </c>
      <c r="S154" s="13">
        <f t="shared" si="10"/>
        <v>41875.077546296292</v>
      </c>
      <c r="T154" s="13">
        <f t="shared" si="11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t="s">
        <v>8310</v>
      </c>
      <c r="R155" t="s">
        <v>8339</v>
      </c>
      <c r="S155" s="13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t="s">
        <v>8310</v>
      </c>
      <c r="R156" t="s">
        <v>8339</v>
      </c>
      <c r="S156" s="13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t="s">
        <v>8310</v>
      </c>
      <c r="R157" t="s">
        <v>8339</v>
      </c>
      <c r="S157" s="13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t="s">
        <v>8310</v>
      </c>
      <c r="R158" t="s">
        <v>8339</v>
      </c>
      <c r="S158" s="13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t="s">
        <v>8310</v>
      </c>
      <c r="R159" t="s">
        <v>8339</v>
      </c>
      <c r="S159" s="13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>
        <f t="shared" si="9"/>
        <v>0</v>
      </c>
      <c r="Q160" t="s">
        <v>8310</v>
      </c>
      <c r="R160" t="s">
        <v>8339</v>
      </c>
      <c r="S160" s="13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t="s">
        <v>8310</v>
      </c>
      <c r="R161" t="s">
        <v>8339</v>
      </c>
      <c r="S161" s="13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>
        <f t="shared" si="9"/>
        <v>0</v>
      </c>
      <c r="Q162" t="s">
        <v>8310</v>
      </c>
      <c r="R162" t="s">
        <v>8322</v>
      </c>
      <c r="S162" s="13">
        <f t="shared" si="10"/>
        <v>42171.913090277776</v>
      </c>
      <c r="T162" s="13">
        <f t="shared" si="11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t="s">
        <v>8310</v>
      </c>
      <c r="R163" t="s">
        <v>8322</v>
      </c>
      <c r="S163" s="13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t="s">
        <v>8310</v>
      </c>
      <c r="R164" t="s">
        <v>8322</v>
      </c>
      <c r="S164" s="13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>
        <f t="shared" si="9"/>
        <v>0</v>
      </c>
      <c r="Q165" t="s">
        <v>8310</v>
      </c>
      <c r="R165" t="s">
        <v>8322</v>
      </c>
      <c r="S165" s="13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t="s">
        <v>8310</v>
      </c>
      <c r="R166" t="s">
        <v>8322</v>
      </c>
      <c r="S166" s="13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>
        <f t="shared" si="9"/>
        <v>0</v>
      </c>
      <c r="Q167" t="s">
        <v>8310</v>
      </c>
      <c r="R167" t="s">
        <v>8322</v>
      </c>
      <c r="S167" s="13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t="s">
        <v>8310</v>
      </c>
      <c r="R168" t="s">
        <v>8322</v>
      </c>
      <c r="S168" s="13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t="s">
        <v>8310</v>
      </c>
      <c r="R169" t="s">
        <v>8322</v>
      </c>
      <c r="S169" s="13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t="s">
        <v>8310</v>
      </c>
      <c r="R170" t="s">
        <v>8322</v>
      </c>
      <c r="S170" s="13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t="s">
        <v>8310</v>
      </c>
      <c r="R171" t="s">
        <v>8322</v>
      </c>
      <c r="S171" s="13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t="s">
        <v>8310</v>
      </c>
      <c r="R172" t="s">
        <v>8322</v>
      </c>
      <c r="S172" s="13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8310</v>
      </c>
      <c r="R173" t="s">
        <v>8322</v>
      </c>
      <c r="S173" s="13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>
        <f t="shared" si="9"/>
        <v>0</v>
      </c>
      <c r="Q174" t="s">
        <v>8310</v>
      </c>
      <c r="R174" t="s">
        <v>8322</v>
      </c>
      <c r="S174" s="13">
        <f t="shared" si="10"/>
        <v>42047.394942129627</v>
      </c>
      <c r="T174" s="13">
        <f t="shared" si="11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>
        <f t="shared" si="9"/>
        <v>0</v>
      </c>
      <c r="Q175" t="s">
        <v>8310</v>
      </c>
      <c r="R175" t="s">
        <v>8322</v>
      </c>
      <c r="S175" s="13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>
        <f t="shared" si="9"/>
        <v>0</v>
      </c>
      <c r="Q176" t="s">
        <v>8310</v>
      </c>
      <c r="R176" t="s">
        <v>8322</v>
      </c>
      <c r="S176" s="13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t="s">
        <v>8310</v>
      </c>
      <c r="R177" t="s">
        <v>8322</v>
      </c>
      <c r="S177" s="13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>
        <f t="shared" si="9"/>
        <v>0</v>
      </c>
      <c r="Q178" t="s">
        <v>8310</v>
      </c>
      <c r="R178" t="s">
        <v>8322</v>
      </c>
      <c r="S178" s="13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t="s">
        <v>8310</v>
      </c>
      <c r="R179" t="s">
        <v>8322</v>
      </c>
      <c r="S179" s="13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>
        <f t="shared" si="9"/>
        <v>0</v>
      </c>
      <c r="Q180" t="s">
        <v>8310</v>
      </c>
      <c r="R180" t="s">
        <v>8322</v>
      </c>
      <c r="S180" s="13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t="s">
        <v>8310</v>
      </c>
      <c r="R181" t="s">
        <v>8322</v>
      </c>
      <c r="S181" s="13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t="s">
        <v>8310</v>
      </c>
      <c r="R182" t="s">
        <v>8322</v>
      </c>
      <c r="S182" s="13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t="s">
        <v>8310</v>
      </c>
      <c r="R183" t="s">
        <v>8322</v>
      </c>
      <c r="S183" s="13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>
        <f t="shared" si="9"/>
        <v>0</v>
      </c>
      <c r="Q184" t="s">
        <v>8310</v>
      </c>
      <c r="R184" t="s">
        <v>8322</v>
      </c>
      <c r="S184" s="13">
        <f t="shared" si="10"/>
        <v>42712.011944444443</v>
      </c>
      <c r="T184" s="13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t="s">
        <v>8310</v>
      </c>
      <c r="R185" t="s">
        <v>8322</v>
      </c>
      <c r="S185" s="13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t="s">
        <v>8310</v>
      </c>
      <c r="R186" t="s">
        <v>8322</v>
      </c>
      <c r="S186" s="13">
        <f t="shared" si="10"/>
        <v>41825.791226851856</v>
      </c>
      <c r="T186" s="13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t="s">
        <v>8310</v>
      </c>
      <c r="R187" t="s">
        <v>8322</v>
      </c>
      <c r="S187" s="13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>
        <f t="shared" si="9"/>
        <v>0</v>
      </c>
      <c r="Q188" t="s">
        <v>8310</v>
      </c>
      <c r="R188" t="s">
        <v>8322</v>
      </c>
      <c r="S188" s="13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t="s">
        <v>8310</v>
      </c>
      <c r="R189" t="s">
        <v>8322</v>
      </c>
      <c r="S189" s="13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>
        <f t="shared" si="9"/>
        <v>0</v>
      </c>
      <c r="Q190" t="s">
        <v>8310</v>
      </c>
      <c r="R190" t="s">
        <v>8322</v>
      </c>
      <c r="S190" s="13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t="s">
        <v>8310</v>
      </c>
      <c r="R191" t="s">
        <v>8322</v>
      </c>
      <c r="S191" s="13">
        <f t="shared" si="10"/>
        <v>42556.690706018519</v>
      </c>
      <c r="T191" s="13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t="s">
        <v>8310</v>
      </c>
      <c r="R192" t="s">
        <v>8322</v>
      </c>
      <c r="S192" s="13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t="s">
        <v>8310</v>
      </c>
      <c r="R193" t="s">
        <v>8322</v>
      </c>
      <c r="S193" s="13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E194/D194</f>
        <v>1.7E-5</v>
      </c>
      <c r="P194" s="8">
        <f t="shared" ref="P194:P257" si="13">IF(L194=0,,E194/L194)</f>
        <v>5.666666666666667</v>
      </c>
      <c r="Q194" t="s">
        <v>8310</v>
      </c>
      <c r="R194" t="s">
        <v>8322</v>
      </c>
      <c r="S194" s="13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8">
        <f t="shared" si="13"/>
        <v>0</v>
      </c>
      <c r="Q195" t="s">
        <v>8310</v>
      </c>
      <c r="R195" t="s">
        <v>8322</v>
      </c>
      <c r="S195" s="13">
        <f t="shared" ref="S195:S258" si="14">(J195/86400)+DATE(1970,1,1)</f>
        <v>41911.934791666667</v>
      </c>
      <c r="T195" s="13">
        <f t="shared" ref="T195:T258" si="15">(I195/86400)+DATE(1970,1,1)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8310</v>
      </c>
      <c r="R196" t="s">
        <v>8322</v>
      </c>
      <c r="S196" s="13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>
        <f t="shared" si="13"/>
        <v>0</v>
      </c>
      <c r="Q197" t="s">
        <v>8310</v>
      </c>
      <c r="R197" t="s">
        <v>8322</v>
      </c>
      <c r="S197" s="13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t="s">
        <v>8310</v>
      </c>
      <c r="R198" t="s">
        <v>8322</v>
      </c>
      <c r="S198" s="13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t="s">
        <v>8310</v>
      </c>
      <c r="R199" t="s">
        <v>8322</v>
      </c>
      <c r="S199" s="13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t="s">
        <v>8310</v>
      </c>
      <c r="R200" t="s">
        <v>8322</v>
      </c>
      <c r="S200" s="13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>
        <f t="shared" si="13"/>
        <v>0</v>
      </c>
      <c r="Q201" t="s">
        <v>8310</v>
      </c>
      <c r="R201" t="s">
        <v>8322</v>
      </c>
      <c r="S201" s="13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t="s">
        <v>8310</v>
      </c>
      <c r="R202" t="s">
        <v>8322</v>
      </c>
      <c r="S202" s="13">
        <f t="shared" si="14"/>
        <v>41867.083368055552</v>
      </c>
      <c r="T202" s="13">
        <f t="shared" si="15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t="s">
        <v>8310</v>
      </c>
      <c r="R203" t="s">
        <v>8322</v>
      </c>
      <c r="S203" s="13">
        <f t="shared" si="14"/>
        <v>42023.818622685183</v>
      </c>
      <c r="T203" s="13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>
        <f t="shared" si="13"/>
        <v>0</v>
      </c>
      <c r="Q204" t="s">
        <v>8310</v>
      </c>
      <c r="R204" t="s">
        <v>8322</v>
      </c>
      <c r="S204" s="13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t="s">
        <v>8310</v>
      </c>
      <c r="R205" t="s">
        <v>8322</v>
      </c>
      <c r="S205" s="13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t="s">
        <v>8310</v>
      </c>
      <c r="R206" t="s">
        <v>8322</v>
      </c>
      <c r="S206" s="13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t="s">
        <v>8310</v>
      </c>
      <c r="R207" t="s">
        <v>8322</v>
      </c>
      <c r="S207" s="13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>
        <f t="shared" si="13"/>
        <v>0</v>
      </c>
      <c r="Q208" t="s">
        <v>8310</v>
      </c>
      <c r="R208" t="s">
        <v>8322</v>
      </c>
      <c r="S208" s="13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t="s">
        <v>8310</v>
      </c>
      <c r="R209" t="s">
        <v>8322</v>
      </c>
      <c r="S209" s="13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>
        <f t="shared" si="13"/>
        <v>0</v>
      </c>
      <c r="Q210" t="s">
        <v>8310</v>
      </c>
      <c r="R210" t="s">
        <v>8322</v>
      </c>
      <c r="S210" s="13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>
        <f t="shared" si="13"/>
        <v>0</v>
      </c>
      <c r="Q211" t="s">
        <v>8310</v>
      </c>
      <c r="R211" t="s">
        <v>8322</v>
      </c>
      <c r="S211" s="13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t="s">
        <v>8310</v>
      </c>
      <c r="R212" t="s">
        <v>8322</v>
      </c>
      <c r="S212" s="13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t="s">
        <v>8310</v>
      </c>
      <c r="R213" t="s">
        <v>8322</v>
      </c>
      <c r="S213" s="13">
        <f t="shared" si="14"/>
        <v>42236.159918981481</v>
      </c>
      <c r="T213" s="13">
        <f t="shared" si="15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8310</v>
      </c>
      <c r="R214" t="s">
        <v>8322</v>
      </c>
      <c r="S214" s="13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t="s">
        <v>8310</v>
      </c>
      <c r="R215" t="s">
        <v>8322</v>
      </c>
      <c r="S215" s="13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8310</v>
      </c>
      <c r="R216" t="s">
        <v>8322</v>
      </c>
      <c r="S216" s="13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t="s">
        <v>8310</v>
      </c>
      <c r="R217" t="s">
        <v>8322</v>
      </c>
      <c r="S217" s="13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t="s">
        <v>8310</v>
      </c>
      <c r="R218" t="s">
        <v>8322</v>
      </c>
      <c r="S218" s="13">
        <f t="shared" si="14"/>
        <v>42066.958761574075</v>
      </c>
      <c r="T218" s="13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t="s">
        <v>8310</v>
      </c>
      <c r="R219" t="s">
        <v>8322</v>
      </c>
      <c r="S219" s="13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t="s">
        <v>8310</v>
      </c>
      <c r="R220" t="s">
        <v>8322</v>
      </c>
      <c r="S220" s="13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t="s">
        <v>8310</v>
      </c>
      <c r="R221" t="s">
        <v>8322</v>
      </c>
      <c r="S221" s="13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t="s">
        <v>8310</v>
      </c>
      <c r="R222" t="s">
        <v>8322</v>
      </c>
      <c r="S222" s="13">
        <f t="shared" si="14"/>
        <v>42195.643865740742</v>
      </c>
      <c r="T222" s="13">
        <f t="shared" si="15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>
        <f t="shared" si="13"/>
        <v>0</v>
      </c>
      <c r="Q223" t="s">
        <v>8310</v>
      </c>
      <c r="R223" t="s">
        <v>8322</v>
      </c>
      <c r="S223" s="13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t="s">
        <v>8310</v>
      </c>
      <c r="R224" t="s">
        <v>8322</v>
      </c>
      <c r="S224" s="13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>
        <f t="shared" si="13"/>
        <v>0</v>
      </c>
      <c r="Q225" t="s">
        <v>8310</v>
      </c>
      <c r="R225" t="s">
        <v>8322</v>
      </c>
      <c r="S225" s="13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>
        <f t="shared" si="13"/>
        <v>0</v>
      </c>
      <c r="Q226" t="s">
        <v>8310</v>
      </c>
      <c r="R226" t="s">
        <v>8322</v>
      </c>
      <c r="S226" s="13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>
        <f t="shared" si="13"/>
        <v>0</v>
      </c>
      <c r="Q227" t="s">
        <v>8310</v>
      </c>
      <c r="R227" t="s">
        <v>8322</v>
      </c>
      <c r="S227" s="13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t="s">
        <v>8310</v>
      </c>
      <c r="R228" t="s">
        <v>8322</v>
      </c>
      <c r="S228" s="13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>
        <f t="shared" si="13"/>
        <v>0</v>
      </c>
      <c r="Q229" t="s">
        <v>8310</v>
      </c>
      <c r="R229" t="s">
        <v>8322</v>
      </c>
      <c r="S229" s="13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>
        <f t="shared" si="13"/>
        <v>0</v>
      </c>
      <c r="Q230" t="s">
        <v>8310</v>
      </c>
      <c r="R230" t="s">
        <v>8322</v>
      </c>
      <c r="S230" s="13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>
        <f t="shared" si="13"/>
        <v>0</v>
      </c>
      <c r="Q231" t="s">
        <v>8310</v>
      </c>
      <c r="R231" t="s">
        <v>8322</v>
      </c>
      <c r="S231" s="13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t="s">
        <v>8310</v>
      </c>
      <c r="R232" t="s">
        <v>8322</v>
      </c>
      <c r="S232" s="13">
        <f t="shared" si="14"/>
        <v>42129.77721064815</v>
      </c>
      <c r="T232" s="13">
        <f t="shared" si="15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>
        <f t="shared" si="13"/>
        <v>0</v>
      </c>
      <c r="Q233" t="s">
        <v>8310</v>
      </c>
      <c r="R233" t="s">
        <v>8322</v>
      </c>
      <c r="S233" s="13">
        <f t="shared" si="14"/>
        <v>42341.958923611106</v>
      </c>
      <c r="T233" s="13">
        <f t="shared" si="15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t="s">
        <v>8310</v>
      </c>
      <c r="R234" t="s">
        <v>8322</v>
      </c>
      <c r="S234" s="13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>
        <f t="shared" si="13"/>
        <v>0</v>
      </c>
      <c r="Q235" t="s">
        <v>8310</v>
      </c>
      <c r="R235" t="s">
        <v>8322</v>
      </c>
      <c r="S235" s="13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t="s">
        <v>8310</v>
      </c>
      <c r="R236" t="s">
        <v>8322</v>
      </c>
      <c r="S236" s="13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>
        <f t="shared" si="13"/>
        <v>0</v>
      </c>
      <c r="Q237" t="s">
        <v>8310</v>
      </c>
      <c r="R237" t="s">
        <v>8322</v>
      </c>
      <c r="S237" s="13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>
        <f t="shared" si="13"/>
        <v>0</v>
      </c>
      <c r="Q238" t="s">
        <v>8310</v>
      </c>
      <c r="R238" t="s">
        <v>8322</v>
      </c>
      <c r="S238" s="13">
        <f t="shared" si="14"/>
        <v>42321.084479166668</v>
      </c>
      <c r="T238" s="13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t="s">
        <v>8310</v>
      </c>
      <c r="R239" t="s">
        <v>8322</v>
      </c>
      <c r="S239" s="13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>
        <f t="shared" si="13"/>
        <v>0</v>
      </c>
      <c r="Q240" t="s">
        <v>8310</v>
      </c>
      <c r="R240" t="s">
        <v>8322</v>
      </c>
      <c r="S240" s="13">
        <f t="shared" si="14"/>
        <v>42713.962500000001</v>
      </c>
      <c r="T240" s="13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t="s">
        <v>8310</v>
      </c>
      <c r="R241" t="s">
        <v>8322</v>
      </c>
      <c r="S241" s="13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t="s">
        <v>8310</v>
      </c>
      <c r="R242" t="s">
        <v>8311</v>
      </c>
      <c r="S242" s="13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t="s">
        <v>8310</v>
      </c>
      <c r="R243" t="s">
        <v>8311</v>
      </c>
      <c r="S243" s="13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t="s">
        <v>8310</v>
      </c>
      <c r="R244" t="s">
        <v>8311</v>
      </c>
      <c r="S244" s="13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t="s">
        <v>8310</v>
      </c>
      <c r="R245" t="s">
        <v>8311</v>
      </c>
      <c r="S245" s="13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s="9" t="s">
        <v>8310</v>
      </c>
      <c r="R246" t="s">
        <v>8311</v>
      </c>
      <c r="S246" s="13">
        <f t="shared" si="14"/>
        <v>40213.323599537034</v>
      </c>
      <c r="T246" s="13">
        <f t="shared" si="15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t="s">
        <v>8310</v>
      </c>
      <c r="R247" t="s">
        <v>8311</v>
      </c>
      <c r="S247" s="13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t="s">
        <v>8310</v>
      </c>
      <c r="R248" t="s">
        <v>8311</v>
      </c>
      <c r="S248" s="13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t="s">
        <v>8310</v>
      </c>
      <c r="R249" t="s">
        <v>8311</v>
      </c>
      <c r="S249" s="13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t="s">
        <v>8310</v>
      </c>
      <c r="R250" t="s">
        <v>8311</v>
      </c>
      <c r="S250" s="13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t="s">
        <v>8310</v>
      </c>
      <c r="R251" t="s">
        <v>8311</v>
      </c>
      <c r="S251" s="13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t="s">
        <v>8310</v>
      </c>
      <c r="R252" t="s">
        <v>8311</v>
      </c>
      <c r="S252" s="13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t="s">
        <v>8310</v>
      </c>
      <c r="R253" t="s">
        <v>8311</v>
      </c>
      <c r="S253" s="13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t="s">
        <v>8310</v>
      </c>
      <c r="R254" t="s">
        <v>8311</v>
      </c>
      <c r="S254" s="13">
        <f t="shared" si="14"/>
        <v>40266.66270833333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t="s">
        <v>8310</v>
      </c>
      <c r="R255" t="s">
        <v>8311</v>
      </c>
      <c r="S255" s="13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t="s">
        <v>8310</v>
      </c>
      <c r="R256" t="s">
        <v>8311</v>
      </c>
      <c r="S256" s="13">
        <f t="shared" si="14"/>
        <v>42263.952662037038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t="s">
        <v>8310</v>
      </c>
      <c r="R257" t="s">
        <v>8311</v>
      </c>
      <c r="S257" s="13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E258/D258</f>
        <v>1.391</v>
      </c>
      <c r="P258" s="8">
        <f t="shared" ref="P258:P321" si="17">IF(L258=0,,E258/L258)</f>
        <v>65.756363636363631</v>
      </c>
      <c r="Q258" t="s">
        <v>8310</v>
      </c>
      <c r="R258" t="s">
        <v>8311</v>
      </c>
      <c r="S258" s="13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1.0672648571428571</v>
      </c>
      <c r="P259" s="8">
        <f t="shared" si="17"/>
        <v>66.70405357142856</v>
      </c>
      <c r="Q259" t="s">
        <v>8310</v>
      </c>
      <c r="R259" t="s">
        <v>8311</v>
      </c>
      <c r="S259" s="13">
        <f t="shared" ref="S259:S322" si="18">(J259/86400)+DATE(1970,1,1)</f>
        <v>42479.626875000002</v>
      </c>
      <c r="T259" s="13">
        <f t="shared" ref="T259:T322" si="19">(I259/86400)+DATE(1970,1,1)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t="s">
        <v>8310</v>
      </c>
      <c r="R260" t="s">
        <v>8311</v>
      </c>
      <c r="S260" s="13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t="s">
        <v>8310</v>
      </c>
      <c r="R261" t="s">
        <v>8311</v>
      </c>
      <c r="S261" s="13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t="s">
        <v>8310</v>
      </c>
      <c r="R262" t="s">
        <v>8311</v>
      </c>
      <c r="S262" s="13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t="s">
        <v>8310</v>
      </c>
      <c r="R263" t="s">
        <v>8311</v>
      </c>
      <c r="S263" s="13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t="s">
        <v>8310</v>
      </c>
      <c r="R264" t="s">
        <v>8311</v>
      </c>
      <c r="S264" s="13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t="s">
        <v>8310</v>
      </c>
      <c r="R265" t="s">
        <v>8311</v>
      </c>
      <c r="S265" s="13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t="s">
        <v>8310</v>
      </c>
      <c r="R266" t="s">
        <v>8311</v>
      </c>
      <c r="S266" s="13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t="s">
        <v>8310</v>
      </c>
      <c r="R267" t="s">
        <v>8311</v>
      </c>
      <c r="S267" s="13">
        <f t="shared" si="18"/>
        <v>40267.245717592596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t="s">
        <v>8310</v>
      </c>
      <c r="R268" t="s">
        <v>8311</v>
      </c>
      <c r="S268" s="13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t="s">
        <v>8310</v>
      </c>
      <c r="R269" t="s">
        <v>8311</v>
      </c>
      <c r="S269" s="13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t="s">
        <v>8310</v>
      </c>
      <c r="R270" t="s">
        <v>8311</v>
      </c>
      <c r="S270" s="13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t="s">
        <v>8310</v>
      </c>
      <c r="R271" t="s">
        <v>8311</v>
      </c>
      <c r="S271" s="13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t="s">
        <v>8310</v>
      </c>
      <c r="R272" t="s">
        <v>8311</v>
      </c>
      <c r="S272" s="13">
        <f t="shared" si="18"/>
        <v>40637.86655092593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t="s">
        <v>8310</v>
      </c>
      <c r="R273" t="s">
        <v>8311</v>
      </c>
      <c r="S273" s="13">
        <f t="shared" si="18"/>
        <v>41612.100243055553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t="s">
        <v>8310</v>
      </c>
      <c r="R274" t="s">
        <v>8311</v>
      </c>
      <c r="S274" s="13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t="s">
        <v>8310</v>
      </c>
      <c r="R275" t="s">
        <v>8311</v>
      </c>
      <c r="S275" s="13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t="s">
        <v>8310</v>
      </c>
      <c r="R276" t="s">
        <v>8311</v>
      </c>
      <c r="S276" s="13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t="s">
        <v>8310</v>
      </c>
      <c r="R277" t="s">
        <v>8311</v>
      </c>
      <c r="S277" s="13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t="s">
        <v>8310</v>
      </c>
      <c r="R278" t="s">
        <v>8311</v>
      </c>
      <c r="S278" s="13">
        <f t="shared" si="18"/>
        <v>40967.081875000003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t="s">
        <v>8310</v>
      </c>
      <c r="R279" t="s">
        <v>8311</v>
      </c>
      <c r="S279" s="13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t="s">
        <v>8310</v>
      </c>
      <c r="R280" t="s">
        <v>8311</v>
      </c>
      <c r="S280" s="13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t="s">
        <v>8310</v>
      </c>
      <c r="R281" t="s">
        <v>8311</v>
      </c>
      <c r="S281" s="13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t="s">
        <v>8310</v>
      </c>
      <c r="R282" t="s">
        <v>8311</v>
      </c>
      <c r="S282" s="13">
        <f t="shared" si="18"/>
        <v>41744.590682870374</v>
      </c>
      <c r="T282" s="13">
        <f t="shared" si="1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t="s">
        <v>8310</v>
      </c>
      <c r="R283" t="s">
        <v>8311</v>
      </c>
      <c r="S283" s="13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t="s">
        <v>8310</v>
      </c>
      <c r="R284" t="s">
        <v>8311</v>
      </c>
      <c r="S284" s="13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t="s">
        <v>8310</v>
      </c>
      <c r="R285" t="s">
        <v>8311</v>
      </c>
      <c r="S285" s="13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t="s">
        <v>8310</v>
      </c>
      <c r="R286" t="s">
        <v>8311</v>
      </c>
      <c r="S286" s="13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t="s">
        <v>8310</v>
      </c>
      <c r="R287" t="s">
        <v>8311</v>
      </c>
      <c r="S287" s="13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t="s">
        <v>8310</v>
      </c>
      <c r="R288" t="s">
        <v>8311</v>
      </c>
      <c r="S288" s="13">
        <f t="shared" si="18"/>
        <v>41313.816250000003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t="s">
        <v>8310</v>
      </c>
      <c r="R289" t="s">
        <v>8311</v>
      </c>
      <c r="S289" s="13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t="s">
        <v>8310</v>
      </c>
      <c r="R290" t="s">
        <v>8311</v>
      </c>
      <c r="S290" s="13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t="s">
        <v>8310</v>
      </c>
      <c r="R291" t="s">
        <v>8311</v>
      </c>
      <c r="S291" s="13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t="s">
        <v>8310</v>
      </c>
      <c r="R292" t="s">
        <v>8311</v>
      </c>
      <c r="S292" s="13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t="s">
        <v>8310</v>
      </c>
      <c r="R293" t="s">
        <v>8311</v>
      </c>
      <c r="S293" s="13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t="s">
        <v>8310</v>
      </c>
      <c r="R294" t="s">
        <v>8311</v>
      </c>
      <c r="S294" s="13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t="s">
        <v>8310</v>
      </c>
      <c r="R295" t="s">
        <v>8311</v>
      </c>
      <c r="S295" s="13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">
        <v>8310</v>
      </c>
      <c r="R296" t="s">
        <v>8311</v>
      </c>
      <c r="S296" s="13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t="s">
        <v>8310</v>
      </c>
      <c r="R297" t="s">
        <v>8311</v>
      </c>
      <c r="S297" s="13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t="s">
        <v>8310</v>
      </c>
      <c r="R298" t="s">
        <v>8311</v>
      </c>
      <c r="S298" s="13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t="s">
        <v>8310</v>
      </c>
      <c r="R299" t="s">
        <v>8311</v>
      </c>
      <c r="S299" s="13">
        <f t="shared" si="18"/>
        <v>42089.728020833332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t="s">
        <v>8310</v>
      </c>
      <c r="R300" t="s">
        <v>8311</v>
      </c>
      <c r="S300" s="13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t="s">
        <v>8310</v>
      </c>
      <c r="R301" t="s">
        <v>8311</v>
      </c>
      <c r="S301" s="13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t="s">
        <v>8310</v>
      </c>
      <c r="R302" t="s">
        <v>8311</v>
      </c>
      <c r="S302" s="13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t="s">
        <v>8310</v>
      </c>
      <c r="R303" t="s">
        <v>8311</v>
      </c>
      <c r="S303" s="13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t="s">
        <v>8310</v>
      </c>
      <c r="R304" t="s">
        <v>8311</v>
      </c>
      <c r="S304" s="13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t="s">
        <v>8310</v>
      </c>
      <c r="R305" t="s">
        <v>8311</v>
      </c>
      <c r="S305" s="13">
        <f t="shared" si="18"/>
        <v>41032.071134259255</v>
      </c>
      <c r="T305" s="13">
        <f t="shared" si="1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t="s">
        <v>8310</v>
      </c>
      <c r="R306" t="s">
        <v>8311</v>
      </c>
      <c r="S306" s="13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t="s">
        <v>8310</v>
      </c>
      <c r="R307" t="s">
        <v>8311</v>
      </c>
      <c r="S307" s="13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t="s">
        <v>8310</v>
      </c>
      <c r="R308" t="s">
        <v>8311</v>
      </c>
      <c r="S308" s="13">
        <f t="shared" si="18"/>
        <v>41333.837187500001</v>
      </c>
      <c r="T308" s="13">
        <f t="shared" si="1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t="s">
        <v>8310</v>
      </c>
      <c r="R309" t="s">
        <v>8311</v>
      </c>
      <c r="S309" s="13">
        <f t="shared" si="18"/>
        <v>41282.944456018522</v>
      </c>
      <c r="T309" s="13">
        <f t="shared" si="1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t="s">
        <v>8310</v>
      </c>
      <c r="R310" t="s">
        <v>8311</v>
      </c>
      <c r="S310" s="13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t="s">
        <v>8310</v>
      </c>
      <c r="R311" t="s">
        <v>8311</v>
      </c>
      <c r="S311" s="13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t="s">
        <v>8310</v>
      </c>
      <c r="R312" t="s">
        <v>8311</v>
      </c>
      <c r="S312" s="13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t="s">
        <v>8310</v>
      </c>
      <c r="R313" t="s">
        <v>8311</v>
      </c>
      <c r="S313" s="13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t="s">
        <v>8310</v>
      </c>
      <c r="R314" t="s">
        <v>8311</v>
      </c>
      <c r="S314" s="13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t="s">
        <v>8310</v>
      </c>
      <c r="R315" t="s">
        <v>8311</v>
      </c>
      <c r="S315" s="13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t="s">
        <v>8310</v>
      </c>
      <c r="R316" t="s">
        <v>8311</v>
      </c>
      <c r="S316" s="13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t="s">
        <v>8310</v>
      </c>
      <c r="R317" t="s">
        <v>8311</v>
      </c>
      <c r="S317" s="13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t="s">
        <v>8310</v>
      </c>
      <c r="R318" t="s">
        <v>8311</v>
      </c>
      <c r="S318" s="13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t="s">
        <v>8310</v>
      </c>
      <c r="R319" t="s">
        <v>8311</v>
      </c>
      <c r="S319" s="13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t="s">
        <v>8310</v>
      </c>
      <c r="R320" t="s">
        <v>8311</v>
      </c>
      <c r="S320" s="13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t="s">
        <v>8310</v>
      </c>
      <c r="R321" t="s">
        <v>8311</v>
      </c>
      <c r="S321" s="13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E322/D322</f>
        <v>1.0658000000000001</v>
      </c>
      <c r="P322" s="8">
        <f t="shared" ref="P322:P385" si="21">IF(L322=0,,E322/L322)</f>
        <v>134.91139240506328</v>
      </c>
      <c r="Q322" t="s">
        <v>8310</v>
      </c>
      <c r="R322" t="s">
        <v>8311</v>
      </c>
      <c r="S322" s="13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1.0266285714285714</v>
      </c>
      <c r="P323" s="8">
        <f t="shared" si="21"/>
        <v>106.62314540059347</v>
      </c>
      <c r="Q323" t="s">
        <v>8310</v>
      </c>
      <c r="R323" t="s">
        <v>8311</v>
      </c>
      <c r="S323" s="13">
        <f t="shared" ref="S323:S386" si="22">(J323/86400)+DATE(1970,1,1)</f>
        <v>42647.446597222224</v>
      </c>
      <c r="T323" s="13">
        <f t="shared" ref="T323:T386" si="23">(I323/86400)+DATE(1970,1,1)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t="s">
        <v>8310</v>
      </c>
      <c r="R324" t="s">
        <v>8311</v>
      </c>
      <c r="S324" s="13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t="s">
        <v>8310</v>
      </c>
      <c r="R325" t="s">
        <v>8311</v>
      </c>
      <c r="S325" s="13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t="s">
        <v>8310</v>
      </c>
      <c r="R326" t="s">
        <v>8311</v>
      </c>
      <c r="S326" s="13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t="s">
        <v>8310</v>
      </c>
      <c r="R327" t="s">
        <v>8311</v>
      </c>
      <c r="S327" s="13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t="s">
        <v>8310</v>
      </c>
      <c r="R328" t="s">
        <v>8311</v>
      </c>
      <c r="S328" s="13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t="s">
        <v>8310</v>
      </c>
      <c r="R329" t="s">
        <v>8311</v>
      </c>
      <c r="S329" s="13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t="s">
        <v>8310</v>
      </c>
      <c r="R330" t="s">
        <v>8311</v>
      </c>
      <c r="S330" s="13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t="s">
        <v>8310</v>
      </c>
      <c r="R331" t="s">
        <v>8311</v>
      </c>
      <c r="S331" s="13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t="s">
        <v>8310</v>
      </c>
      <c r="R332" t="s">
        <v>8311</v>
      </c>
      <c r="S332" s="13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t="s">
        <v>8310</v>
      </c>
      <c r="R333" t="s">
        <v>8311</v>
      </c>
      <c r="S333" s="13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t="s">
        <v>8310</v>
      </c>
      <c r="R334" t="s">
        <v>8311</v>
      </c>
      <c r="S334" s="13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t="s">
        <v>8310</v>
      </c>
      <c r="R335" t="s">
        <v>8311</v>
      </c>
      <c r="S335" s="13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t="s">
        <v>8310</v>
      </c>
      <c r="R336" t="s">
        <v>8311</v>
      </c>
      <c r="S336" s="13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t="s">
        <v>8310</v>
      </c>
      <c r="R337" t="s">
        <v>8311</v>
      </c>
      <c r="S337" s="13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t="s">
        <v>8310</v>
      </c>
      <c r="R338" t="s">
        <v>8311</v>
      </c>
      <c r="S338" s="13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t="s">
        <v>8310</v>
      </c>
      <c r="R339" t="s">
        <v>8311</v>
      </c>
      <c r="S339" s="13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t="s">
        <v>8310</v>
      </c>
      <c r="R340" t="s">
        <v>8311</v>
      </c>
      <c r="S340" s="13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t="s">
        <v>8310</v>
      </c>
      <c r="R341" t="s">
        <v>8311</v>
      </c>
      <c r="S341" s="13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t="s">
        <v>8310</v>
      </c>
      <c r="R342" t="s">
        <v>8311</v>
      </c>
      <c r="S342" s="13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t="s">
        <v>8310</v>
      </c>
      <c r="R343" t="s">
        <v>8311</v>
      </c>
      <c r="S343" s="13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t="s">
        <v>8310</v>
      </c>
      <c r="R344" t="s">
        <v>8311</v>
      </c>
      <c r="S344" s="13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t="s">
        <v>8310</v>
      </c>
      <c r="R345" t="s">
        <v>8311</v>
      </c>
      <c r="S345" s="13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t="s">
        <v>8310</v>
      </c>
      <c r="R346" t="s">
        <v>8311</v>
      </c>
      <c r="S346" s="13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t="s">
        <v>8310</v>
      </c>
      <c r="R347" t="s">
        <v>8311</v>
      </c>
      <c r="S347" s="13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t="s">
        <v>8310</v>
      </c>
      <c r="R348" t="s">
        <v>8311</v>
      </c>
      <c r="S348" s="13">
        <f t="shared" si="22"/>
        <v>42261.500243055554</v>
      </c>
      <c r="T348" s="13">
        <f t="shared" si="23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t="s">
        <v>8310</v>
      </c>
      <c r="R349" t="s">
        <v>8311</v>
      </c>
      <c r="S349" s="13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t="s">
        <v>8310</v>
      </c>
      <c r="R350" t="s">
        <v>8311</v>
      </c>
      <c r="S350" s="13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t="s">
        <v>8310</v>
      </c>
      <c r="R351" t="s">
        <v>8311</v>
      </c>
      <c r="S351" s="13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t="s">
        <v>8310</v>
      </c>
      <c r="R352" t="s">
        <v>8311</v>
      </c>
      <c r="S352" s="13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t="s">
        <v>8310</v>
      </c>
      <c r="R353" t="s">
        <v>8311</v>
      </c>
      <c r="S353" s="13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t="s">
        <v>8310</v>
      </c>
      <c r="R354" t="s">
        <v>8311</v>
      </c>
      <c r="S354" s="13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t="s">
        <v>8310</v>
      </c>
      <c r="R355" t="s">
        <v>8311</v>
      </c>
      <c r="S355" s="13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t="s">
        <v>8310</v>
      </c>
      <c r="R356" t="s">
        <v>8311</v>
      </c>
      <c r="S356" s="13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t="s">
        <v>8310</v>
      </c>
      <c r="R357" t="s">
        <v>8311</v>
      </c>
      <c r="S357" s="13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t="s">
        <v>8310</v>
      </c>
      <c r="R358" t="s">
        <v>8311</v>
      </c>
      <c r="S358" s="13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t="s">
        <v>8310</v>
      </c>
      <c r="R359" t="s">
        <v>8311</v>
      </c>
      <c r="S359" s="13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t="s">
        <v>8310</v>
      </c>
      <c r="R360" t="s">
        <v>8311</v>
      </c>
      <c r="S360" s="13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t="s">
        <v>8310</v>
      </c>
      <c r="R361" t="s">
        <v>8311</v>
      </c>
      <c r="S361" s="13">
        <f t="shared" si="22"/>
        <v>41935.070486111115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t="s">
        <v>8310</v>
      </c>
      <c r="R362" t="s">
        <v>8311</v>
      </c>
      <c r="S362" s="13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t="s">
        <v>8310</v>
      </c>
      <c r="R363" t="s">
        <v>8311</v>
      </c>
      <c r="S363" s="13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t="s">
        <v>8310</v>
      </c>
      <c r="R364" t="s">
        <v>8311</v>
      </c>
      <c r="S364" s="13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t="s">
        <v>8310</v>
      </c>
      <c r="R365" t="s">
        <v>8311</v>
      </c>
      <c r="S365" s="13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t="s">
        <v>8310</v>
      </c>
      <c r="R366" t="s">
        <v>8311</v>
      </c>
      <c r="S366" s="13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t="s">
        <v>8310</v>
      </c>
      <c r="R367" t="s">
        <v>8311</v>
      </c>
      <c r="S367" s="13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t="s">
        <v>8310</v>
      </c>
      <c r="R368" t="s">
        <v>8311</v>
      </c>
      <c r="S368" s="13">
        <f t="shared" si="22"/>
        <v>41019.793032407411</v>
      </c>
      <c r="T368" s="13">
        <f t="shared" si="23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t="s">
        <v>8310</v>
      </c>
      <c r="R369" t="s">
        <v>8311</v>
      </c>
      <c r="S369" s="13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t="s">
        <v>8310</v>
      </c>
      <c r="R370" t="s">
        <v>8311</v>
      </c>
      <c r="S370" s="13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t="s">
        <v>8310</v>
      </c>
      <c r="R371" t="s">
        <v>8311</v>
      </c>
      <c r="S371" s="13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t="s">
        <v>8310</v>
      </c>
      <c r="R372" t="s">
        <v>8311</v>
      </c>
      <c r="S372" s="13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t="s">
        <v>8310</v>
      </c>
      <c r="R373" t="s">
        <v>8311</v>
      </c>
      <c r="S373" s="13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t="s">
        <v>8310</v>
      </c>
      <c r="R374" t="s">
        <v>8311</v>
      </c>
      <c r="S374" s="13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t="s">
        <v>8310</v>
      </c>
      <c r="R375" t="s">
        <v>8311</v>
      </c>
      <c r="S375" s="13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t="s">
        <v>8310</v>
      </c>
      <c r="R376" t="s">
        <v>8311</v>
      </c>
      <c r="S376" s="13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t="s">
        <v>8310</v>
      </c>
      <c r="R377" t="s">
        <v>8311</v>
      </c>
      <c r="S377" s="13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t="s">
        <v>8310</v>
      </c>
      <c r="R378" t="s">
        <v>8311</v>
      </c>
      <c r="S378" s="13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t="s">
        <v>8310</v>
      </c>
      <c r="R379" t="s">
        <v>8311</v>
      </c>
      <c r="S379" s="13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t="s">
        <v>8310</v>
      </c>
      <c r="R380" t="s">
        <v>8311</v>
      </c>
      <c r="S380" s="13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t="s">
        <v>8310</v>
      </c>
      <c r="R381" t="s">
        <v>8311</v>
      </c>
      <c r="S381" s="13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t="s">
        <v>8310</v>
      </c>
      <c r="R382" t="s">
        <v>8311</v>
      </c>
      <c r="S382" s="13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t="s">
        <v>8310</v>
      </c>
      <c r="R383" t="s">
        <v>8311</v>
      </c>
      <c r="S383" s="13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t="s">
        <v>8310</v>
      </c>
      <c r="R384" t="s">
        <v>8311</v>
      </c>
      <c r="S384" s="13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t="s">
        <v>8310</v>
      </c>
      <c r="R385" t="s">
        <v>8311</v>
      </c>
      <c r="S385" s="13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E386/D386</f>
        <v>1.1210500000000001</v>
      </c>
      <c r="P386" s="8">
        <f t="shared" ref="P386:P449" si="25">IF(L386=0,,E386/L386)</f>
        <v>58.540469973890339</v>
      </c>
      <c r="Q386" t="s">
        <v>8310</v>
      </c>
      <c r="R386" t="s">
        <v>8311</v>
      </c>
      <c r="S386" s="13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1.05982</v>
      </c>
      <c r="P387" s="8">
        <f t="shared" si="25"/>
        <v>111.79535864978902</v>
      </c>
      <c r="Q387" t="s">
        <v>8310</v>
      </c>
      <c r="R387" t="s">
        <v>8311</v>
      </c>
      <c r="S387" s="13">
        <f t="shared" ref="S387:S450" si="26">(J387/86400)+DATE(1970,1,1)</f>
        <v>41934.584502314814</v>
      </c>
      <c r="T387" s="13">
        <f t="shared" ref="T387:T450" si="27">(I387/86400)+DATE(1970,1,1)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t="s">
        <v>8310</v>
      </c>
      <c r="R388" t="s">
        <v>8311</v>
      </c>
      <c r="S388" s="13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t="s">
        <v>8310</v>
      </c>
      <c r="R389" t="s">
        <v>8311</v>
      </c>
      <c r="S389" s="13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t="s">
        <v>8310</v>
      </c>
      <c r="R390" t="s">
        <v>8311</v>
      </c>
      <c r="S390" s="13">
        <f t="shared" si="26"/>
        <v>42549.076157407406</v>
      </c>
      <c r="T390" s="13">
        <f t="shared" si="27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t="s">
        <v>8310</v>
      </c>
      <c r="R391" t="s">
        <v>8311</v>
      </c>
      <c r="S391" s="13">
        <f t="shared" si="26"/>
        <v>41674.063078703708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t="s">
        <v>8310</v>
      </c>
      <c r="R392" t="s">
        <v>8311</v>
      </c>
      <c r="S392" s="13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t="s">
        <v>8310</v>
      </c>
      <c r="R393" t="s">
        <v>8311</v>
      </c>
      <c r="S393" s="13">
        <f t="shared" si="26"/>
        <v>40865.042256944442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t="s">
        <v>8310</v>
      </c>
      <c r="R394" t="s">
        <v>8311</v>
      </c>
      <c r="S394" s="13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t="s">
        <v>8310</v>
      </c>
      <c r="R395" t="s">
        <v>8311</v>
      </c>
      <c r="S395" s="13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t="s">
        <v>8310</v>
      </c>
      <c r="R396" t="s">
        <v>8311</v>
      </c>
      <c r="S396" s="13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t="s">
        <v>8310</v>
      </c>
      <c r="R397" t="s">
        <v>8311</v>
      </c>
      <c r="S397" s="13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t="s">
        <v>8310</v>
      </c>
      <c r="R398" t="s">
        <v>8311</v>
      </c>
      <c r="S398" s="13">
        <f t="shared" si="26"/>
        <v>41082.564884259264</v>
      </c>
      <c r="T398" s="13">
        <f t="shared" si="27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t="s">
        <v>8310</v>
      </c>
      <c r="R399" t="s">
        <v>8311</v>
      </c>
      <c r="S399" s="13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t="s">
        <v>8310</v>
      </c>
      <c r="R400" t="s">
        <v>8311</v>
      </c>
      <c r="S400" s="13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t="s">
        <v>8310</v>
      </c>
      <c r="R401" t="s">
        <v>8311</v>
      </c>
      <c r="S401" s="13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t="s">
        <v>8310</v>
      </c>
      <c r="R402" t="s">
        <v>8311</v>
      </c>
      <c r="S402" s="13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t="s">
        <v>8310</v>
      </c>
      <c r="R403" t="s">
        <v>8311</v>
      </c>
      <c r="S403" s="13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t="s">
        <v>8310</v>
      </c>
      <c r="R404" t="s">
        <v>8311</v>
      </c>
      <c r="S404" s="13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t="s">
        <v>8310</v>
      </c>
      <c r="R405" t="s">
        <v>8311</v>
      </c>
      <c r="S405" s="13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t="s">
        <v>8310</v>
      </c>
      <c r="R406" t="s">
        <v>8311</v>
      </c>
      <c r="S406" s="13">
        <f t="shared" si="26"/>
        <v>41646.628032407403</v>
      </c>
      <c r="T406" s="13">
        <f t="shared" si="27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t="s">
        <v>8310</v>
      </c>
      <c r="R407" t="s">
        <v>8311</v>
      </c>
      <c r="S407" s="13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t="s">
        <v>8310</v>
      </c>
      <c r="R408" t="s">
        <v>8311</v>
      </c>
      <c r="S408" s="13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t="s">
        <v>8310</v>
      </c>
      <c r="R409" t="s">
        <v>8311</v>
      </c>
      <c r="S409" s="13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t="s">
        <v>8310</v>
      </c>
      <c r="R410" t="s">
        <v>8311</v>
      </c>
      <c r="S410" s="13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t="s">
        <v>8310</v>
      </c>
      <c r="R411" t="s">
        <v>8311</v>
      </c>
      <c r="S411" s="13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t="s">
        <v>8310</v>
      </c>
      <c r="R412" t="s">
        <v>8311</v>
      </c>
      <c r="S412" s="13">
        <f t="shared" si="26"/>
        <v>42113.981446759259</v>
      </c>
      <c r="T412" s="13">
        <f t="shared" si="27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t="s">
        <v>8310</v>
      </c>
      <c r="R413" t="s">
        <v>8311</v>
      </c>
      <c r="S413" s="13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t="s">
        <v>8310</v>
      </c>
      <c r="R414" t="s">
        <v>8311</v>
      </c>
      <c r="S414" s="13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t="s">
        <v>8310</v>
      </c>
      <c r="R415" t="s">
        <v>8311</v>
      </c>
      <c r="S415" s="13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t="s">
        <v>8310</v>
      </c>
      <c r="R416" t="s">
        <v>8311</v>
      </c>
      <c r="S416" s="13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t="s">
        <v>8310</v>
      </c>
      <c r="R417" t="s">
        <v>8311</v>
      </c>
      <c r="S417" s="13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t="s">
        <v>8310</v>
      </c>
      <c r="R418" t="s">
        <v>8311</v>
      </c>
      <c r="S418" s="13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t="s">
        <v>8310</v>
      </c>
      <c r="R419" t="s">
        <v>8311</v>
      </c>
      <c r="S419" s="13">
        <f t="shared" si="26"/>
        <v>41360.970601851848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t="s">
        <v>8310</v>
      </c>
      <c r="R420" t="s">
        <v>8311</v>
      </c>
      <c r="S420" s="13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t="s">
        <v>8310</v>
      </c>
      <c r="R421" t="s">
        <v>8311</v>
      </c>
      <c r="S421" s="13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t="s">
        <v>8310</v>
      </c>
      <c r="R422" t="s">
        <v>8320</v>
      </c>
      <c r="S422" s="13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t="s">
        <v>8310</v>
      </c>
      <c r="R423" t="s">
        <v>8320</v>
      </c>
      <c r="S423" s="13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t="s">
        <v>8310</v>
      </c>
      <c r="R424" t="s">
        <v>8320</v>
      </c>
      <c r="S424" s="13">
        <f t="shared" si="26"/>
        <v>41863.260381944448</v>
      </c>
      <c r="T424" s="13">
        <f t="shared" si="27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t="s">
        <v>8310</v>
      </c>
      <c r="R425" t="s">
        <v>8320</v>
      </c>
      <c r="S425" s="13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t="s">
        <v>8310</v>
      </c>
      <c r="R426" t="s">
        <v>8320</v>
      </c>
      <c r="S426" s="13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8310</v>
      </c>
      <c r="R427" t="s">
        <v>8320</v>
      </c>
      <c r="S427" s="13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t="s">
        <v>8310</v>
      </c>
      <c r="R428" t="s">
        <v>8320</v>
      </c>
      <c r="S428" s="13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>
        <f t="shared" si="25"/>
        <v>0</v>
      </c>
      <c r="Q429" t="s">
        <v>8310</v>
      </c>
      <c r="R429" t="s">
        <v>8320</v>
      </c>
      <c r="S429" s="13">
        <f t="shared" si="26"/>
        <v>42285.90902777778</v>
      </c>
      <c r="T429" s="13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8310</v>
      </c>
      <c r="R430" t="s">
        <v>8320</v>
      </c>
      <c r="S430" s="13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>
        <f t="shared" si="25"/>
        <v>0</v>
      </c>
      <c r="Q431" t="s">
        <v>8310</v>
      </c>
      <c r="R431" t="s">
        <v>8320</v>
      </c>
      <c r="S431" s="13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t="s">
        <v>8310</v>
      </c>
      <c r="R432" t="s">
        <v>8320</v>
      </c>
      <c r="S432" s="13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t="s">
        <v>8310</v>
      </c>
      <c r="R433" t="s">
        <v>8320</v>
      </c>
      <c r="S433" s="13">
        <f t="shared" si="26"/>
        <v>42526.871331018519</v>
      </c>
      <c r="T433" s="13">
        <f t="shared" si="27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t="s">
        <v>8310</v>
      </c>
      <c r="R434" t="s">
        <v>8320</v>
      </c>
      <c r="S434" s="13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>
        <f t="shared" si="25"/>
        <v>0</v>
      </c>
      <c r="Q435" t="s">
        <v>8310</v>
      </c>
      <c r="R435" t="s">
        <v>8320</v>
      </c>
      <c r="S435" s="13">
        <f t="shared" si="26"/>
        <v>42228.629884259259</v>
      </c>
      <c r="T435" s="13">
        <f t="shared" si="27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t="s">
        <v>8310</v>
      </c>
      <c r="R436" t="s">
        <v>8320</v>
      </c>
      <c r="S436" s="13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8310</v>
      </c>
      <c r="R437" t="s">
        <v>8320</v>
      </c>
      <c r="S437" s="13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>
        <f t="shared" si="25"/>
        <v>0</v>
      </c>
      <c r="Q438" t="s">
        <v>8310</v>
      </c>
      <c r="R438" t="s">
        <v>8320</v>
      </c>
      <c r="S438" s="13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>
        <f t="shared" si="25"/>
        <v>0</v>
      </c>
      <c r="Q439" t="s">
        <v>8310</v>
      </c>
      <c r="R439" t="s">
        <v>8320</v>
      </c>
      <c r="S439" s="13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t="s">
        <v>8310</v>
      </c>
      <c r="R440" t="s">
        <v>8320</v>
      </c>
      <c r="S440" s="13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>
        <f t="shared" si="25"/>
        <v>0</v>
      </c>
      <c r="Q441" t="s">
        <v>8310</v>
      </c>
      <c r="R441" t="s">
        <v>8320</v>
      </c>
      <c r="S441" s="13">
        <f t="shared" si="26"/>
        <v>41919.761782407411</v>
      </c>
      <c r="T441" s="13">
        <f t="shared" si="27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8310</v>
      </c>
      <c r="R442" t="s">
        <v>8320</v>
      </c>
      <c r="S442" s="13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>
        <f t="shared" si="25"/>
        <v>0</v>
      </c>
      <c r="Q443" t="s">
        <v>8310</v>
      </c>
      <c r="R443" t="s">
        <v>8320</v>
      </c>
      <c r="S443" s="13">
        <f t="shared" si="26"/>
        <v>41550.793935185182</v>
      </c>
      <c r="T443" s="13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t="s">
        <v>8310</v>
      </c>
      <c r="R444" t="s">
        <v>8320</v>
      </c>
      <c r="S444" s="13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8310</v>
      </c>
      <c r="R445" t="s">
        <v>8320</v>
      </c>
      <c r="S445" s="13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8310</v>
      </c>
      <c r="R446" t="s">
        <v>8320</v>
      </c>
      <c r="S446" s="13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8310</v>
      </c>
      <c r="R447" t="s">
        <v>8320</v>
      </c>
      <c r="S447" s="13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t="s">
        <v>8310</v>
      </c>
      <c r="R448" t="s">
        <v>8320</v>
      </c>
      <c r="S448" s="13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8310</v>
      </c>
      <c r="R449" t="s">
        <v>8320</v>
      </c>
      <c r="S449" s="13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E450/D450</f>
        <v>3.2804E-2</v>
      </c>
      <c r="P450" s="8">
        <f t="shared" ref="P450:P513" si="29">IF(L450=0,,E450/L450)</f>
        <v>20.502500000000001</v>
      </c>
      <c r="Q450" t="s">
        <v>8310</v>
      </c>
      <c r="R450" t="s">
        <v>8320</v>
      </c>
      <c r="S450" s="13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2.2499999999999999E-2</v>
      </c>
      <c r="P451" s="8">
        <f t="shared" si="29"/>
        <v>9</v>
      </c>
      <c r="Q451" t="s">
        <v>8310</v>
      </c>
      <c r="R451" t="s">
        <v>8320</v>
      </c>
      <c r="S451" s="13">
        <f t="shared" ref="S451:S514" si="30">(J451/86400)+DATE(1970,1,1)</f>
        <v>41534.568113425928</v>
      </c>
      <c r="T451" s="13">
        <f t="shared" ref="T451:T514" si="31">(I451/86400)+DATE(1970,1,1)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t="s">
        <v>8310</v>
      </c>
      <c r="R452" t="s">
        <v>8320</v>
      </c>
      <c r="S452" s="13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>
        <f t="shared" si="29"/>
        <v>0</v>
      </c>
      <c r="Q453" t="s">
        <v>8310</v>
      </c>
      <c r="R453" t="s">
        <v>8320</v>
      </c>
      <c r="S453" s="13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8310</v>
      </c>
      <c r="R454" t="s">
        <v>8320</v>
      </c>
      <c r="S454" s="13">
        <f t="shared" si="30"/>
        <v>42107.703877314816</v>
      </c>
      <c r="T454" s="13">
        <f t="shared" si="31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8310</v>
      </c>
      <c r="R455" t="s">
        <v>8320</v>
      </c>
      <c r="S455" s="13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8310</v>
      </c>
      <c r="R456" t="s">
        <v>8320</v>
      </c>
      <c r="S456" s="13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t="s">
        <v>8310</v>
      </c>
      <c r="R457" t="s">
        <v>8320</v>
      </c>
      <c r="S457" s="13">
        <f t="shared" si="30"/>
        <v>40971.002569444448</v>
      </c>
      <c r="T457" s="13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t="s">
        <v>8310</v>
      </c>
      <c r="R458" t="s">
        <v>8320</v>
      </c>
      <c r="S458" s="13">
        <f t="shared" si="30"/>
        <v>41547.694456018522</v>
      </c>
      <c r="T458" s="13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>
        <f t="shared" si="29"/>
        <v>0</v>
      </c>
      <c r="Q459" t="s">
        <v>8310</v>
      </c>
      <c r="R459" t="s">
        <v>8320</v>
      </c>
      <c r="S459" s="13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t="s">
        <v>8310</v>
      </c>
      <c r="R460" t="s">
        <v>8320</v>
      </c>
      <c r="S460" s="13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8310</v>
      </c>
      <c r="R461" t="s">
        <v>8320</v>
      </c>
      <c r="S461" s="13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t="s">
        <v>8310</v>
      </c>
      <c r="R462" t="s">
        <v>8320</v>
      </c>
      <c r="S462" s="13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>
        <f t="shared" si="29"/>
        <v>0</v>
      </c>
      <c r="Q463" t="s">
        <v>8310</v>
      </c>
      <c r="R463" t="s">
        <v>8320</v>
      </c>
      <c r="S463" s="13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>
        <f t="shared" si="29"/>
        <v>0</v>
      </c>
      <c r="Q464" t="s">
        <v>8310</v>
      </c>
      <c r="R464" t="s">
        <v>8320</v>
      </c>
      <c r="S464" s="13">
        <f t="shared" si="30"/>
        <v>40705.12663194444</v>
      </c>
      <c r="T464" s="13">
        <f t="shared" si="31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t="s">
        <v>8310</v>
      </c>
      <c r="R465" t="s">
        <v>8320</v>
      </c>
      <c r="S465" s="13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8310</v>
      </c>
      <c r="R466" t="s">
        <v>8320</v>
      </c>
      <c r="S466" s="13">
        <f t="shared" si="30"/>
        <v>42488.84878472222</v>
      </c>
      <c r="T466" s="13">
        <f t="shared" si="31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t="s">
        <v>8310</v>
      </c>
      <c r="R467" t="s">
        <v>8320</v>
      </c>
      <c r="S467" s="13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t="s">
        <v>8310</v>
      </c>
      <c r="R468" t="s">
        <v>8320</v>
      </c>
      <c r="S468" s="13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t="s">
        <v>8310</v>
      </c>
      <c r="R469" t="s">
        <v>8320</v>
      </c>
      <c r="S469" s="13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>
        <f t="shared" si="29"/>
        <v>0</v>
      </c>
      <c r="Q470" t="s">
        <v>8310</v>
      </c>
      <c r="R470" t="s">
        <v>8320</v>
      </c>
      <c r="S470" s="13">
        <f t="shared" si="30"/>
        <v>41041.167627314819</v>
      </c>
      <c r="T470" s="13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>
        <f t="shared" si="29"/>
        <v>0</v>
      </c>
      <c r="Q471" t="s">
        <v>8310</v>
      </c>
      <c r="R471" t="s">
        <v>8320</v>
      </c>
      <c r="S471" s="13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t="s">
        <v>8310</v>
      </c>
      <c r="R472" t="s">
        <v>8320</v>
      </c>
      <c r="S472" s="13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t="s">
        <v>8310</v>
      </c>
      <c r="R473" t="s">
        <v>8320</v>
      </c>
      <c r="S473" s="13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t="s">
        <v>8310</v>
      </c>
      <c r="R474" t="s">
        <v>8320</v>
      </c>
      <c r="S474" s="13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t="s">
        <v>8310</v>
      </c>
      <c r="R475" t="s">
        <v>8320</v>
      </c>
      <c r="S475" s="13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8310</v>
      </c>
      <c r="R476" t="s">
        <v>8320</v>
      </c>
      <c r="S476" s="13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>
        <f t="shared" si="29"/>
        <v>0</v>
      </c>
      <c r="Q477" t="s">
        <v>8310</v>
      </c>
      <c r="R477" t="s">
        <v>8320</v>
      </c>
      <c r="S477" s="13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t="s">
        <v>8310</v>
      </c>
      <c r="R478" t="s">
        <v>8320</v>
      </c>
      <c r="S478" s="13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>
        <f t="shared" si="29"/>
        <v>0</v>
      </c>
      <c r="Q479" t="s">
        <v>8310</v>
      </c>
      <c r="R479" t="s">
        <v>8320</v>
      </c>
      <c r="S479" s="13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>
        <f t="shared" si="29"/>
        <v>0</v>
      </c>
      <c r="Q480" t="s">
        <v>8310</v>
      </c>
      <c r="R480" t="s">
        <v>8320</v>
      </c>
      <c r="S480" s="13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t="s">
        <v>8310</v>
      </c>
      <c r="R481" t="s">
        <v>8320</v>
      </c>
      <c r="S481" s="13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t="s">
        <v>8310</v>
      </c>
      <c r="R482" t="s">
        <v>8320</v>
      </c>
      <c r="S482" s="13">
        <f t="shared" si="30"/>
        <v>41465.500173611115</v>
      </c>
      <c r="T482" s="13">
        <f t="shared" si="31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t="s">
        <v>8310</v>
      </c>
      <c r="R483" t="s">
        <v>8320</v>
      </c>
      <c r="S483" s="13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8310</v>
      </c>
      <c r="R484" t="s">
        <v>8320</v>
      </c>
      <c r="S484" s="13">
        <f t="shared" si="30"/>
        <v>42447.896874999999</v>
      </c>
      <c r="T484" s="13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t="s">
        <v>8310</v>
      </c>
      <c r="R485" t="s">
        <v>8320</v>
      </c>
      <c r="S485" s="13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t="s">
        <v>8310</v>
      </c>
      <c r="R486" t="s">
        <v>8320</v>
      </c>
      <c r="S486" s="13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t="s">
        <v>8310</v>
      </c>
      <c r="R487" t="s">
        <v>8320</v>
      </c>
      <c r="S487" s="13">
        <f t="shared" si="30"/>
        <v>41381.505775462967</v>
      </c>
      <c r="T487" s="13">
        <f t="shared" si="31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8310</v>
      </c>
      <c r="R488" t="s">
        <v>8320</v>
      </c>
      <c r="S488" s="13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>
        <f t="shared" si="29"/>
        <v>0</v>
      </c>
      <c r="Q489" t="s">
        <v>8310</v>
      </c>
      <c r="R489" t="s">
        <v>8320</v>
      </c>
      <c r="S489" s="13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>
        <f t="shared" si="29"/>
        <v>0</v>
      </c>
      <c r="Q490" t="s">
        <v>8310</v>
      </c>
      <c r="R490" t="s">
        <v>8320</v>
      </c>
      <c r="S490" s="13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t="s">
        <v>8310</v>
      </c>
      <c r="R491" t="s">
        <v>8320</v>
      </c>
      <c r="S491" s="13">
        <f t="shared" si="30"/>
        <v>40882.481666666667</v>
      </c>
      <c r="T491" s="13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>
        <f t="shared" si="29"/>
        <v>0</v>
      </c>
      <c r="Q492" t="s">
        <v>8310</v>
      </c>
      <c r="R492" t="s">
        <v>8320</v>
      </c>
      <c r="S492" s="13">
        <f t="shared" si="30"/>
        <v>41113.968576388885</v>
      </c>
      <c r="T492" s="13">
        <f t="shared" si="31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>
        <f t="shared" si="29"/>
        <v>0</v>
      </c>
      <c r="Q493" t="s">
        <v>8310</v>
      </c>
      <c r="R493" t="s">
        <v>8320</v>
      </c>
      <c r="S493" s="13">
        <f t="shared" si="30"/>
        <v>42366.982627314814</v>
      </c>
      <c r="T493" s="13">
        <f t="shared" si="31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>
        <f t="shared" si="29"/>
        <v>0</v>
      </c>
      <c r="Q494" t="s">
        <v>8310</v>
      </c>
      <c r="R494" t="s">
        <v>8320</v>
      </c>
      <c r="S494" s="13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>
        <f t="shared" si="29"/>
        <v>0</v>
      </c>
      <c r="Q495" t="s">
        <v>8310</v>
      </c>
      <c r="R495" t="s">
        <v>8320</v>
      </c>
      <c r="S495" s="13">
        <f t="shared" si="30"/>
        <v>42114.726134259261</v>
      </c>
      <c r="T495" s="13">
        <f t="shared" si="31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t="s">
        <v>8310</v>
      </c>
      <c r="R496" t="s">
        <v>8320</v>
      </c>
      <c r="S496" s="13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>
        <f t="shared" si="29"/>
        <v>0</v>
      </c>
      <c r="Q497" t="s">
        <v>8310</v>
      </c>
      <c r="R497" t="s">
        <v>8320</v>
      </c>
      <c r="S497" s="13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8310</v>
      </c>
      <c r="R498" t="s">
        <v>8320</v>
      </c>
      <c r="S498" s="13">
        <f t="shared" si="30"/>
        <v>41620.93141203704</v>
      </c>
      <c r="T498" s="13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8310</v>
      </c>
      <c r="R499" t="s">
        <v>8320</v>
      </c>
      <c r="S499" s="13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t="s">
        <v>8310</v>
      </c>
      <c r="R500" t="s">
        <v>8320</v>
      </c>
      <c r="S500" s="13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t="s">
        <v>8310</v>
      </c>
      <c r="R501" t="s">
        <v>8320</v>
      </c>
      <c r="S501" s="13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t="s">
        <v>8310</v>
      </c>
      <c r="R502" t="s">
        <v>8320</v>
      </c>
      <c r="S502" s="13">
        <f t="shared" si="30"/>
        <v>40247.886006944442</v>
      </c>
      <c r="T502" s="13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>
        <f t="shared" si="29"/>
        <v>0</v>
      </c>
      <c r="Q503" t="s">
        <v>8310</v>
      </c>
      <c r="R503" t="s">
        <v>8320</v>
      </c>
      <c r="S503" s="13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t="s">
        <v>8310</v>
      </c>
      <c r="R504" t="s">
        <v>8320</v>
      </c>
      <c r="S504" s="13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t="s">
        <v>8310</v>
      </c>
      <c r="R505" t="s">
        <v>8320</v>
      </c>
      <c r="S505" s="13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8310</v>
      </c>
      <c r="R506" t="s">
        <v>8320</v>
      </c>
      <c r="S506" s="13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t="s">
        <v>8310</v>
      </c>
      <c r="R507" t="s">
        <v>8320</v>
      </c>
      <c r="S507" s="13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8310</v>
      </c>
      <c r="R508" t="s">
        <v>8320</v>
      </c>
      <c r="S508" s="13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8310</v>
      </c>
      <c r="R509" t="s">
        <v>8320</v>
      </c>
      <c r="S509" s="13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t="s">
        <v>8310</v>
      </c>
      <c r="R510" t="s">
        <v>8320</v>
      </c>
      <c r="S510" s="13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8310</v>
      </c>
      <c r="R511" t="s">
        <v>8320</v>
      </c>
      <c r="S511" s="13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>
        <f t="shared" si="29"/>
        <v>0</v>
      </c>
      <c r="Q512" t="s">
        <v>8310</v>
      </c>
      <c r="R512" t="s">
        <v>8320</v>
      </c>
      <c r="S512" s="13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8310</v>
      </c>
      <c r="R513" t="s">
        <v>8320</v>
      </c>
      <c r="S513" s="13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E514/D514</f>
        <v>1.3749999999999999E-3</v>
      </c>
      <c r="P514" s="8">
        <f t="shared" ref="P514:P577" si="33">IF(L514=0,,E514/L514)</f>
        <v>5.5</v>
      </c>
      <c r="Q514" t="s">
        <v>8310</v>
      </c>
      <c r="R514" t="s">
        <v>8320</v>
      </c>
      <c r="S514" s="13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0.13924</v>
      </c>
      <c r="P515" s="8">
        <f t="shared" si="33"/>
        <v>102.38235294117646</v>
      </c>
      <c r="Q515" t="s">
        <v>8310</v>
      </c>
      <c r="R515" t="s">
        <v>8320</v>
      </c>
      <c r="S515" s="13">
        <f t="shared" ref="S515:S578" si="34">(J515/86400)+DATE(1970,1,1)</f>
        <v>42552.653993055559</v>
      </c>
      <c r="T515" s="13">
        <f t="shared" ref="T515:T578" si="35">(I515/86400)+DATE(1970,1,1)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t="s">
        <v>8310</v>
      </c>
      <c r="R516" t="s">
        <v>8320</v>
      </c>
      <c r="S516" s="13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t="s">
        <v>8310</v>
      </c>
      <c r="R517" t="s">
        <v>8320</v>
      </c>
      <c r="S517" s="13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>
        <f t="shared" si="33"/>
        <v>0</v>
      </c>
      <c r="Q518" t="s">
        <v>8310</v>
      </c>
      <c r="R518" t="s">
        <v>8320</v>
      </c>
      <c r="S518" s="13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t="s">
        <v>8310</v>
      </c>
      <c r="R519" t="s">
        <v>8320</v>
      </c>
      <c r="S519" s="13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>
        <f t="shared" si="33"/>
        <v>0</v>
      </c>
      <c r="Q520" t="s">
        <v>8310</v>
      </c>
      <c r="R520" t="s">
        <v>8320</v>
      </c>
      <c r="S520" s="13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t="s">
        <v>8310</v>
      </c>
      <c r="R521" t="s">
        <v>8320</v>
      </c>
      <c r="S521" s="13">
        <f t="shared" si="34"/>
        <v>41218.391446759255</v>
      </c>
      <c r="T521" s="13">
        <f t="shared" si="35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t="s">
        <v>8312</v>
      </c>
      <c r="R522" t="s">
        <v>8313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t="s">
        <v>8312</v>
      </c>
      <c r="R523" t="s">
        <v>8313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t="s">
        <v>8312</v>
      </c>
      <c r="R524" t="s">
        <v>8313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t="s">
        <v>8312</v>
      </c>
      <c r="R525" t="s">
        <v>8313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t="s">
        <v>8312</v>
      </c>
      <c r="R526" t="s">
        <v>8313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">
        <v>8312</v>
      </c>
      <c r="R527" t="s">
        <v>8313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t="s">
        <v>8312</v>
      </c>
      <c r="R528" t="s">
        <v>8313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t="s">
        <v>8312</v>
      </c>
      <c r="R529" t="s">
        <v>8313</v>
      </c>
      <c r="S529" s="13">
        <f t="shared" si="34"/>
        <v>42753.205625000002</v>
      </c>
      <c r="T529" s="13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t="s">
        <v>8312</v>
      </c>
      <c r="R530" t="s">
        <v>8313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t="s">
        <v>8312</v>
      </c>
      <c r="R531" t="s">
        <v>8313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t="s">
        <v>8312</v>
      </c>
      <c r="R532" t="s">
        <v>8313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t="s">
        <v>8312</v>
      </c>
      <c r="R533" t="s">
        <v>8313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t="s">
        <v>8312</v>
      </c>
      <c r="R534" t="s">
        <v>8313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t="s">
        <v>8312</v>
      </c>
      <c r="R535" t="s">
        <v>8313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t="s">
        <v>8312</v>
      </c>
      <c r="R536" t="s">
        <v>8313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t="s">
        <v>8312</v>
      </c>
      <c r="R537" t="s">
        <v>8313</v>
      </c>
      <c r="S537" s="13">
        <f t="shared" si="34"/>
        <v>42711.54519675926</v>
      </c>
      <c r="T537" s="13">
        <f t="shared" si="35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t="s">
        <v>8312</v>
      </c>
      <c r="R538" t="s">
        <v>8313</v>
      </c>
      <c r="S538" s="13">
        <f t="shared" si="34"/>
        <v>42179.344988425924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t="s">
        <v>8312</v>
      </c>
      <c r="R539" t="s">
        <v>8313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t="s">
        <v>8312</v>
      </c>
      <c r="R540" t="s">
        <v>8313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t="s">
        <v>8312</v>
      </c>
      <c r="R541" t="s">
        <v>8313</v>
      </c>
      <c r="S541" s="13">
        <f t="shared" si="34"/>
        <v>42535.049849537041</v>
      </c>
      <c r="T541" s="13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8333</v>
      </c>
      <c r="R542" t="s">
        <v>8343</v>
      </c>
      <c r="S542" s="13">
        <f t="shared" si="34"/>
        <v>42009.817199074074</v>
      </c>
      <c r="T542" s="13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8333</v>
      </c>
      <c r="R543" t="s">
        <v>8343</v>
      </c>
      <c r="S543" s="13">
        <f t="shared" si="34"/>
        <v>42276.046689814815</v>
      </c>
      <c r="T543" s="1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8333</v>
      </c>
      <c r="R544" t="s">
        <v>8343</v>
      </c>
      <c r="S544" s="13">
        <f t="shared" si="34"/>
        <v>42433.737453703703</v>
      </c>
      <c r="T544" s="13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8333</v>
      </c>
      <c r="R545" t="s">
        <v>8343</v>
      </c>
      <c r="S545" s="13">
        <f t="shared" si="34"/>
        <v>41914.092152777775</v>
      </c>
      <c r="T545" s="13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8333</v>
      </c>
      <c r="R546" t="s">
        <v>8343</v>
      </c>
      <c r="S546" s="13">
        <f t="shared" si="34"/>
        <v>42525.656944444447</v>
      </c>
      <c r="T546" s="13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t="s">
        <v>8333</v>
      </c>
      <c r="R547" t="s">
        <v>8343</v>
      </c>
      <c r="S547" s="13">
        <f t="shared" si="34"/>
        <v>42283.592465277776</v>
      </c>
      <c r="T547" s="13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8333</v>
      </c>
      <c r="R548" t="s">
        <v>8343</v>
      </c>
      <c r="S548" s="13">
        <f t="shared" si="34"/>
        <v>42249.667997685188</v>
      </c>
      <c r="T548" s="13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>
        <f t="shared" si="33"/>
        <v>0</v>
      </c>
      <c r="Q549" t="s">
        <v>8333</v>
      </c>
      <c r="R549" t="s">
        <v>8343</v>
      </c>
      <c r="S549" s="13">
        <f t="shared" si="34"/>
        <v>42380.696342592593</v>
      </c>
      <c r="T549" s="13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8333</v>
      </c>
      <c r="R550" t="s">
        <v>8343</v>
      </c>
      <c r="S550" s="13">
        <f t="shared" si="34"/>
        <v>42276.903333333335</v>
      </c>
      <c r="T550" s="13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t="s">
        <v>8333</v>
      </c>
      <c r="R551" t="s">
        <v>8343</v>
      </c>
      <c r="S551" s="13">
        <f t="shared" si="34"/>
        <v>42163.636828703704</v>
      </c>
      <c r="T551" s="13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t="s">
        <v>8333</v>
      </c>
      <c r="R552" t="s">
        <v>8343</v>
      </c>
      <c r="S552" s="13">
        <f t="shared" si="34"/>
        <v>42753.678761574076</v>
      </c>
      <c r="T552" s="13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t="s">
        <v>8333</v>
      </c>
      <c r="R553" t="s">
        <v>8343</v>
      </c>
      <c r="S553" s="13">
        <f t="shared" si="34"/>
        <v>42173.275740740741</v>
      </c>
      <c r="T553" s="1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>
        <f t="shared" si="33"/>
        <v>0</v>
      </c>
      <c r="Q554" t="s">
        <v>8333</v>
      </c>
      <c r="R554" t="s">
        <v>8343</v>
      </c>
      <c r="S554" s="13">
        <f t="shared" si="34"/>
        <v>42318.616851851853</v>
      </c>
      <c r="T554" s="13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t="s">
        <v>8333</v>
      </c>
      <c r="R555" t="s">
        <v>8343</v>
      </c>
      <c r="S555" s="13">
        <f t="shared" si="34"/>
        <v>41927.71980324074</v>
      </c>
      <c r="T555" s="13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t="s">
        <v>8333</v>
      </c>
      <c r="R556" t="s">
        <v>8343</v>
      </c>
      <c r="S556" s="13">
        <f t="shared" si="34"/>
        <v>41901.684861111113</v>
      </c>
      <c r="T556" s="13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>
        <f t="shared" si="33"/>
        <v>0</v>
      </c>
      <c r="Q557" t="s">
        <v>8333</v>
      </c>
      <c r="R557" t="s">
        <v>8343</v>
      </c>
      <c r="S557" s="13">
        <f t="shared" si="34"/>
        <v>42503.353506944448</v>
      </c>
      <c r="T557" s="13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8333</v>
      </c>
      <c r="R558" t="s">
        <v>8343</v>
      </c>
      <c r="S558" s="13">
        <f t="shared" si="34"/>
        <v>42345.860150462962</v>
      </c>
      <c r="T558" s="13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t="s">
        <v>8333</v>
      </c>
      <c r="R559" t="s">
        <v>8343</v>
      </c>
      <c r="S559" s="13">
        <f t="shared" si="34"/>
        <v>42676.942164351851</v>
      </c>
      <c r="T559" s="13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>
        <f t="shared" si="33"/>
        <v>0</v>
      </c>
      <c r="Q560" t="s">
        <v>8333</v>
      </c>
      <c r="R560" t="s">
        <v>8343</v>
      </c>
      <c r="S560" s="13">
        <f t="shared" si="34"/>
        <v>42057.883159722223</v>
      </c>
      <c r="T560" s="13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8333</v>
      </c>
      <c r="R561" t="s">
        <v>8343</v>
      </c>
      <c r="S561" s="13">
        <f t="shared" si="34"/>
        <v>42321.283101851848</v>
      </c>
      <c r="T561" s="13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8333</v>
      </c>
      <c r="R562" t="s">
        <v>8343</v>
      </c>
      <c r="S562" s="13">
        <f t="shared" si="34"/>
        <v>41960.771354166667</v>
      </c>
      <c r="T562" s="13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t="s">
        <v>8333</v>
      </c>
      <c r="R563" t="s">
        <v>8343</v>
      </c>
      <c r="S563" s="13">
        <f t="shared" si="34"/>
        <v>42268.658715277779</v>
      </c>
      <c r="T563" s="1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>
        <f t="shared" si="33"/>
        <v>0</v>
      </c>
      <c r="Q564" t="s">
        <v>8333</v>
      </c>
      <c r="R564" t="s">
        <v>8343</v>
      </c>
      <c r="S564" s="13">
        <f t="shared" si="34"/>
        <v>42692.389062499999</v>
      </c>
      <c r="T564" s="13">
        <f t="shared" si="35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8333</v>
      </c>
      <c r="R565" t="s">
        <v>8343</v>
      </c>
      <c r="S565" s="13">
        <f t="shared" si="34"/>
        <v>42022.069988425923</v>
      </c>
      <c r="T565" s="13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8333</v>
      </c>
      <c r="R566" t="s">
        <v>8343</v>
      </c>
      <c r="S566" s="13">
        <f t="shared" si="34"/>
        <v>42411.942997685182</v>
      </c>
      <c r="T566" s="13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>
        <f t="shared" si="33"/>
        <v>0</v>
      </c>
      <c r="Q567" t="s">
        <v>8333</v>
      </c>
      <c r="R567" t="s">
        <v>8343</v>
      </c>
      <c r="S567" s="13">
        <f t="shared" si="34"/>
        <v>42165.78528935185</v>
      </c>
      <c r="T567" s="13">
        <f t="shared" si="35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8333</v>
      </c>
      <c r="R568" t="s">
        <v>8343</v>
      </c>
      <c r="S568" s="13">
        <f t="shared" si="34"/>
        <v>42535.68440972222</v>
      </c>
      <c r="T568" s="13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>
        <f t="shared" si="33"/>
        <v>0</v>
      </c>
      <c r="Q569" t="s">
        <v>8333</v>
      </c>
      <c r="R569" t="s">
        <v>8343</v>
      </c>
      <c r="S569" s="13">
        <f t="shared" si="34"/>
        <v>41975.842523148152</v>
      </c>
      <c r="T569" s="13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8333</v>
      </c>
      <c r="R570" t="s">
        <v>8343</v>
      </c>
      <c r="S570" s="13">
        <f t="shared" si="34"/>
        <v>42348.9215625</v>
      </c>
      <c r="T570" s="13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8333</v>
      </c>
      <c r="R571" t="s">
        <v>8343</v>
      </c>
      <c r="S571" s="13">
        <f t="shared" si="34"/>
        <v>42340.847361111111</v>
      </c>
      <c r="T571" s="13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8333</v>
      </c>
      <c r="R572" t="s">
        <v>8343</v>
      </c>
      <c r="S572" s="13">
        <f t="shared" si="34"/>
        <v>42388.798252314809</v>
      </c>
      <c r="T572" s="13">
        <f t="shared" si="35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8333</v>
      </c>
      <c r="R573" t="s">
        <v>8343</v>
      </c>
      <c r="S573" s="13">
        <f t="shared" si="34"/>
        <v>42192.816238425927</v>
      </c>
      <c r="T573" s="1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>
        <f t="shared" si="33"/>
        <v>0</v>
      </c>
      <c r="Q574" t="s">
        <v>8333</v>
      </c>
      <c r="R574" t="s">
        <v>8343</v>
      </c>
      <c r="S574" s="13">
        <f t="shared" si="34"/>
        <v>42282.716296296298</v>
      </c>
      <c r="T574" s="13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t="s">
        <v>8333</v>
      </c>
      <c r="R575" t="s">
        <v>8343</v>
      </c>
      <c r="S575" s="13">
        <f t="shared" si="34"/>
        <v>41963.050127314811</v>
      </c>
      <c r="T575" s="13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8333</v>
      </c>
      <c r="R576" t="s">
        <v>8343</v>
      </c>
      <c r="S576" s="13">
        <f t="shared" si="34"/>
        <v>42632.443368055552</v>
      </c>
      <c r="T576" s="13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t="s">
        <v>8333</v>
      </c>
      <c r="R577" t="s">
        <v>8343</v>
      </c>
      <c r="S577" s="13">
        <f t="shared" si="34"/>
        <v>42138.692627314813</v>
      </c>
      <c r="T577" s="13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E578/D578</f>
        <v>1.2500000000000001E-5</v>
      </c>
      <c r="P578" s="8">
        <f t="shared" ref="P578:P641" si="37">IF(L578=0,,E578/L578)</f>
        <v>1</v>
      </c>
      <c r="Q578" t="s">
        <v>8333</v>
      </c>
      <c r="R578" t="s">
        <v>8343</v>
      </c>
      <c r="S578" s="13">
        <f t="shared" si="34"/>
        <v>42031.471666666665</v>
      </c>
      <c r="T578" s="13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2E-3</v>
      </c>
      <c r="P579" s="8">
        <f t="shared" si="37"/>
        <v>10</v>
      </c>
      <c r="Q579" t="s">
        <v>8333</v>
      </c>
      <c r="R579" t="s">
        <v>8343</v>
      </c>
      <c r="S579" s="13">
        <f t="shared" ref="S579:S642" si="38">(J579/86400)+DATE(1970,1,1)</f>
        <v>42450.589143518519</v>
      </c>
      <c r="T579" s="13">
        <f t="shared" ref="T579:T642" si="39">(I579/86400)+DATE(1970,1,1)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t="s">
        <v>8333</v>
      </c>
      <c r="R580" t="s">
        <v>8343</v>
      </c>
      <c r="S580" s="13">
        <f t="shared" si="38"/>
        <v>42230.578622685185</v>
      </c>
      <c r="T580" s="13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t="s">
        <v>8333</v>
      </c>
      <c r="R581" t="s">
        <v>8343</v>
      </c>
      <c r="S581" s="13">
        <f t="shared" si="38"/>
        <v>41968.852118055554</v>
      </c>
      <c r="T581" s="13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8333</v>
      </c>
      <c r="R582" t="s">
        <v>8343</v>
      </c>
      <c r="S582" s="13">
        <f t="shared" si="38"/>
        <v>42605.908182870371</v>
      </c>
      <c r="T582" s="13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>
        <f t="shared" si="37"/>
        <v>0</v>
      </c>
      <c r="Q583" t="s">
        <v>8333</v>
      </c>
      <c r="R583" t="s">
        <v>8343</v>
      </c>
      <c r="S583" s="13">
        <f t="shared" si="38"/>
        <v>42188.012777777782</v>
      </c>
      <c r="T583" s="13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>
        <f t="shared" si="37"/>
        <v>0</v>
      </c>
      <c r="Q584" t="s">
        <v>8333</v>
      </c>
      <c r="R584" t="s">
        <v>8343</v>
      </c>
      <c r="S584" s="13">
        <f t="shared" si="38"/>
        <v>42055.739803240736</v>
      </c>
      <c r="T584" s="13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8333</v>
      </c>
      <c r="R585" t="s">
        <v>8343</v>
      </c>
      <c r="S585" s="13">
        <f t="shared" si="38"/>
        <v>42052.93850694444</v>
      </c>
      <c r="T585" s="13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t="s">
        <v>8333</v>
      </c>
      <c r="R586" t="s">
        <v>8343</v>
      </c>
      <c r="S586" s="13">
        <f t="shared" si="38"/>
        <v>42049.716620370367</v>
      </c>
      <c r="T586" s="13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>
        <f t="shared" si="37"/>
        <v>0</v>
      </c>
      <c r="Q587" t="s">
        <v>8333</v>
      </c>
      <c r="R587" t="s">
        <v>8343</v>
      </c>
      <c r="S587" s="13">
        <f t="shared" si="38"/>
        <v>42283.3909375</v>
      </c>
      <c r="T587" s="13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t="s">
        <v>8333</v>
      </c>
      <c r="R588" t="s">
        <v>8343</v>
      </c>
      <c r="S588" s="13">
        <f t="shared" si="38"/>
        <v>42020.854247685187</v>
      </c>
      <c r="T588" s="13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t="s">
        <v>8333</v>
      </c>
      <c r="R589" t="s">
        <v>8343</v>
      </c>
      <c r="S589" s="13">
        <f t="shared" si="38"/>
        <v>42080.757326388892</v>
      </c>
      <c r="T589" s="13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t="s">
        <v>8333</v>
      </c>
      <c r="R590" t="s">
        <v>8343</v>
      </c>
      <c r="S590" s="13">
        <f t="shared" si="38"/>
        <v>42631.769513888888</v>
      </c>
      <c r="T590" s="13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8333</v>
      </c>
      <c r="R591" t="s">
        <v>8343</v>
      </c>
      <c r="S591" s="13">
        <f t="shared" si="38"/>
        <v>42178.614571759259</v>
      </c>
      <c r="T591" s="13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t="s">
        <v>8333</v>
      </c>
      <c r="R592" t="s">
        <v>8343</v>
      </c>
      <c r="S592" s="13">
        <f t="shared" si="38"/>
        <v>42377.554756944446</v>
      </c>
      <c r="T592" s="13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t="s">
        <v>8333</v>
      </c>
      <c r="R593" t="s">
        <v>8343</v>
      </c>
      <c r="S593" s="13">
        <f t="shared" si="38"/>
        <v>42177.543171296296</v>
      </c>
      <c r="T593" s="13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t="s">
        <v>8333</v>
      </c>
      <c r="R594" t="s">
        <v>8343</v>
      </c>
      <c r="S594" s="13">
        <f t="shared" si="38"/>
        <v>41946.232175925928</v>
      </c>
      <c r="T594" s="13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t="s">
        <v>8333</v>
      </c>
      <c r="R595" t="s">
        <v>8343</v>
      </c>
      <c r="S595" s="13">
        <f t="shared" si="38"/>
        <v>42070.677604166667</v>
      </c>
      <c r="T595" s="13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t="s">
        <v>8333</v>
      </c>
      <c r="R596" t="s">
        <v>8343</v>
      </c>
      <c r="S596" s="13">
        <f t="shared" si="38"/>
        <v>42446.780162037037</v>
      </c>
      <c r="T596" s="13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t="s">
        <v>8333</v>
      </c>
      <c r="R597" t="s">
        <v>8343</v>
      </c>
      <c r="S597" s="13">
        <f t="shared" si="38"/>
        <v>42083.069884259261</v>
      </c>
      <c r="T597" s="13">
        <f t="shared" si="3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t="s">
        <v>8333</v>
      </c>
      <c r="R598" t="s">
        <v>8343</v>
      </c>
      <c r="S598" s="13">
        <f t="shared" si="38"/>
        <v>42646.896898148145</v>
      </c>
      <c r="T598" s="13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t="s">
        <v>8333</v>
      </c>
      <c r="R599" t="s">
        <v>8343</v>
      </c>
      <c r="S599" s="13">
        <f t="shared" si="38"/>
        <v>42545.705266203702</v>
      </c>
      <c r="T599" s="13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t="s">
        <v>8333</v>
      </c>
      <c r="R600" t="s">
        <v>8343</v>
      </c>
      <c r="S600" s="13">
        <f t="shared" si="38"/>
        <v>41948.00209490741</v>
      </c>
      <c r="T600" s="13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t="s">
        <v>8333</v>
      </c>
      <c r="R601" t="s">
        <v>8343</v>
      </c>
      <c r="S601" s="13">
        <f t="shared" si="38"/>
        <v>42047.812523148154</v>
      </c>
      <c r="T601" s="13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t="s">
        <v>8333</v>
      </c>
      <c r="R602" t="s">
        <v>8343</v>
      </c>
      <c r="S602" s="13">
        <f t="shared" si="38"/>
        <v>42073.798171296294</v>
      </c>
      <c r="T602" s="13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t="s">
        <v>8333</v>
      </c>
      <c r="R603" t="s">
        <v>8343</v>
      </c>
      <c r="S603" s="13">
        <f t="shared" si="38"/>
        <v>41969.858090277776</v>
      </c>
      <c r="T603" s="13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>
        <f t="shared" si="37"/>
        <v>0</v>
      </c>
      <c r="Q604" t="s">
        <v>8333</v>
      </c>
      <c r="R604" t="s">
        <v>8343</v>
      </c>
      <c r="S604" s="13">
        <f t="shared" si="38"/>
        <v>42143.79415509259</v>
      </c>
      <c r="T604" s="13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t="s">
        <v>8333</v>
      </c>
      <c r="R605" t="s">
        <v>8343</v>
      </c>
      <c r="S605" s="13">
        <f t="shared" si="38"/>
        <v>41835.639155092591</v>
      </c>
      <c r="T605" s="13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>
        <f t="shared" si="37"/>
        <v>0</v>
      </c>
      <c r="Q606" t="s">
        <v>8333</v>
      </c>
      <c r="R606" t="s">
        <v>8343</v>
      </c>
      <c r="S606" s="13">
        <f t="shared" si="38"/>
        <v>41849.035370370373</v>
      </c>
      <c r="T606" s="13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t="s">
        <v>8333</v>
      </c>
      <c r="R607" t="s">
        <v>8343</v>
      </c>
      <c r="S607" s="13">
        <f t="shared" si="38"/>
        <v>42194.357731481483</v>
      </c>
      <c r="T607" s="13">
        <f t="shared" si="3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t="s">
        <v>8333</v>
      </c>
      <c r="R608" t="s">
        <v>8343</v>
      </c>
      <c r="S608" s="13">
        <f t="shared" si="38"/>
        <v>42102.650567129633</v>
      </c>
      <c r="T608" s="13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>
        <f t="shared" si="37"/>
        <v>0</v>
      </c>
      <c r="Q609" t="s">
        <v>8333</v>
      </c>
      <c r="R609" t="s">
        <v>8343</v>
      </c>
      <c r="S609" s="13">
        <f t="shared" si="38"/>
        <v>42300.825648148151</v>
      </c>
      <c r="T609" s="13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t="s">
        <v>8333</v>
      </c>
      <c r="R610" t="s">
        <v>8343</v>
      </c>
      <c r="S610" s="13">
        <f t="shared" si="38"/>
        <v>42140.921064814815</v>
      </c>
      <c r="T610" s="13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t="s">
        <v>8333</v>
      </c>
      <c r="R611" t="s">
        <v>8343</v>
      </c>
      <c r="S611" s="13">
        <f t="shared" si="38"/>
        <v>42307.034074074079</v>
      </c>
      <c r="T611" s="13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>
        <f t="shared" si="37"/>
        <v>0</v>
      </c>
      <c r="Q612" t="s">
        <v>8333</v>
      </c>
      <c r="R612" t="s">
        <v>8343</v>
      </c>
      <c r="S612" s="13">
        <f t="shared" si="38"/>
        <v>42086.83085648148</v>
      </c>
      <c r="T612" s="13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>
        <f t="shared" si="37"/>
        <v>0</v>
      </c>
      <c r="Q613" t="s">
        <v>8333</v>
      </c>
      <c r="R613" t="s">
        <v>8343</v>
      </c>
      <c r="S613" s="13">
        <f t="shared" si="38"/>
        <v>42328.560613425929</v>
      </c>
      <c r="T613" s="13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>
        <f t="shared" si="37"/>
        <v>0</v>
      </c>
      <c r="Q614" t="s">
        <v>8333</v>
      </c>
      <c r="R614" t="s">
        <v>8343</v>
      </c>
      <c r="S614" s="13">
        <f t="shared" si="38"/>
        <v>42585.031782407408</v>
      </c>
      <c r="T614" s="13">
        <f t="shared" si="3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t="s">
        <v>8333</v>
      </c>
      <c r="R615" t="s">
        <v>8343</v>
      </c>
      <c r="S615" s="13">
        <f t="shared" si="38"/>
        <v>42247.496759259258</v>
      </c>
      <c r="T615" s="13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>
        <f t="shared" si="37"/>
        <v>0</v>
      </c>
      <c r="Q616" t="s">
        <v>8333</v>
      </c>
      <c r="R616" t="s">
        <v>8343</v>
      </c>
      <c r="S616" s="13">
        <f t="shared" si="38"/>
        <v>42515.061805555553</v>
      </c>
      <c r="T616" s="13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>
        <f t="shared" si="37"/>
        <v>0</v>
      </c>
      <c r="Q617" t="s">
        <v>8333</v>
      </c>
      <c r="R617" t="s">
        <v>8343</v>
      </c>
      <c r="S617" s="13">
        <f t="shared" si="38"/>
        <v>42242.122210648144</v>
      </c>
      <c r="T617" s="13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>
        <f t="shared" si="37"/>
        <v>0</v>
      </c>
      <c r="Q618" t="s">
        <v>8333</v>
      </c>
      <c r="R618" t="s">
        <v>8343</v>
      </c>
      <c r="S618" s="13">
        <f t="shared" si="38"/>
        <v>42761.376238425924</v>
      </c>
      <c r="T618" s="13">
        <f t="shared" si="3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t="s">
        <v>8333</v>
      </c>
      <c r="R619" t="s">
        <v>8343</v>
      </c>
      <c r="S619" s="13">
        <f t="shared" si="38"/>
        <v>42087.343090277776</v>
      </c>
      <c r="T619" s="13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>
        <f t="shared" si="37"/>
        <v>0</v>
      </c>
      <c r="Q620" t="s">
        <v>8333</v>
      </c>
      <c r="R620" t="s">
        <v>8343</v>
      </c>
      <c r="S620" s="13">
        <f t="shared" si="38"/>
        <v>42317.810219907406</v>
      </c>
      <c r="T620" s="13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8333</v>
      </c>
      <c r="R621" t="s">
        <v>8343</v>
      </c>
      <c r="S621" s="13">
        <f t="shared" si="38"/>
        <v>41908.650347222225</v>
      </c>
      <c r="T621" s="13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t="s">
        <v>8333</v>
      </c>
      <c r="R622" t="s">
        <v>8343</v>
      </c>
      <c r="S622" s="13">
        <f t="shared" si="38"/>
        <v>41831.716874999998</v>
      </c>
      <c r="T622" s="13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t="s">
        <v>8333</v>
      </c>
      <c r="R623" t="s">
        <v>8343</v>
      </c>
      <c r="S623" s="13">
        <f t="shared" si="38"/>
        <v>42528.987696759257</v>
      </c>
      <c r="T623" s="13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t="s">
        <v>8333</v>
      </c>
      <c r="R624" t="s">
        <v>8343</v>
      </c>
      <c r="S624" s="13">
        <f t="shared" si="38"/>
        <v>42532.774745370371</v>
      </c>
      <c r="T624" s="13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>
        <f t="shared" si="37"/>
        <v>0</v>
      </c>
      <c r="Q625" t="s">
        <v>8333</v>
      </c>
      <c r="R625" t="s">
        <v>8343</v>
      </c>
      <c r="S625" s="13">
        <f t="shared" si="38"/>
        <v>42122.009224537032</v>
      </c>
      <c r="T625" s="13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>
        <f t="shared" si="37"/>
        <v>0</v>
      </c>
      <c r="Q626" t="s">
        <v>8333</v>
      </c>
      <c r="R626" t="s">
        <v>8343</v>
      </c>
      <c r="S626" s="13">
        <f t="shared" si="38"/>
        <v>42108.988900462966</v>
      </c>
      <c r="T626" s="13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>
        <f t="shared" si="37"/>
        <v>0</v>
      </c>
      <c r="Q627" t="s">
        <v>8333</v>
      </c>
      <c r="R627" t="s">
        <v>8343</v>
      </c>
      <c r="S627" s="13">
        <f t="shared" si="38"/>
        <v>42790.895567129628</v>
      </c>
      <c r="T627" s="13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t="s">
        <v>8333</v>
      </c>
      <c r="R628" t="s">
        <v>8343</v>
      </c>
      <c r="S628" s="13">
        <f t="shared" si="38"/>
        <v>42198.559479166666</v>
      </c>
      <c r="T628" s="13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t="s">
        <v>8333</v>
      </c>
      <c r="R629" t="s">
        <v>8343</v>
      </c>
      <c r="S629" s="13">
        <f t="shared" si="38"/>
        <v>42384.306840277779</v>
      </c>
      <c r="T629" s="13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>
        <f t="shared" si="37"/>
        <v>0</v>
      </c>
      <c r="Q630" t="s">
        <v>8333</v>
      </c>
      <c r="R630" t="s">
        <v>8343</v>
      </c>
      <c r="S630" s="13">
        <f t="shared" si="38"/>
        <v>41803.692789351851</v>
      </c>
      <c r="T630" s="13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t="s">
        <v>8333</v>
      </c>
      <c r="R631" t="s">
        <v>8343</v>
      </c>
      <c r="S631" s="13">
        <f t="shared" si="38"/>
        <v>42474.637824074074</v>
      </c>
      <c r="T631" s="13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t="s">
        <v>8333</v>
      </c>
      <c r="R632" t="s">
        <v>8343</v>
      </c>
      <c r="S632" s="13">
        <f t="shared" si="38"/>
        <v>42223.619456018518</v>
      </c>
      <c r="T632" s="13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t="s">
        <v>8333</v>
      </c>
      <c r="R633" t="s">
        <v>8343</v>
      </c>
      <c r="S633" s="13">
        <f t="shared" si="38"/>
        <v>42489.772326388891</v>
      </c>
      <c r="T633" s="13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>
        <f t="shared" si="37"/>
        <v>0</v>
      </c>
      <c r="Q634" t="s">
        <v>8333</v>
      </c>
      <c r="R634" t="s">
        <v>8343</v>
      </c>
      <c r="S634" s="13">
        <f t="shared" si="38"/>
        <v>42303.659317129626</v>
      </c>
      <c r="T634" s="13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t="s">
        <v>8333</v>
      </c>
      <c r="R635" t="s">
        <v>8343</v>
      </c>
      <c r="S635" s="13">
        <f t="shared" si="38"/>
        <v>42507.299328703702</v>
      </c>
      <c r="T635" s="13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8333</v>
      </c>
      <c r="R636" t="s">
        <v>8343</v>
      </c>
      <c r="S636" s="13">
        <f t="shared" si="38"/>
        <v>42031.928576388891</v>
      </c>
      <c r="T636" s="13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t="s">
        <v>8333</v>
      </c>
      <c r="R637" t="s">
        <v>8343</v>
      </c>
      <c r="S637" s="13">
        <f t="shared" si="38"/>
        <v>42076.092152777783</v>
      </c>
      <c r="T637" s="13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t="s">
        <v>8333</v>
      </c>
      <c r="R638" t="s">
        <v>8343</v>
      </c>
      <c r="S638" s="13">
        <f t="shared" si="38"/>
        <v>42131.455439814818</v>
      </c>
      <c r="T638" s="13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>
        <f t="shared" si="37"/>
        <v>0</v>
      </c>
      <c r="Q639" t="s">
        <v>8333</v>
      </c>
      <c r="R639" t="s">
        <v>8343</v>
      </c>
      <c r="S639" s="13">
        <f t="shared" si="38"/>
        <v>42762.962013888886</v>
      </c>
      <c r="T639" s="13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t="s">
        <v>8333</v>
      </c>
      <c r="R640" t="s">
        <v>8343</v>
      </c>
      <c r="S640" s="13">
        <f t="shared" si="38"/>
        <v>42759.593310185184</v>
      </c>
      <c r="T640" s="13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8333</v>
      </c>
      <c r="R641" t="s">
        <v>8343</v>
      </c>
      <c r="S641" s="13">
        <f t="shared" si="38"/>
        <v>41865.583275462966</v>
      </c>
      <c r="T641" s="13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E642/D642</f>
        <v>1.4428571428571428</v>
      </c>
      <c r="P642" s="8">
        <f t="shared" ref="P642:P705" si="41">IF(L642=0,,E642/L642)</f>
        <v>50.5</v>
      </c>
      <c r="Q642" t="s">
        <v>8333</v>
      </c>
      <c r="R642" t="s">
        <v>8352</v>
      </c>
      <c r="S642" s="13">
        <f t="shared" si="38"/>
        <v>42683.420312499999</v>
      </c>
      <c r="T642" s="13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1.1916249999999999</v>
      </c>
      <c r="P643" s="8">
        <f t="shared" si="41"/>
        <v>151.31746031746033</v>
      </c>
      <c r="Q643" t="s">
        <v>8333</v>
      </c>
      <c r="R643" t="s">
        <v>8352</v>
      </c>
      <c r="S643" s="13">
        <f t="shared" ref="S643:S706" si="42">(J643/86400)+DATE(1970,1,1)</f>
        <v>42199.57</v>
      </c>
      <c r="T643" s="13">
        <f t="shared" ref="T643:T706" si="43">(I643/86400)+DATE(1970,1,1)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t="s">
        <v>8333</v>
      </c>
      <c r="R644" t="s">
        <v>8352</v>
      </c>
      <c r="S644" s="13">
        <f t="shared" si="42"/>
        <v>42199.651319444441</v>
      </c>
      <c r="T644" s="13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t="s">
        <v>8333</v>
      </c>
      <c r="R645" t="s">
        <v>8352</v>
      </c>
      <c r="S645" s="13">
        <f t="shared" si="42"/>
        <v>42100.642071759255</v>
      </c>
      <c r="T645" s="13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t="s">
        <v>8333</v>
      </c>
      <c r="R646" t="s">
        <v>8352</v>
      </c>
      <c r="S646" s="13">
        <f t="shared" si="42"/>
        <v>41898.665960648148</v>
      </c>
      <c r="T646" s="13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t="s">
        <v>8333</v>
      </c>
      <c r="R647" t="s">
        <v>8352</v>
      </c>
      <c r="S647" s="13">
        <f t="shared" si="42"/>
        <v>42564.026319444441</v>
      </c>
      <c r="T647" s="13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t="s">
        <v>8333</v>
      </c>
      <c r="R648" t="s">
        <v>8352</v>
      </c>
      <c r="S648" s="13">
        <f t="shared" si="42"/>
        <v>41832.852627314816</v>
      </c>
      <c r="T648" s="13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t="s">
        <v>8333</v>
      </c>
      <c r="R649" t="s">
        <v>8352</v>
      </c>
      <c r="S649" s="13">
        <f t="shared" si="42"/>
        <v>42416.767928240741</v>
      </c>
      <c r="T649" s="13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t="s">
        <v>8333</v>
      </c>
      <c r="R650" t="s">
        <v>8352</v>
      </c>
      <c r="S650" s="13">
        <f t="shared" si="42"/>
        <v>41891.693379629629</v>
      </c>
      <c r="T650" s="13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t="s">
        <v>8333</v>
      </c>
      <c r="R651" t="s">
        <v>8352</v>
      </c>
      <c r="S651" s="13">
        <f t="shared" si="42"/>
        <v>41877.912187499998</v>
      </c>
      <c r="T651" s="13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t="s">
        <v>8333</v>
      </c>
      <c r="R652" t="s">
        <v>8352</v>
      </c>
      <c r="S652" s="13">
        <f t="shared" si="42"/>
        <v>41932.036851851852</v>
      </c>
      <c r="T652" s="13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t="s">
        <v>8333</v>
      </c>
      <c r="R653" t="s">
        <v>8352</v>
      </c>
      <c r="S653" s="13">
        <f t="shared" si="42"/>
        <v>41956.017488425925</v>
      </c>
      <c r="T653" s="13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t="s">
        <v>8333</v>
      </c>
      <c r="R654" t="s">
        <v>8352</v>
      </c>
      <c r="S654" s="13">
        <f t="shared" si="42"/>
        <v>42675.690393518518</v>
      </c>
      <c r="T654" s="13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t="s">
        <v>8333</v>
      </c>
      <c r="R655" t="s">
        <v>8352</v>
      </c>
      <c r="S655" s="13">
        <f t="shared" si="42"/>
        <v>42199.618518518517</v>
      </c>
      <c r="T655" s="13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t="s">
        <v>8333</v>
      </c>
      <c r="R656" t="s">
        <v>8352</v>
      </c>
      <c r="S656" s="13">
        <f t="shared" si="42"/>
        <v>42163.957326388889</v>
      </c>
      <c r="T656" s="13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t="s">
        <v>8333</v>
      </c>
      <c r="R657" t="s">
        <v>8352</v>
      </c>
      <c r="S657" s="13">
        <f t="shared" si="42"/>
        <v>42045.957314814819</v>
      </c>
      <c r="T657" s="13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t="s">
        <v>8333</v>
      </c>
      <c r="R658" t="s">
        <v>8352</v>
      </c>
      <c r="S658" s="13">
        <f t="shared" si="42"/>
        <v>42417.804618055554</v>
      </c>
      <c r="T658" s="13">
        <f t="shared" si="43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t="s">
        <v>8333</v>
      </c>
      <c r="R659" t="s">
        <v>8352</v>
      </c>
      <c r="S659" s="13">
        <f t="shared" si="42"/>
        <v>42331.84574074074</v>
      </c>
      <c r="T659" s="13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t="s">
        <v>8333</v>
      </c>
      <c r="R660" t="s">
        <v>8352</v>
      </c>
      <c r="S660" s="13">
        <f t="shared" si="42"/>
        <v>42179.160752314812</v>
      </c>
      <c r="T660" s="13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t="s">
        <v>8333</v>
      </c>
      <c r="R661" t="s">
        <v>8352</v>
      </c>
      <c r="S661" s="13">
        <f t="shared" si="42"/>
        <v>42209.593692129631</v>
      </c>
      <c r="T661" s="13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t="s">
        <v>8333</v>
      </c>
      <c r="R662" t="s">
        <v>8352</v>
      </c>
      <c r="S662" s="13">
        <f t="shared" si="42"/>
        <v>41922.741655092592</v>
      </c>
      <c r="T662" s="13">
        <f t="shared" si="43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t="s">
        <v>8333</v>
      </c>
      <c r="R663" t="s">
        <v>8352</v>
      </c>
      <c r="S663" s="13">
        <f t="shared" si="42"/>
        <v>42636.645358796297</v>
      </c>
      <c r="T663" s="13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t="s">
        <v>8333</v>
      </c>
      <c r="R664" t="s">
        <v>8352</v>
      </c>
      <c r="S664" s="13">
        <f t="shared" si="42"/>
        <v>41990.438043981485</v>
      </c>
      <c r="T664" s="13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t="s">
        <v>8333</v>
      </c>
      <c r="R665" t="s">
        <v>8352</v>
      </c>
      <c r="S665" s="13">
        <f t="shared" si="42"/>
        <v>42173.843240740738</v>
      </c>
      <c r="T665" s="13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t="s">
        <v>8333</v>
      </c>
      <c r="R666" t="s">
        <v>8352</v>
      </c>
      <c r="S666" s="13">
        <f t="shared" si="42"/>
        <v>42077.666377314818</v>
      </c>
      <c r="T666" s="13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t="s">
        <v>8333</v>
      </c>
      <c r="R667" t="s">
        <v>8352</v>
      </c>
      <c r="S667" s="13">
        <f t="shared" si="42"/>
        <v>42688.711354166662</v>
      </c>
      <c r="T667" s="13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t="s">
        <v>8333</v>
      </c>
      <c r="R668" t="s">
        <v>8352</v>
      </c>
      <c r="S668" s="13">
        <f t="shared" si="42"/>
        <v>41838.832152777773</v>
      </c>
      <c r="T668" s="13">
        <f t="shared" si="43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t="s">
        <v>8333</v>
      </c>
      <c r="R669" t="s">
        <v>8352</v>
      </c>
      <c r="S669" s="13">
        <f t="shared" si="42"/>
        <v>42632.373414351852</v>
      </c>
      <c r="T669" s="13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t="s">
        <v>8333</v>
      </c>
      <c r="R670" t="s">
        <v>8352</v>
      </c>
      <c r="S670" s="13">
        <f t="shared" si="42"/>
        <v>42090.831273148149</v>
      </c>
      <c r="T670" s="13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t="s">
        <v>8333</v>
      </c>
      <c r="R671" t="s">
        <v>8352</v>
      </c>
      <c r="S671" s="13">
        <f t="shared" si="42"/>
        <v>42527.625671296293</v>
      </c>
      <c r="T671" s="13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t="s">
        <v>8333</v>
      </c>
      <c r="R672" t="s">
        <v>8352</v>
      </c>
      <c r="S672" s="13">
        <f t="shared" si="42"/>
        <v>42506.709722222222</v>
      </c>
      <c r="T672" s="13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t="s">
        <v>8333</v>
      </c>
      <c r="R673" t="s">
        <v>8352</v>
      </c>
      <c r="S673" s="13">
        <f t="shared" si="42"/>
        <v>41984.692731481482</v>
      </c>
      <c r="T673" s="13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t="s">
        <v>8333</v>
      </c>
      <c r="R674" t="s">
        <v>8352</v>
      </c>
      <c r="S674" s="13">
        <f t="shared" si="42"/>
        <v>41974.219490740739</v>
      </c>
      <c r="T674" s="13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t="s">
        <v>8333</v>
      </c>
      <c r="R675" t="s">
        <v>8352</v>
      </c>
      <c r="S675" s="13">
        <f t="shared" si="42"/>
        <v>41838.840474537035</v>
      </c>
      <c r="T675" s="13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t="s">
        <v>8333</v>
      </c>
      <c r="R676" t="s">
        <v>8352</v>
      </c>
      <c r="S676" s="13">
        <f t="shared" si="42"/>
        <v>41803.116053240738</v>
      </c>
      <c r="T676" s="13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t="s">
        <v>8333</v>
      </c>
      <c r="R677" t="s">
        <v>8352</v>
      </c>
      <c r="S677" s="13">
        <f t="shared" si="42"/>
        <v>41975.930601851855</v>
      </c>
      <c r="T677" s="13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t="s">
        <v>8333</v>
      </c>
      <c r="R678" t="s">
        <v>8352</v>
      </c>
      <c r="S678" s="13">
        <f t="shared" si="42"/>
        <v>42012.76829861111</v>
      </c>
      <c r="T678" s="13">
        <f t="shared" si="43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t="s">
        <v>8333</v>
      </c>
      <c r="R679" t="s">
        <v>8352</v>
      </c>
      <c r="S679" s="13">
        <f t="shared" si="42"/>
        <v>42504.403877314813</v>
      </c>
      <c r="T679" s="13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t="s">
        <v>8333</v>
      </c>
      <c r="R680" t="s">
        <v>8352</v>
      </c>
      <c r="S680" s="13">
        <f t="shared" si="42"/>
        <v>42481.376597222217</v>
      </c>
      <c r="T680" s="13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t="s">
        <v>8333</v>
      </c>
      <c r="R681" t="s">
        <v>8352</v>
      </c>
      <c r="S681" s="13">
        <f t="shared" si="42"/>
        <v>42556.695706018523</v>
      </c>
      <c r="T681" s="13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t="s">
        <v>8333</v>
      </c>
      <c r="R682" t="s">
        <v>8352</v>
      </c>
      <c r="S682" s="13">
        <f t="shared" si="42"/>
        <v>41864.501516203702</v>
      </c>
      <c r="T682" s="13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8333</v>
      </c>
      <c r="R683" t="s">
        <v>8352</v>
      </c>
      <c r="S683" s="13">
        <f t="shared" si="42"/>
        <v>42639.805601851855</v>
      </c>
      <c r="T683" s="13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t="s">
        <v>8333</v>
      </c>
      <c r="R684" t="s">
        <v>8352</v>
      </c>
      <c r="S684" s="13">
        <f t="shared" si="42"/>
        <v>42778.765300925923</v>
      </c>
      <c r="T684" s="13">
        <f t="shared" si="43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t="s">
        <v>8333</v>
      </c>
      <c r="R685" t="s">
        <v>8352</v>
      </c>
      <c r="S685" s="13">
        <f t="shared" si="42"/>
        <v>42634.900046296301</v>
      </c>
      <c r="T685" s="13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t="s">
        <v>8333</v>
      </c>
      <c r="R686" t="s">
        <v>8352</v>
      </c>
      <c r="S686" s="13">
        <f t="shared" si="42"/>
        <v>41809.473275462966</v>
      </c>
      <c r="T686" s="13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t="s">
        <v>8333</v>
      </c>
      <c r="R687" t="s">
        <v>8352</v>
      </c>
      <c r="S687" s="13">
        <f t="shared" si="42"/>
        <v>41971.866574074069</v>
      </c>
      <c r="T687" s="13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>
        <f t="shared" si="41"/>
        <v>0</v>
      </c>
      <c r="Q688" t="s">
        <v>8333</v>
      </c>
      <c r="R688" t="s">
        <v>8352</v>
      </c>
      <c r="S688" s="13">
        <f t="shared" si="42"/>
        <v>42189.673263888893</v>
      </c>
      <c r="T688" s="13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t="s">
        <v>8333</v>
      </c>
      <c r="R689" t="s">
        <v>8352</v>
      </c>
      <c r="S689" s="13">
        <f t="shared" si="42"/>
        <v>42711.750613425931</v>
      </c>
      <c r="T689" s="13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t="s">
        <v>8333</v>
      </c>
      <c r="R690" t="s">
        <v>8352</v>
      </c>
      <c r="S690" s="13">
        <f t="shared" si="42"/>
        <v>42262.104780092588</v>
      </c>
      <c r="T690" s="13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t="s">
        <v>8333</v>
      </c>
      <c r="R691" t="s">
        <v>8352</v>
      </c>
      <c r="S691" s="13">
        <f t="shared" si="42"/>
        <v>42675.66778935185</v>
      </c>
      <c r="T691" s="13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t="s">
        <v>8333</v>
      </c>
      <c r="R692" t="s">
        <v>8352</v>
      </c>
      <c r="S692" s="13">
        <f t="shared" si="42"/>
        <v>42579.634733796294</v>
      </c>
      <c r="T692" s="13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t="s">
        <v>8333</v>
      </c>
      <c r="R693" t="s">
        <v>8352</v>
      </c>
      <c r="S693" s="13">
        <f t="shared" si="42"/>
        <v>42158.028310185182</v>
      </c>
      <c r="T693" s="13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t="s">
        <v>8333</v>
      </c>
      <c r="R694" t="s">
        <v>8352</v>
      </c>
      <c r="S694" s="13">
        <f t="shared" si="42"/>
        <v>42696.37572916667</v>
      </c>
      <c r="T694" s="13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t="s">
        <v>8333</v>
      </c>
      <c r="R695" t="s">
        <v>8352</v>
      </c>
      <c r="S695" s="13">
        <f t="shared" si="42"/>
        <v>42094.808182870373</v>
      </c>
      <c r="T695" s="13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t="s">
        <v>8333</v>
      </c>
      <c r="R696" t="s">
        <v>8352</v>
      </c>
      <c r="S696" s="13">
        <f t="shared" si="42"/>
        <v>42737.663877314815</v>
      </c>
      <c r="T696" s="13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t="s">
        <v>8333</v>
      </c>
      <c r="R697" t="s">
        <v>8352</v>
      </c>
      <c r="S697" s="13">
        <f t="shared" si="42"/>
        <v>41913.521064814813</v>
      </c>
      <c r="T697" s="13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8333</v>
      </c>
      <c r="R698" t="s">
        <v>8352</v>
      </c>
      <c r="S698" s="13">
        <f t="shared" si="42"/>
        <v>41815.927106481482</v>
      </c>
      <c r="T698" s="13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t="s">
        <v>8333</v>
      </c>
      <c r="R699" t="s">
        <v>8352</v>
      </c>
      <c r="S699" s="13">
        <f t="shared" si="42"/>
        <v>42388.523020833338</v>
      </c>
      <c r="T699" s="13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t="s">
        <v>8333</v>
      </c>
      <c r="R700" t="s">
        <v>8352</v>
      </c>
      <c r="S700" s="13">
        <f t="shared" si="42"/>
        <v>41866.931076388893</v>
      </c>
      <c r="T700" s="13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t="s">
        <v>8333</v>
      </c>
      <c r="R701" t="s">
        <v>8352</v>
      </c>
      <c r="S701" s="13">
        <f t="shared" si="42"/>
        <v>41563.485509259262</v>
      </c>
      <c r="T701" s="13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t="s">
        <v>8333</v>
      </c>
      <c r="R702" t="s">
        <v>8352</v>
      </c>
      <c r="S702" s="13">
        <f t="shared" si="42"/>
        <v>42715.688437500001</v>
      </c>
      <c r="T702" s="13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t="s">
        <v>8333</v>
      </c>
      <c r="R703" t="s">
        <v>8352</v>
      </c>
      <c r="S703" s="13">
        <f t="shared" si="42"/>
        <v>41813.662962962961</v>
      </c>
      <c r="T703" s="13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t="s">
        <v>8333</v>
      </c>
      <c r="R704" t="s">
        <v>8352</v>
      </c>
      <c r="S704" s="13">
        <f t="shared" si="42"/>
        <v>42668.726701388892</v>
      </c>
      <c r="T704" s="13">
        <f t="shared" si="43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t="s">
        <v>8333</v>
      </c>
      <c r="R705" t="s">
        <v>8352</v>
      </c>
      <c r="S705" s="13">
        <f t="shared" si="42"/>
        <v>42711.950798611113</v>
      </c>
      <c r="T705" s="13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E706/D706</f>
        <v>8.7454545454545458E-3</v>
      </c>
      <c r="P706" s="8">
        <f t="shared" ref="P706:P769" si="45">IF(L706=0,,E706/L706)</f>
        <v>120.25</v>
      </c>
      <c r="Q706" t="s">
        <v>8333</v>
      </c>
      <c r="R706" t="s">
        <v>8352</v>
      </c>
      <c r="S706" s="13">
        <f t="shared" si="42"/>
        <v>42726.192916666667</v>
      </c>
      <c r="T706" s="13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9.7699999999999992E-3</v>
      </c>
      <c r="P707" s="8">
        <f t="shared" si="45"/>
        <v>195.4</v>
      </c>
      <c r="Q707" t="s">
        <v>8333</v>
      </c>
      <c r="R707" t="s">
        <v>8352</v>
      </c>
      <c r="S707" s="13">
        <f t="shared" ref="S707:S770" si="46">(J707/86400)+DATE(1970,1,1)</f>
        <v>42726.491643518515</v>
      </c>
      <c r="T707" s="13">
        <f t="shared" ref="T707:T770" si="47">(I707/86400)+DATE(1970,1,1)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>
        <f t="shared" si="45"/>
        <v>0</v>
      </c>
      <c r="Q708" t="s">
        <v>8333</v>
      </c>
      <c r="R708" t="s">
        <v>8352</v>
      </c>
      <c r="S708" s="13">
        <f t="shared" si="46"/>
        <v>42676.995173611111</v>
      </c>
      <c r="T708" s="13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t="s">
        <v>8333</v>
      </c>
      <c r="R709" t="s">
        <v>8352</v>
      </c>
      <c r="S709" s="13">
        <f t="shared" si="46"/>
        <v>42696.663506944446</v>
      </c>
      <c r="T709" s="13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t="s">
        <v>8333</v>
      </c>
      <c r="R710" t="s">
        <v>8352</v>
      </c>
      <c r="S710" s="13">
        <f t="shared" si="46"/>
        <v>41835.581018518518</v>
      </c>
      <c r="T710" s="13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t="s">
        <v>8333</v>
      </c>
      <c r="R711" t="s">
        <v>8352</v>
      </c>
      <c r="S711" s="13">
        <f t="shared" si="46"/>
        <v>41948.041192129633</v>
      </c>
      <c r="T711" s="13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>
        <f t="shared" si="45"/>
        <v>0</v>
      </c>
      <c r="Q712" t="s">
        <v>8333</v>
      </c>
      <c r="R712" t="s">
        <v>8352</v>
      </c>
      <c r="S712" s="13">
        <f t="shared" si="46"/>
        <v>41837.984976851854</v>
      </c>
      <c r="T712" s="13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t="s">
        <v>8333</v>
      </c>
      <c r="R713" t="s">
        <v>8352</v>
      </c>
      <c r="S713" s="13">
        <f t="shared" si="46"/>
        <v>42678.459120370375</v>
      </c>
      <c r="T713" s="13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t="s">
        <v>8333</v>
      </c>
      <c r="R714" t="s">
        <v>8352</v>
      </c>
      <c r="S714" s="13">
        <f t="shared" si="46"/>
        <v>42384.680925925924</v>
      </c>
      <c r="T714" s="13">
        <f t="shared" si="47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t="s">
        <v>8333</v>
      </c>
      <c r="R715" t="s">
        <v>8352</v>
      </c>
      <c r="S715" s="13">
        <f t="shared" si="46"/>
        <v>42496.529305555552</v>
      </c>
      <c r="T715" s="13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t="s">
        <v>8333</v>
      </c>
      <c r="R716" t="s">
        <v>8352</v>
      </c>
      <c r="S716" s="13">
        <f t="shared" si="46"/>
        <v>42734.787986111114</v>
      </c>
      <c r="T716" s="13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t="s">
        <v>8333</v>
      </c>
      <c r="R717" t="s">
        <v>8352</v>
      </c>
      <c r="S717" s="13">
        <f t="shared" si="46"/>
        <v>42273.090740740736</v>
      </c>
      <c r="T717" s="13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t="s">
        <v>8333</v>
      </c>
      <c r="R718" t="s">
        <v>8352</v>
      </c>
      <c r="S718" s="13">
        <f t="shared" si="46"/>
        <v>41940.658645833333</v>
      </c>
      <c r="T718" s="13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t="s">
        <v>8333</v>
      </c>
      <c r="R719" t="s">
        <v>8352</v>
      </c>
      <c r="S719" s="13">
        <f t="shared" si="46"/>
        <v>41857.854189814811</v>
      </c>
      <c r="T719" s="13">
        <f t="shared" si="47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t="s">
        <v>8333</v>
      </c>
      <c r="R720" t="s">
        <v>8352</v>
      </c>
      <c r="S720" s="13">
        <f t="shared" si="46"/>
        <v>42752.845451388886</v>
      </c>
      <c r="T720" s="13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t="s">
        <v>8333</v>
      </c>
      <c r="R721" t="s">
        <v>8352</v>
      </c>
      <c r="S721" s="13">
        <f t="shared" si="46"/>
        <v>42409.040231481486</v>
      </c>
      <c r="T721" s="13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t="s">
        <v>8328</v>
      </c>
      <c r="R722" t="s">
        <v>8337</v>
      </c>
      <c r="S722" s="13">
        <f t="shared" si="46"/>
        <v>40909.649201388893</v>
      </c>
      <c r="T722" s="13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t="s">
        <v>8328</v>
      </c>
      <c r="R723" t="s">
        <v>8337</v>
      </c>
      <c r="S723" s="13">
        <f t="shared" si="46"/>
        <v>41807.571840277778</v>
      </c>
      <c r="T723" s="13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t="s">
        <v>8328</v>
      </c>
      <c r="R724" t="s">
        <v>8337</v>
      </c>
      <c r="S724" s="13">
        <f t="shared" si="46"/>
        <v>40977.805300925924</v>
      </c>
      <c r="T724" s="13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t="s">
        <v>8328</v>
      </c>
      <c r="R725" t="s">
        <v>8337</v>
      </c>
      <c r="S725" s="13">
        <f t="shared" si="46"/>
        <v>42184.81653935185</v>
      </c>
      <c r="T725" s="13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t="s">
        <v>8328</v>
      </c>
      <c r="R726" t="s">
        <v>8337</v>
      </c>
      <c r="S726" s="13">
        <f t="shared" si="46"/>
        <v>40694.638460648144</v>
      </c>
      <c r="T726" s="13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t="s">
        <v>8328</v>
      </c>
      <c r="R727" t="s">
        <v>8337</v>
      </c>
      <c r="S727" s="13">
        <f t="shared" si="46"/>
        <v>42321.626296296294</v>
      </c>
      <c r="T727" s="13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t="s">
        <v>8328</v>
      </c>
      <c r="R728" t="s">
        <v>8337</v>
      </c>
      <c r="S728" s="13">
        <f t="shared" si="46"/>
        <v>41346.042673611111</v>
      </c>
      <c r="T728" s="13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t="s">
        <v>8328</v>
      </c>
      <c r="R729" t="s">
        <v>8337</v>
      </c>
      <c r="S729" s="13">
        <f t="shared" si="46"/>
        <v>41247.020243055558</v>
      </c>
      <c r="T729" s="13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t="s">
        <v>8328</v>
      </c>
      <c r="R730" t="s">
        <v>8337</v>
      </c>
      <c r="S730" s="13">
        <f t="shared" si="46"/>
        <v>40731.837465277778</v>
      </c>
      <c r="T730" s="13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t="s">
        <v>8328</v>
      </c>
      <c r="R731" t="s">
        <v>8337</v>
      </c>
      <c r="S731" s="13">
        <f t="shared" si="46"/>
        <v>41111.185891203706</v>
      </c>
      <c r="T731" s="13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t="s">
        <v>8328</v>
      </c>
      <c r="R732" t="s">
        <v>8337</v>
      </c>
      <c r="S732" s="13">
        <f t="shared" si="46"/>
        <v>40854.745266203703</v>
      </c>
      <c r="T732" s="13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t="s">
        <v>8328</v>
      </c>
      <c r="R733" t="s">
        <v>8337</v>
      </c>
      <c r="S733" s="13">
        <f t="shared" si="46"/>
        <v>40879.795682870368</v>
      </c>
      <c r="T733" s="13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t="s">
        <v>8328</v>
      </c>
      <c r="R734" t="s">
        <v>8337</v>
      </c>
      <c r="S734" s="13">
        <f t="shared" si="46"/>
        <v>41486.424317129626</v>
      </c>
      <c r="T734" s="13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t="s">
        <v>8328</v>
      </c>
      <c r="R735" t="s">
        <v>8337</v>
      </c>
      <c r="S735" s="13">
        <f t="shared" si="46"/>
        <v>41598.420046296298</v>
      </c>
      <c r="T735" s="13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t="s">
        <v>8328</v>
      </c>
      <c r="R736" t="s">
        <v>8337</v>
      </c>
      <c r="S736" s="13">
        <f t="shared" si="46"/>
        <v>42102.164583333331</v>
      </c>
      <c r="T736" s="13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t="s">
        <v>8328</v>
      </c>
      <c r="R737" t="s">
        <v>8337</v>
      </c>
      <c r="S737" s="13">
        <f t="shared" si="46"/>
        <v>41946.029467592591</v>
      </c>
      <c r="T737" s="13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t="s">
        <v>8328</v>
      </c>
      <c r="R738" t="s">
        <v>8337</v>
      </c>
      <c r="S738" s="13">
        <f t="shared" si="46"/>
        <v>41579.734259259261</v>
      </c>
      <c r="T738" s="13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t="s">
        <v>8328</v>
      </c>
      <c r="R739" t="s">
        <v>8337</v>
      </c>
      <c r="S739" s="13">
        <f t="shared" si="46"/>
        <v>41667.275312500002</v>
      </c>
      <c r="T739" s="13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t="s">
        <v>8328</v>
      </c>
      <c r="R740" t="s">
        <v>8337</v>
      </c>
      <c r="S740" s="13">
        <f t="shared" si="46"/>
        <v>41943.604097222225</v>
      </c>
      <c r="T740" s="13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t="s">
        <v>8328</v>
      </c>
      <c r="R741" t="s">
        <v>8337</v>
      </c>
      <c r="S741" s="13">
        <f t="shared" si="46"/>
        <v>41829.502650462964</v>
      </c>
      <c r="T741" s="13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t="s">
        <v>8328</v>
      </c>
      <c r="R742" t="s">
        <v>8337</v>
      </c>
      <c r="S742" s="13">
        <f t="shared" si="46"/>
        <v>42162.146782407406</v>
      </c>
      <c r="T742" s="13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t="s">
        <v>8328</v>
      </c>
      <c r="R743" t="s">
        <v>8337</v>
      </c>
      <c r="S743" s="13">
        <f t="shared" si="46"/>
        <v>41401.648217592592</v>
      </c>
      <c r="T743" s="13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t="s">
        <v>8328</v>
      </c>
      <c r="R744" t="s">
        <v>8337</v>
      </c>
      <c r="S744" s="13">
        <f t="shared" si="46"/>
        <v>41689.917962962965</v>
      </c>
      <c r="T744" s="13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t="s">
        <v>8328</v>
      </c>
      <c r="R745" t="s">
        <v>8337</v>
      </c>
      <c r="S745" s="13">
        <f t="shared" si="46"/>
        <v>40990.709317129629</v>
      </c>
      <c r="T745" s="13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t="s">
        <v>8328</v>
      </c>
      <c r="R746" t="s">
        <v>8337</v>
      </c>
      <c r="S746" s="13">
        <f t="shared" si="46"/>
        <v>41226.95721064815</v>
      </c>
      <c r="T746" s="13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t="s">
        <v>8328</v>
      </c>
      <c r="R747" t="s">
        <v>8337</v>
      </c>
      <c r="S747" s="13">
        <f t="shared" si="46"/>
        <v>41367.572280092594</v>
      </c>
      <c r="T747" s="13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t="s">
        <v>8328</v>
      </c>
      <c r="R748" t="s">
        <v>8337</v>
      </c>
      <c r="S748" s="13">
        <f t="shared" si="46"/>
        <v>41157.042928240742</v>
      </c>
      <c r="T748" s="13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t="s">
        <v>8328</v>
      </c>
      <c r="R749" t="s">
        <v>8337</v>
      </c>
      <c r="S749" s="13">
        <f t="shared" si="46"/>
        <v>41988.548831018517</v>
      </c>
      <c r="T749" s="13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t="s">
        <v>8328</v>
      </c>
      <c r="R750" t="s">
        <v>8337</v>
      </c>
      <c r="S750" s="13">
        <f t="shared" si="46"/>
        <v>41831.846828703703</v>
      </c>
      <c r="T750" s="13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t="s">
        <v>8328</v>
      </c>
      <c r="R751" t="s">
        <v>8337</v>
      </c>
      <c r="S751" s="13">
        <f t="shared" si="46"/>
        <v>42733.94131944445</v>
      </c>
      <c r="T751" s="13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t="s">
        <v>8328</v>
      </c>
      <c r="R752" t="s">
        <v>8337</v>
      </c>
      <c r="S752" s="13">
        <f t="shared" si="46"/>
        <v>41299.878148148149</v>
      </c>
      <c r="T752" s="13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t="s">
        <v>8328</v>
      </c>
      <c r="R753" t="s">
        <v>8337</v>
      </c>
      <c r="S753" s="13">
        <f t="shared" si="46"/>
        <v>40713.630497685182</v>
      </c>
      <c r="T753" s="13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t="s">
        <v>8328</v>
      </c>
      <c r="R754" t="s">
        <v>8337</v>
      </c>
      <c r="S754" s="13">
        <f t="shared" si="46"/>
        <v>42639.421493055561</v>
      </c>
      <c r="T754" s="13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t="s">
        <v>8328</v>
      </c>
      <c r="R755" t="s">
        <v>8337</v>
      </c>
      <c r="S755" s="13">
        <f t="shared" si="46"/>
        <v>42019.590173611112</v>
      </c>
      <c r="T755" s="13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t="s">
        <v>8328</v>
      </c>
      <c r="R756" t="s">
        <v>8337</v>
      </c>
      <c r="S756" s="13">
        <f t="shared" si="46"/>
        <v>41249.749085648145</v>
      </c>
      <c r="T756" s="13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t="s">
        <v>8328</v>
      </c>
      <c r="R757" t="s">
        <v>8337</v>
      </c>
      <c r="S757" s="13">
        <f t="shared" si="46"/>
        <v>41383.605057870373</v>
      </c>
      <c r="T757" s="13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t="s">
        <v>8328</v>
      </c>
      <c r="R758" t="s">
        <v>8337</v>
      </c>
      <c r="S758" s="13">
        <f t="shared" si="46"/>
        <v>40590.766886574071</v>
      </c>
      <c r="T758" s="13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t="s">
        <v>8328</v>
      </c>
      <c r="R759" t="s">
        <v>8337</v>
      </c>
      <c r="S759" s="13">
        <f t="shared" si="46"/>
        <v>41235.054560185185</v>
      </c>
      <c r="T759" s="13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t="s">
        <v>8328</v>
      </c>
      <c r="R760" t="s">
        <v>8337</v>
      </c>
      <c r="S760" s="13">
        <f t="shared" si="46"/>
        <v>40429.836435185185</v>
      </c>
      <c r="T760" s="13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t="s">
        <v>8328</v>
      </c>
      <c r="R761" t="s">
        <v>8337</v>
      </c>
      <c r="S761" s="13">
        <f t="shared" si="46"/>
        <v>41789.330312500002</v>
      </c>
      <c r="T761" s="13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>
        <f t="shared" si="45"/>
        <v>0</v>
      </c>
      <c r="Q762" t="s">
        <v>8328</v>
      </c>
      <c r="R762" t="s">
        <v>8344</v>
      </c>
      <c r="S762" s="13">
        <f t="shared" si="46"/>
        <v>42670.764039351852</v>
      </c>
      <c r="T762" s="13">
        <f t="shared" si="47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t="s">
        <v>8328</v>
      </c>
      <c r="R763" t="s">
        <v>8344</v>
      </c>
      <c r="S763" s="13">
        <f t="shared" si="46"/>
        <v>41642.751458333332</v>
      </c>
      <c r="T763" s="13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>
        <f t="shared" si="45"/>
        <v>0</v>
      </c>
      <c r="Q764" t="s">
        <v>8328</v>
      </c>
      <c r="R764" t="s">
        <v>8344</v>
      </c>
      <c r="S764" s="13">
        <f t="shared" si="46"/>
        <v>42690.858449074076</v>
      </c>
      <c r="T764" s="13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t="s">
        <v>8328</v>
      </c>
      <c r="R765" t="s">
        <v>8344</v>
      </c>
      <c r="S765" s="13">
        <f t="shared" si="46"/>
        <v>41471.446851851855</v>
      </c>
      <c r="T765" s="13">
        <f t="shared" si="47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>
        <f t="shared" si="45"/>
        <v>0</v>
      </c>
      <c r="Q766" t="s">
        <v>8328</v>
      </c>
      <c r="R766" t="s">
        <v>8344</v>
      </c>
      <c r="S766" s="13">
        <f t="shared" si="46"/>
        <v>42227.173159722224</v>
      </c>
      <c r="T766" s="13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t="s">
        <v>8328</v>
      </c>
      <c r="R767" t="s">
        <v>8344</v>
      </c>
      <c r="S767" s="13">
        <f t="shared" si="46"/>
        <v>41901.542638888888</v>
      </c>
      <c r="T767" s="13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>
        <f t="shared" si="45"/>
        <v>0</v>
      </c>
      <c r="Q768" t="s">
        <v>8328</v>
      </c>
      <c r="R768" t="s">
        <v>8344</v>
      </c>
      <c r="S768" s="13">
        <f t="shared" si="46"/>
        <v>42021.783368055556</v>
      </c>
      <c r="T768" s="13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t="s">
        <v>8328</v>
      </c>
      <c r="R769" t="s">
        <v>8344</v>
      </c>
      <c r="S769" s="13">
        <f t="shared" si="46"/>
        <v>42115.143634259264</v>
      </c>
      <c r="T769" s="13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E770/D770</f>
        <v>0</v>
      </c>
      <c r="P770" s="8">
        <f t="shared" ref="P770:P833" si="49">IF(L770=0,,E770/L770)</f>
        <v>0</v>
      </c>
      <c r="Q770" t="s">
        <v>8328</v>
      </c>
      <c r="R770" t="s">
        <v>8344</v>
      </c>
      <c r="S770" s="13">
        <f t="shared" si="46"/>
        <v>41594.207060185188</v>
      </c>
      <c r="T770" s="13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0.41399999999999998</v>
      </c>
      <c r="P771" s="8">
        <f t="shared" si="49"/>
        <v>31.846153846153847</v>
      </c>
      <c r="Q771" t="s">
        <v>8328</v>
      </c>
      <c r="R771" t="s">
        <v>8344</v>
      </c>
      <c r="S771" s="13">
        <f t="shared" ref="S771:S834" si="50">(J771/86400)+DATE(1970,1,1)</f>
        <v>41604.996458333335</v>
      </c>
      <c r="T771" s="13">
        <f t="shared" ref="T771:T834" si="51">(I771/86400)+DATE(1970,1,1)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>
        <f t="shared" si="49"/>
        <v>0</v>
      </c>
      <c r="Q772" t="s">
        <v>8328</v>
      </c>
      <c r="R772" t="s">
        <v>8344</v>
      </c>
      <c r="S772" s="13">
        <f t="shared" si="50"/>
        <v>41289.9996412037</v>
      </c>
      <c r="T772" s="13">
        <f t="shared" si="51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t="s">
        <v>8328</v>
      </c>
      <c r="R773" t="s">
        <v>8344</v>
      </c>
      <c r="S773" s="13">
        <f t="shared" si="50"/>
        <v>42349.824097222227</v>
      </c>
      <c r="T773" s="13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t="s">
        <v>8328</v>
      </c>
      <c r="R774" t="s">
        <v>8344</v>
      </c>
      <c r="S774" s="13">
        <f t="shared" si="50"/>
        <v>40068.056932870371</v>
      </c>
      <c r="T774" s="13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t="s">
        <v>8328</v>
      </c>
      <c r="R775" t="s">
        <v>8344</v>
      </c>
      <c r="S775" s="13">
        <f t="shared" si="50"/>
        <v>42100.735937500001</v>
      </c>
      <c r="T775" s="13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t="s">
        <v>8328</v>
      </c>
      <c r="R776" t="s">
        <v>8344</v>
      </c>
      <c r="S776" s="13">
        <f t="shared" si="50"/>
        <v>41663.780300925922</v>
      </c>
      <c r="T776" s="13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t="s">
        <v>8328</v>
      </c>
      <c r="R777" t="s">
        <v>8344</v>
      </c>
      <c r="S777" s="13">
        <f t="shared" si="50"/>
        <v>40863.060127314813</v>
      </c>
      <c r="T777" s="13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t="s">
        <v>8328</v>
      </c>
      <c r="R778" t="s">
        <v>8344</v>
      </c>
      <c r="S778" s="13">
        <f t="shared" si="50"/>
        <v>42250.685706018514</v>
      </c>
      <c r="T778" s="13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t="s">
        <v>8328</v>
      </c>
      <c r="R779" t="s">
        <v>8344</v>
      </c>
      <c r="S779" s="13">
        <f t="shared" si="50"/>
        <v>41456.981215277774</v>
      </c>
      <c r="T779" s="13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t="s">
        <v>8328</v>
      </c>
      <c r="R780" t="s">
        <v>8344</v>
      </c>
      <c r="S780" s="13">
        <f t="shared" si="50"/>
        <v>41729.702314814815</v>
      </c>
      <c r="T780" s="13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t="s">
        <v>8328</v>
      </c>
      <c r="R781" t="s">
        <v>8344</v>
      </c>
      <c r="S781" s="13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t="s">
        <v>8315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t="s">
        <v>8315</v>
      </c>
      <c r="R783" t="s">
        <v>8324</v>
      </c>
      <c r="S783" s="13">
        <f t="shared" si="50"/>
        <v>41403.000856481478</v>
      </c>
      <c r="T783" s="13">
        <f t="shared" si="51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t="s">
        <v>8315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t="s">
        <v>8315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t="s">
        <v>8315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t="s">
        <v>8315</v>
      </c>
      <c r="R787" t="s">
        <v>8324</v>
      </c>
      <c r="S787" s="13">
        <f t="shared" si="50"/>
        <v>41303.593923611115</v>
      </c>
      <c r="T787" s="13">
        <f t="shared" si="51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t="s">
        <v>8315</v>
      </c>
      <c r="R788" t="s">
        <v>8324</v>
      </c>
      <c r="S788" s="13">
        <f t="shared" si="50"/>
        <v>40983.055949074071</v>
      </c>
      <c r="T788" s="13">
        <f t="shared" si="51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t="s">
        <v>8315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t="s">
        <v>8315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t="s">
        <v>8315</v>
      </c>
      <c r="R791" t="s">
        <v>8324</v>
      </c>
      <c r="S791" s="13">
        <f t="shared" si="50"/>
        <v>41277.186111111107</v>
      </c>
      <c r="T791" s="13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t="s">
        <v>8315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t="s">
        <v>8315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t="s">
        <v>8315</v>
      </c>
      <c r="R794" t="s">
        <v>8324</v>
      </c>
      <c r="S794" s="13">
        <f t="shared" si="50"/>
        <v>41555.87364583333</v>
      </c>
      <c r="T794" s="13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t="s">
        <v>8315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t="s">
        <v>8315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t="s">
        <v>8315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t="s">
        <v>8315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t="s">
        <v>8315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t="s">
        <v>8315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t="s">
        <v>8315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t="s">
        <v>8315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t="s">
        <v>8315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t="s">
        <v>8315</v>
      </c>
      <c r="R804" t="s">
        <v>8324</v>
      </c>
      <c r="S804" s="13">
        <f t="shared" si="50"/>
        <v>41123.022268518514</v>
      </c>
      <c r="T804" s="13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t="s">
        <v>8315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t="s">
        <v>8315</v>
      </c>
      <c r="R806" t="s">
        <v>8324</v>
      </c>
      <c r="S806" s="13">
        <f t="shared" si="50"/>
        <v>40730.105624999997</v>
      </c>
      <c r="T806" s="13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t="s">
        <v>8315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t="s">
        <v>8315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t="s">
        <v>8315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t="s">
        <v>8315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t="s">
        <v>8315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t="s">
        <v>8315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t="s">
        <v>8315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t="s">
        <v>8315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t="s">
        <v>8315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t="s">
        <v>8315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t="s">
        <v>8315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t="s">
        <v>8315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t="s">
        <v>8315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t="s">
        <v>8315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t="s">
        <v>8315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t="s">
        <v>8315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t="s">
        <v>8315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t="s">
        <v>8315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t="s">
        <v>8315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t="s">
        <v>8315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t="s">
        <v>8315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t="s">
        <v>8315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t="s">
        <v>8315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t="s">
        <v>8315</v>
      </c>
      <c r="R830" t="s">
        <v>8324</v>
      </c>
      <c r="S830" s="13">
        <f t="shared" si="50"/>
        <v>41073.050717592589</v>
      </c>
      <c r="T830" s="13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t="s">
        <v>8315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t="s">
        <v>8315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t="s">
        <v>8315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E834/D834</f>
        <v>1.0060706666666666</v>
      </c>
      <c r="P834" s="8">
        <f t="shared" ref="P834:P897" si="53">IF(L834=0,,E834/L834)</f>
        <v>97.993896103896105</v>
      </c>
      <c r="Q834" t="s">
        <v>8315</v>
      </c>
      <c r="R834" t="s">
        <v>8324</v>
      </c>
      <c r="S834" s="13">
        <f t="shared" si="50"/>
        <v>40869.675173611111</v>
      </c>
      <c r="T834" s="13">
        <f t="shared" si="51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1.0166666666666666</v>
      </c>
      <c r="P835" s="8">
        <f t="shared" si="53"/>
        <v>148.78048780487805</v>
      </c>
      <c r="Q835" t="s">
        <v>8315</v>
      </c>
      <c r="R835" t="s">
        <v>8324</v>
      </c>
      <c r="S835" s="13">
        <f t="shared" ref="S835:S898" si="54">(J835/86400)+DATE(1970,1,1)</f>
        <v>41718.878182870372</v>
      </c>
      <c r="T835" s="13">
        <f t="shared" ref="T835:T898" si="55">(I835/86400)+DATE(1970,1,1)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t="s">
        <v>8315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t="s">
        <v>8315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t="s">
        <v>8315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t="s">
        <v>8315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t="s">
        <v>8315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t="s">
        <v>8315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t="s">
        <v>8315</v>
      </c>
      <c r="R842" t="s">
        <v>8332</v>
      </c>
      <c r="S842" s="13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t="s">
        <v>8315</v>
      </c>
      <c r="R843" t="s">
        <v>8332</v>
      </c>
      <c r="S843" s="13">
        <f t="shared" si="54"/>
        <v>41923.838692129633</v>
      </c>
      <c r="T843" s="13">
        <f t="shared" si="55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t="s">
        <v>8315</v>
      </c>
      <c r="R844" t="s">
        <v>8332</v>
      </c>
      <c r="S844" s="13">
        <f t="shared" si="54"/>
        <v>41526.59239583333</v>
      </c>
      <c r="T844" s="13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t="s">
        <v>8315</v>
      </c>
      <c r="R845" t="s">
        <v>8332</v>
      </c>
      <c r="S845" s="13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t="s">
        <v>8315</v>
      </c>
      <c r="R846" t="s">
        <v>8332</v>
      </c>
      <c r="S846" s="13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t="s">
        <v>8315</v>
      </c>
      <c r="R847" t="s">
        <v>8332</v>
      </c>
      <c r="S847" s="13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t="s">
        <v>8315</v>
      </c>
      <c r="R848" t="s">
        <v>8332</v>
      </c>
      <c r="S848" s="13">
        <f t="shared" si="54"/>
        <v>41694.391840277778</v>
      </c>
      <c r="T848" s="13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t="s">
        <v>8315</v>
      </c>
      <c r="R849" t="s">
        <v>8332</v>
      </c>
      <c r="S849" s="13">
        <f t="shared" si="54"/>
        <v>42165.798333333332</v>
      </c>
      <c r="T849" s="13">
        <f t="shared" si="55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t="s">
        <v>8315</v>
      </c>
      <c r="R850" t="s">
        <v>8332</v>
      </c>
      <c r="S850" s="13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t="s">
        <v>8315</v>
      </c>
      <c r="R851" t="s">
        <v>8332</v>
      </c>
      <c r="S851" s="13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t="s">
        <v>8315</v>
      </c>
      <c r="R852" t="s">
        <v>8332</v>
      </c>
      <c r="S852" s="13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t="s">
        <v>8315</v>
      </c>
      <c r="R853" t="s">
        <v>8332</v>
      </c>
      <c r="S853" s="13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t="s">
        <v>8315</v>
      </c>
      <c r="R854" t="s">
        <v>8332</v>
      </c>
      <c r="S854" s="13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t="s">
        <v>8315</v>
      </c>
      <c r="R855" t="s">
        <v>8332</v>
      </c>
      <c r="S855" s="13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t="s">
        <v>8315</v>
      </c>
      <c r="R856" t="s">
        <v>8332</v>
      </c>
      <c r="S856" s="13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t="s">
        <v>8315</v>
      </c>
      <c r="R857" t="s">
        <v>8332</v>
      </c>
      <c r="S857" s="13">
        <f t="shared" si="54"/>
        <v>42545.125196759254</v>
      </c>
      <c r="T857" s="13">
        <f t="shared" si="55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t="s">
        <v>8315</v>
      </c>
      <c r="R858" t="s">
        <v>8332</v>
      </c>
      <c r="S858" s="13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t="s">
        <v>8315</v>
      </c>
      <c r="R859" t="s">
        <v>8332</v>
      </c>
      <c r="S859" s="13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t="s">
        <v>8315</v>
      </c>
      <c r="R860" t="s">
        <v>8332</v>
      </c>
      <c r="S860" s="13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t="s">
        <v>8315</v>
      </c>
      <c r="R861" t="s">
        <v>8332</v>
      </c>
      <c r="S861" s="13">
        <f t="shared" si="54"/>
        <v>42128.820231481484</v>
      </c>
      <c r="T861" s="13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t="s">
        <v>8315</v>
      </c>
      <c r="R862" t="s">
        <v>8323</v>
      </c>
      <c r="S862" s="13">
        <f t="shared" si="54"/>
        <v>41570.482789351852</v>
      </c>
      <c r="T862" s="13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t="s">
        <v>8315</v>
      </c>
      <c r="R863" t="s">
        <v>8323</v>
      </c>
      <c r="S863" s="13">
        <f t="shared" si="54"/>
        <v>42599.965324074074</v>
      </c>
      <c r="T863" s="1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t="s">
        <v>8315</v>
      </c>
      <c r="R864" t="s">
        <v>8323</v>
      </c>
      <c r="S864" s="13">
        <f t="shared" si="54"/>
        <v>41559.5549537037</v>
      </c>
      <c r="T864" s="13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t="s">
        <v>8315</v>
      </c>
      <c r="R865" t="s">
        <v>8323</v>
      </c>
      <c r="S865" s="13">
        <f t="shared" si="54"/>
        <v>40921.117662037039</v>
      </c>
      <c r="T865" s="13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t="s">
        <v>8315</v>
      </c>
      <c r="R866" t="s">
        <v>8323</v>
      </c>
      <c r="S866" s="13">
        <f t="shared" si="54"/>
        <v>41541.106921296298</v>
      </c>
      <c r="T866" s="13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t="s">
        <v>8315</v>
      </c>
      <c r="R867" t="s">
        <v>8323</v>
      </c>
      <c r="S867" s="13">
        <f t="shared" si="54"/>
        <v>41230.773113425923</v>
      </c>
      <c r="T867" s="13">
        <f t="shared" si="55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t="s">
        <v>8315</v>
      </c>
      <c r="R868" t="s">
        <v>8323</v>
      </c>
      <c r="S868" s="13">
        <f t="shared" si="54"/>
        <v>42025.637939814813</v>
      </c>
      <c r="T868" s="13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t="s">
        <v>8315</v>
      </c>
      <c r="R869" t="s">
        <v>8323</v>
      </c>
      <c r="S869" s="13">
        <f t="shared" si="54"/>
        <v>40088.105393518519</v>
      </c>
      <c r="T869" s="13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t="s">
        <v>8315</v>
      </c>
      <c r="R870" t="s">
        <v>8323</v>
      </c>
      <c r="S870" s="13">
        <f t="shared" si="54"/>
        <v>41616.027754629627</v>
      </c>
      <c r="T870" s="13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t="s">
        <v>8315</v>
      </c>
      <c r="R871" t="s">
        <v>8323</v>
      </c>
      <c r="S871" s="13">
        <f t="shared" si="54"/>
        <v>41342.845567129625</v>
      </c>
      <c r="T871" s="13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t="s">
        <v>8315</v>
      </c>
      <c r="R872" t="s">
        <v>8323</v>
      </c>
      <c r="S872" s="13">
        <f t="shared" si="54"/>
        <v>41488.022256944445</v>
      </c>
      <c r="T872" s="13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t="s">
        <v>8315</v>
      </c>
      <c r="R873" t="s">
        <v>8323</v>
      </c>
      <c r="S873" s="13">
        <f t="shared" si="54"/>
        <v>41577.561284722222</v>
      </c>
      <c r="T873" s="13">
        <f t="shared" si="55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t="s">
        <v>8315</v>
      </c>
      <c r="R874" t="s">
        <v>8323</v>
      </c>
      <c r="S874" s="13">
        <f t="shared" si="54"/>
        <v>40567.825543981482</v>
      </c>
      <c r="T874" s="13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t="s">
        <v>8315</v>
      </c>
      <c r="R875" t="s">
        <v>8323</v>
      </c>
      <c r="S875" s="13">
        <f t="shared" si="54"/>
        <v>41184.167129629626</v>
      </c>
      <c r="T875" s="13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t="s">
        <v>8315</v>
      </c>
      <c r="R876" t="s">
        <v>8323</v>
      </c>
      <c r="S876" s="13">
        <f t="shared" si="54"/>
        <v>41368.583726851852</v>
      </c>
      <c r="T876" s="13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>
        <f t="shared" si="53"/>
        <v>0</v>
      </c>
      <c r="Q877" t="s">
        <v>8315</v>
      </c>
      <c r="R877" t="s">
        <v>8323</v>
      </c>
      <c r="S877" s="13">
        <f t="shared" si="54"/>
        <v>42248.723738425921</v>
      </c>
      <c r="T877" s="13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t="s">
        <v>8315</v>
      </c>
      <c r="R878" t="s">
        <v>8323</v>
      </c>
      <c r="S878" s="13">
        <f t="shared" si="54"/>
        <v>41276.496840277774</v>
      </c>
      <c r="T878" s="13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t="s">
        <v>8315</v>
      </c>
      <c r="R879" t="s">
        <v>8323</v>
      </c>
      <c r="S879" s="13">
        <f t="shared" si="54"/>
        <v>41597.788888888885</v>
      </c>
      <c r="T879" s="13">
        <f t="shared" si="55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t="s">
        <v>8315</v>
      </c>
      <c r="R880" t="s">
        <v>8323</v>
      </c>
      <c r="S880" s="13">
        <f t="shared" si="54"/>
        <v>40505.232916666668</v>
      </c>
      <c r="T880" s="13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t="s">
        <v>8315</v>
      </c>
      <c r="R881" t="s">
        <v>8323</v>
      </c>
      <c r="S881" s="13">
        <f t="shared" si="54"/>
        <v>41037.829918981479</v>
      </c>
      <c r="T881" s="13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t="s">
        <v>8315</v>
      </c>
      <c r="R882" t="s">
        <v>8321</v>
      </c>
      <c r="S882" s="13">
        <f t="shared" si="54"/>
        <v>41179.32104166667</v>
      </c>
      <c r="T882" s="13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t="s">
        <v>8315</v>
      </c>
      <c r="R883" t="s">
        <v>8321</v>
      </c>
      <c r="S883" s="13">
        <f t="shared" si="54"/>
        <v>40877.25099537037</v>
      </c>
      <c r="T883" s="13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t="s">
        <v>8315</v>
      </c>
      <c r="R884" t="s">
        <v>8321</v>
      </c>
      <c r="S884" s="13">
        <f t="shared" si="54"/>
        <v>40759.860532407409</v>
      </c>
      <c r="T884" s="13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t="s">
        <v>8315</v>
      </c>
      <c r="R885" t="s">
        <v>8321</v>
      </c>
      <c r="S885" s="13">
        <f t="shared" si="54"/>
        <v>42371.935590277775</v>
      </c>
      <c r="T885" s="13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t="s">
        <v>8315</v>
      </c>
      <c r="R886" t="s">
        <v>8321</v>
      </c>
      <c r="S886" s="13">
        <f t="shared" si="54"/>
        <v>40981.802615740744</v>
      </c>
      <c r="T886" s="13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t="s">
        <v>8315</v>
      </c>
      <c r="R887" t="s">
        <v>8321</v>
      </c>
      <c r="S887" s="13">
        <f t="shared" si="54"/>
        <v>42713.941099537042</v>
      </c>
      <c r="T887" s="13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t="s">
        <v>8315</v>
      </c>
      <c r="R888" t="s">
        <v>8321</v>
      </c>
      <c r="S888" s="13">
        <f t="shared" si="54"/>
        <v>42603.870520833334</v>
      </c>
      <c r="T888" s="13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>
        <f t="shared" si="53"/>
        <v>0</v>
      </c>
      <c r="Q889" t="s">
        <v>8315</v>
      </c>
      <c r="R889" t="s">
        <v>8321</v>
      </c>
      <c r="S889" s="13">
        <f t="shared" si="54"/>
        <v>41026.958969907406</v>
      </c>
      <c r="T889" s="13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t="s">
        <v>8315</v>
      </c>
      <c r="R890" t="s">
        <v>8321</v>
      </c>
      <c r="S890" s="13">
        <f t="shared" si="54"/>
        <v>40751.753298611111</v>
      </c>
      <c r="T890" s="13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t="s">
        <v>8315</v>
      </c>
      <c r="R891" t="s">
        <v>8321</v>
      </c>
      <c r="S891" s="13">
        <f t="shared" si="54"/>
        <v>41887.784062500003</v>
      </c>
      <c r="T891" s="13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t="s">
        <v>8315</v>
      </c>
      <c r="R892" t="s">
        <v>8321</v>
      </c>
      <c r="S892" s="13">
        <f t="shared" si="54"/>
        <v>41569.698831018519</v>
      </c>
      <c r="T892" s="13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t="s">
        <v>8315</v>
      </c>
      <c r="R893" t="s">
        <v>8321</v>
      </c>
      <c r="S893" s="13">
        <f t="shared" si="54"/>
        <v>41842.031597222223</v>
      </c>
      <c r="T893" s="13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t="s">
        <v>8315</v>
      </c>
      <c r="R894" t="s">
        <v>8321</v>
      </c>
      <c r="S894" s="13">
        <f t="shared" si="54"/>
        <v>40304.20003472222</v>
      </c>
      <c r="T894" s="13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t="s">
        <v>8315</v>
      </c>
      <c r="R895" t="s">
        <v>8321</v>
      </c>
      <c r="S895" s="13">
        <f t="shared" si="54"/>
        <v>42065.897719907407</v>
      </c>
      <c r="T895" s="13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t="s">
        <v>8315</v>
      </c>
      <c r="R896" t="s">
        <v>8321</v>
      </c>
      <c r="S896" s="13">
        <f t="shared" si="54"/>
        <v>42496.98159722222</v>
      </c>
      <c r="T896" s="13">
        <f t="shared" si="55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t="s">
        <v>8315</v>
      </c>
      <c r="R897" t="s">
        <v>8321</v>
      </c>
      <c r="S897" s="13">
        <f t="shared" si="54"/>
        <v>40431.127650462964</v>
      </c>
      <c r="T897" s="13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E898/D898</f>
        <v>0.4</v>
      </c>
      <c r="P898" s="8">
        <f t="shared" ref="P898:P961" si="57">IF(L898=0,,E898/L898)</f>
        <v>44.444444444444443</v>
      </c>
      <c r="Q898" t="s">
        <v>8315</v>
      </c>
      <c r="R898" t="s">
        <v>8321</v>
      </c>
      <c r="S898" s="13">
        <f t="shared" si="54"/>
        <v>42218.872986111106</v>
      </c>
      <c r="T898" s="13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8">
        <f t="shared" si="57"/>
        <v>0</v>
      </c>
      <c r="Q899" t="s">
        <v>8315</v>
      </c>
      <c r="R899" t="s">
        <v>8321</v>
      </c>
      <c r="S899" s="13">
        <f t="shared" ref="S899:S942" si="58">(J899/86400)+DATE(1970,1,1)</f>
        <v>41211.688750000001</v>
      </c>
      <c r="T899" s="13">
        <f t="shared" ref="T899:T962" si="59">(I899/86400)+DATE(1970,1,1)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t="s">
        <v>8315</v>
      </c>
      <c r="R900" t="s">
        <v>8321</v>
      </c>
      <c r="S900" s="13">
        <f t="shared" si="58"/>
        <v>40878.758217592593</v>
      </c>
      <c r="T900" s="13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t="s">
        <v>8315</v>
      </c>
      <c r="R901" t="s">
        <v>8321</v>
      </c>
      <c r="S901" s="13">
        <f t="shared" si="58"/>
        <v>40646.099097222221</v>
      </c>
      <c r="T901" s="13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t="s">
        <v>8315</v>
      </c>
      <c r="R902" t="s">
        <v>8323</v>
      </c>
      <c r="S902" s="13">
        <f t="shared" si="58"/>
        <v>42429.84956018519</v>
      </c>
      <c r="T902" s="13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>
        <f t="shared" si="57"/>
        <v>0</v>
      </c>
      <c r="Q903" t="s">
        <v>8315</v>
      </c>
      <c r="R903" t="s">
        <v>8323</v>
      </c>
      <c r="S903" s="13">
        <f t="shared" si="58"/>
        <v>40291.81150462963</v>
      </c>
      <c r="T903" s="13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t="s">
        <v>8315</v>
      </c>
      <c r="R904" t="s">
        <v>8323</v>
      </c>
      <c r="S904" s="13">
        <f t="shared" si="58"/>
        <v>41829.965532407405</v>
      </c>
      <c r="T904" s="13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t="s">
        <v>8315</v>
      </c>
      <c r="R905" t="s">
        <v>8323</v>
      </c>
      <c r="S905" s="13">
        <f t="shared" si="58"/>
        <v>41149.796064814815</v>
      </c>
      <c r="T905" s="13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t="s">
        <v>8315</v>
      </c>
      <c r="R906" t="s">
        <v>8323</v>
      </c>
      <c r="S906" s="13">
        <f t="shared" si="58"/>
        <v>42342.080289351856</v>
      </c>
      <c r="T906" s="13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t="s">
        <v>8315</v>
      </c>
      <c r="R907" t="s">
        <v>8323</v>
      </c>
      <c r="S907" s="13">
        <f t="shared" si="58"/>
        <v>40507.239884259259</v>
      </c>
      <c r="T907" s="13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>
        <f t="shared" si="57"/>
        <v>0</v>
      </c>
      <c r="Q908" t="s">
        <v>8315</v>
      </c>
      <c r="R908" t="s">
        <v>8323</v>
      </c>
      <c r="S908" s="13">
        <f t="shared" si="58"/>
        <v>41681.189699074072</v>
      </c>
      <c r="T908" s="13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>
        <f t="shared" si="57"/>
        <v>0</v>
      </c>
      <c r="Q909" t="s">
        <v>8315</v>
      </c>
      <c r="R909" t="s">
        <v>8323</v>
      </c>
      <c r="S909" s="13">
        <f t="shared" si="58"/>
        <v>40767.192395833335</v>
      </c>
      <c r="T909" s="13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>
        <f t="shared" si="57"/>
        <v>0</v>
      </c>
      <c r="Q910" t="s">
        <v>8315</v>
      </c>
      <c r="R910" t="s">
        <v>8323</v>
      </c>
      <c r="S910" s="13">
        <f t="shared" si="58"/>
        <v>40340.801562499997</v>
      </c>
      <c r="T910" s="13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t="s">
        <v>8315</v>
      </c>
      <c r="R911" t="s">
        <v>8323</v>
      </c>
      <c r="S911" s="13">
        <f t="shared" si="58"/>
        <v>41081.69027777778</v>
      </c>
      <c r="T911" s="13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t="s">
        <v>8315</v>
      </c>
      <c r="R912" t="s">
        <v>8323</v>
      </c>
      <c r="S912" s="13">
        <f t="shared" si="58"/>
        <v>42737.545358796298</v>
      </c>
      <c r="T912" s="13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>
        <f t="shared" si="57"/>
        <v>0</v>
      </c>
      <c r="Q913" t="s">
        <v>8315</v>
      </c>
      <c r="R913" t="s">
        <v>8323</v>
      </c>
      <c r="S913" s="13">
        <f t="shared" si="58"/>
        <v>41642.005150462966</v>
      </c>
      <c r="T913" s="13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t="s">
        <v>8315</v>
      </c>
      <c r="R914" t="s">
        <v>8323</v>
      </c>
      <c r="S914" s="13">
        <f t="shared" si="58"/>
        <v>41194.109340277777</v>
      </c>
      <c r="T914" s="13">
        <f t="shared" si="5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t="s">
        <v>8315</v>
      </c>
      <c r="R915" t="s">
        <v>8323</v>
      </c>
      <c r="S915" s="13">
        <f t="shared" si="58"/>
        <v>41004.139108796298</v>
      </c>
      <c r="T915" s="13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>
        <f t="shared" si="57"/>
        <v>0</v>
      </c>
      <c r="Q916" t="s">
        <v>8315</v>
      </c>
      <c r="R916" t="s">
        <v>8323</v>
      </c>
      <c r="S916" s="13">
        <f t="shared" si="58"/>
        <v>41116.763275462959</v>
      </c>
      <c r="T916" s="13">
        <f t="shared" si="5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t="s">
        <v>8315</v>
      </c>
      <c r="R917" t="s">
        <v>8323</v>
      </c>
      <c r="S917" s="13">
        <f t="shared" si="58"/>
        <v>40937.679560185185</v>
      </c>
      <c r="T917" s="13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>
        <f t="shared" si="57"/>
        <v>0</v>
      </c>
      <c r="Q918" t="s">
        <v>8315</v>
      </c>
      <c r="R918" t="s">
        <v>8323</v>
      </c>
      <c r="S918" s="13">
        <f t="shared" si="58"/>
        <v>40434.853402777779</v>
      </c>
      <c r="T918" s="13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t="s">
        <v>8315</v>
      </c>
      <c r="R919" t="s">
        <v>8323</v>
      </c>
      <c r="S919" s="13">
        <f t="shared" si="58"/>
        <v>41802.94363425926</v>
      </c>
      <c r="T919" s="13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t="s">
        <v>8315</v>
      </c>
      <c r="R920" t="s">
        <v>8323</v>
      </c>
      <c r="S920" s="13">
        <f t="shared" si="58"/>
        <v>41944.916215277779</v>
      </c>
      <c r="T920" s="13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t="s">
        <v>8315</v>
      </c>
      <c r="R921" t="s">
        <v>8323</v>
      </c>
      <c r="S921" s="13">
        <f t="shared" si="58"/>
        <v>41227.641724537039</v>
      </c>
      <c r="T921" s="13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>
        <f t="shared" si="57"/>
        <v>0</v>
      </c>
      <c r="Q922" t="s">
        <v>8315</v>
      </c>
      <c r="R922" t="s">
        <v>8323</v>
      </c>
      <c r="S922" s="13">
        <f t="shared" si="58"/>
        <v>41562.671550925923</v>
      </c>
      <c r="T922" s="13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t="s">
        <v>8315</v>
      </c>
      <c r="R923" t="s">
        <v>8323</v>
      </c>
      <c r="S923" s="13">
        <f t="shared" si="58"/>
        <v>40847.171018518522</v>
      </c>
      <c r="T923" s="13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t="s">
        <v>8315</v>
      </c>
      <c r="R924" t="s">
        <v>8323</v>
      </c>
      <c r="S924" s="13">
        <f t="shared" si="58"/>
        <v>41878.530011574076</v>
      </c>
      <c r="T924" s="13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t="s">
        <v>8315</v>
      </c>
      <c r="R925" t="s">
        <v>8323</v>
      </c>
      <c r="S925" s="13">
        <f t="shared" si="58"/>
        <v>41934.959756944445</v>
      </c>
      <c r="T925" s="13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t="s">
        <v>8315</v>
      </c>
      <c r="R926" t="s">
        <v>8323</v>
      </c>
      <c r="S926" s="13">
        <f t="shared" si="58"/>
        <v>41288.942928240736</v>
      </c>
      <c r="T926" s="13">
        <f t="shared" si="5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t="s">
        <v>8315</v>
      </c>
      <c r="R927" t="s">
        <v>8323</v>
      </c>
      <c r="S927" s="13">
        <f t="shared" si="58"/>
        <v>41575.880914351852</v>
      </c>
      <c r="T927" s="13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>
        <f t="shared" si="57"/>
        <v>0</v>
      </c>
      <c r="Q928" t="s">
        <v>8315</v>
      </c>
      <c r="R928" t="s">
        <v>8323</v>
      </c>
      <c r="S928" s="13">
        <f t="shared" si="58"/>
        <v>40338.02002314815</v>
      </c>
      <c r="T928" s="13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>
        <f t="shared" si="57"/>
        <v>0</v>
      </c>
      <c r="Q929" t="s">
        <v>8315</v>
      </c>
      <c r="R929" t="s">
        <v>8323</v>
      </c>
      <c r="S929" s="13">
        <f t="shared" si="58"/>
        <v>41013.822858796295</v>
      </c>
      <c r="T929" s="13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t="s">
        <v>8315</v>
      </c>
      <c r="R930" t="s">
        <v>8323</v>
      </c>
      <c r="S930" s="13">
        <f t="shared" si="58"/>
        <v>41180.86241898148</v>
      </c>
      <c r="T930" s="13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>
        <f t="shared" si="57"/>
        <v>0</v>
      </c>
      <c r="Q931" t="s">
        <v>8315</v>
      </c>
      <c r="R931" t="s">
        <v>8323</v>
      </c>
      <c r="S931" s="13">
        <f t="shared" si="58"/>
        <v>40978.238067129627</v>
      </c>
      <c r="T931" s="13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t="s">
        <v>8315</v>
      </c>
      <c r="R932" t="s">
        <v>8323</v>
      </c>
      <c r="S932" s="13">
        <f t="shared" si="58"/>
        <v>40312.915578703702</v>
      </c>
      <c r="T932" s="13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t="s">
        <v>8315</v>
      </c>
      <c r="R933" t="s">
        <v>8323</v>
      </c>
      <c r="S933" s="13">
        <f t="shared" si="58"/>
        <v>41680.359976851854</v>
      </c>
      <c r="T933" s="13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t="s">
        <v>8315</v>
      </c>
      <c r="R934" t="s">
        <v>8323</v>
      </c>
      <c r="S934" s="13">
        <f t="shared" si="58"/>
        <v>41310.969270833331</v>
      </c>
      <c r="T934" s="13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t="s">
        <v>8315</v>
      </c>
      <c r="R935" t="s">
        <v>8323</v>
      </c>
      <c r="S935" s="13">
        <f t="shared" si="58"/>
        <v>41711.169085648144</v>
      </c>
      <c r="T935" s="13">
        <f t="shared" si="5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t="s">
        <v>8315</v>
      </c>
      <c r="R936" t="s">
        <v>8323</v>
      </c>
      <c r="S936" s="13">
        <f t="shared" si="58"/>
        <v>41733.737083333333</v>
      </c>
      <c r="T936" s="13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t="s">
        <v>8315</v>
      </c>
      <c r="R937" t="s">
        <v>8323</v>
      </c>
      <c r="S937" s="13">
        <f t="shared" si="58"/>
        <v>42368.333668981482</v>
      </c>
      <c r="T937" s="13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>
        <f t="shared" si="57"/>
        <v>0</v>
      </c>
      <c r="Q938" t="s">
        <v>8315</v>
      </c>
      <c r="R938" t="s">
        <v>8323</v>
      </c>
      <c r="S938" s="13">
        <f t="shared" si="58"/>
        <v>40883.024178240739</v>
      </c>
      <c r="T938" s="13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t="s">
        <v>8315</v>
      </c>
      <c r="R939" t="s">
        <v>8323</v>
      </c>
      <c r="S939" s="13">
        <f t="shared" si="58"/>
        <v>41551.798113425924</v>
      </c>
      <c r="T939" s="13">
        <f t="shared" si="5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t="s">
        <v>8315</v>
      </c>
      <c r="R940" t="s">
        <v>8323</v>
      </c>
      <c r="S940" s="13">
        <f t="shared" si="58"/>
        <v>41124.479722222226</v>
      </c>
      <c r="T940" s="13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t="s">
        <v>8315</v>
      </c>
      <c r="R941" t="s">
        <v>8323</v>
      </c>
      <c r="S941" s="13">
        <f t="shared" si="58"/>
        <v>41416.763171296298</v>
      </c>
      <c r="T941" s="13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t="s">
        <v>8333</v>
      </c>
      <c r="R942" t="s">
        <v>8352</v>
      </c>
      <c r="S942" s="13">
        <f t="shared" si="58"/>
        <v>42182.008402777778</v>
      </c>
      <c r="T942" s="13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t="s">
        <v>8333</v>
      </c>
      <c r="R943" t="s">
        <v>8352</v>
      </c>
      <c r="S943" s="13">
        <f>(J943/86400)+DATE(1970,1,1)</f>
        <v>42746.096585648149</v>
      </c>
      <c r="T943" s="13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t="s">
        <v>8333</v>
      </c>
      <c r="R944" t="s">
        <v>8352</v>
      </c>
      <c r="S944" s="13">
        <f t="shared" ref="S944:S1007" si="60">(J944/86400)+DATE(1970,1,1)</f>
        <v>42382.843287037038</v>
      </c>
      <c r="T944" s="13">
        <f t="shared" si="5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t="s">
        <v>8333</v>
      </c>
      <c r="R945" t="s">
        <v>8352</v>
      </c>
      <c r="S945" s="13">
        <f t="shared" si="60"/>
        <v>42673.66788194445</v>
      </c>
      <c r="T945" s="13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t="s">
        <v>8333</v>
      </c>
      <c r="R946" t="s">
        <v>8352</v>
      </c>
      <c r="S946" s="13">
        <f t="shared" si="60"/>
        <v>42444.583912037036</v>
      </c>
      <c r="T946" s="13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t="s">
        <v>8333</v>
      </c>
      <c r="R947" t="s">
        <v>8352</v>
      </c>
      <c r="S947" s="13">
        <f t="shared" si="60"/>
        <v>42732.872986111106</v>
      </c>
      <c r="T947" s="13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t="s">
        <v>8333</v>
      </c>
      <c r="R948" t="s">
        <v>8352</v>
      </c>
      <c r="S948" s="13">
        <f t="shared" si="60"/>
        <v>42592.750555555554</v>
      </c>
      <c r="T948" s="13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>
        <f t="shared" si="57"/>
        <v>0</v>
      </c>
      <c r="Q949" t="s">
        <v>8333</v>
      </c>
      <c r="R949" t="s">
        <v>8352</v>
      </c>
      <c r="S949" s="13">
        <f t="shared" si="60"/>
        <v>42491.781319444446</v>
      </c>
      <c r="T949" s="13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t="s">
        <v>8333</v>
      </c>
      <c r="R950" t="s">
        <v>8352</v>
      </c>
      <c r="S950" s="13">
        <f t="shared" si="60"/>
        <v>42411.828287037039</v>
      </c>
      <c r="T950" s="13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t="s">
        <v>8333</v>
      </c>
      <c r="R951" t="s">
        <v>8352</v>
      </c>
      <c r="S951" s="13">
        <f t="shared" si="60"/>
        <v>42361.043703703705</v>
      </c>
      <c r="T951" s="13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t="s">
        <v>8333</v>
      </c>
      <c r="R952" t="s">
        <v>8352</v>
      </c>
      <c r="S952" s="13">
        <f t="shared" si="60"/>
        <v>42356.750706018516</v>
      </c>
      <c r="T952" s="13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t="s">
        <v>8333</v>
      </c>
      <c r="R953" t="s">
        <v>8352</v>
      </c>
      <c r="S953" s="13">
        <f t="shared" si="60"/>
        <v>42480.653611111113</v>
      </c>
      <c r="T953" s="13">
        <f t="shared" si="5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t="s">
        <v>8333</v>
      </c>
      <c r="R954" t="s">
        <v>8352</v>
      </c>
      <c r="S954" s="13">
        <f t="shared" si="60"/>
        <v>42662.613564814819</v>
      </c>
      <c r="T954" s="13">
        <f t="shared" si="5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t="s">
        <v>8333</v>
      </c>
      <c r="R955" t="s">
        <v>8352</v>
      </c>
      <c r="S955" s="13">
        <f t="shared" si="60"/>
        <v>41999.164340277777</v>
      </c>
      <c r="T955" s="13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t="s">
        <v>8333</v>
      </c>
      <c r="R956" t="s">
        <v>8352</v>
      </c>
      <c r="S956" s="13">
        <f t="shared" si="60"/>
        <v>42194.833784722221</v>
      </c>
      <c r="T956" s="13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t="s">
        <v>8333</v>
      </c>
      <c r="R957" t="s">
        <v>8352</v>
      </c>
      <c r="S957" s="13">
        <f t="shared" si="60"/>
        <v>42586.295138888891</v>
      </c>
      <c r="T957" s="13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t="s">
        <v>8333</v>
      </c>
      <c r="R958" t="s">
        <v>8352</v>
      </c>
      <c r="S958" s="13">
        <f t="shared" si="60"/>
        <v>42060.913877314815</v>
      </c>
      <c r="T958" s="13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t="s">
        <v>8333</v>
      </c>
      <c r="R959" t="s">
        <v>8352</v>
      </c>
      <c r="S959" s="13">
        <f t="shared" si="60"/>
        <v>42660.552465277782</v>
      </c>
      <c r="T959" s="13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t="s">
        <v>8333</v>
      </c>
      <c r="R960" t="s">
        <v>8352</v>
      </c>
      <c r="S960" s="13">
        <f t="shared" si="60"/>
        <v>42082.802812499998</v>
      </c>
      <c r="T960" s="13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t="s">
        <v>8333</v>
      </c>
      <c r="R961" t="s">
        <v>8352</v>
      </c>
      <c r="S961" s="13">
        <f t="shared" si="60"/>
        <v>41993.174363425926</v>
      </c>
      <c r="T961" s="13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1">E962/D962</f>
        <v>0.46100628930817611</v>
      </c>
      <c r="P962" s="8">
        <f t="shared" ref="P962:P1025" si="62">IF(L962=0,,E962/L962)</f>
        <v>136.46276595744681</v>
      </c>
      <c r="Q962" t="s">
        <v>8333</v>
      </c>
      <c r="R962" t="s">
        <v>8352</v>
      </c>
      <c r="S962" s="13">
        <f t="shared" si="60"/>
        <v>42766.626793981486</v>
      </c>
      <c r="T962" s="13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1"/>
        <v>0.42188421052631581</v>
      </c>
      <c r="P963" s="8">
        <f t="shared" si="62"/>
        <v>364.35454545454547</v>
      </c>
      <c r="Q963" t="s">
        <v>8333</v>
      </c>
      <c r="R963" t="s">
        <v>8352</v>
      </c>
      <c r="S963" s="13">
        <f t="shared" si="60"/>
        <v>42740.693692129629</v>
      </c>
      <c r="T963" s="13">
        <f t="shared" ref="T963:T1026" si="63">(I963/86400)+DATE(1970,1,1)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1"/>
        <v>0.2848</v>
      </c>
      <c r="P964" s="8">
        <f t="shared" si="62"/>
        <v>19.243243243243242</v>
      </c>
      <c r="Q964" t="s">
        <v>8333</v>
      </c>
      <c r="R964" t="s">
        <v>8352</v>
      </c>
      <c r="S964" s="13">
        <f t="shared" si="60"/>
        <v>42373.712418981479</v>
      </c>
      <c r="T964" s="13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1"/>
        <v>1.0771428571428571E-2</v>
      </c>
      <c r="P965" s="8">
        <f t="shared" si="62"/>
        <v>41.888888888888886</v>
      </c>
      <c r="Q965" t="s">
        <v>8333</v>
      </c>
      <c r="R965" t="s">
        <v>8352</v>
      </c>
      <c r="S965" s="13">
        <f t="shared" si="60"/>
        <v>42625.635636574079</v>
      </c>
      <c r="T965" s="13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1"/>
        <v>7.9909090909090902E-3</v>
      </c>
      <c r="P966" s="8">
        <f t="shared" si="62"/>
        <v>30.310344827586206</v>
      </c>
      <c r="Q966" t="s">
        <v>8333</v>
      </c>
      <c r="R966" t="s">
        <v>8352</v>
      </c>
      <c r="S966" s="13">
        <f t="shared" si="60"/>
        <v>42208.628692129627</v>
      </c>
      <c r="T966" s="13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1"/>
        <v>1.192E-2</v>
      </c>
      <c r="P967" s="8">
        <f t="shared" si="62"/>
        <v>49.666666666666664</v>
      </c>
      <c r="Q967" t="s">
        <v>8333</v>
      </c>
      <c r="R967" t="s">
        <v>8352</v>
      </c>
      <c r="S967" s="13">
        <f t="shared" si="60"/>
        <v>42637.016736111109</v>
      </c>
      <c r="T967" s="13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1"/>
        <v>0.14799999999999999</v>
      </c>
      <c r="P968" s="8">
        <f t="shared" si="62"/>
        <v>59.2</v>
      </c>
      <c r="Q968" t="s">
        <v>8333</v>
      </c>
      <c r="R968" t="s">
        <v>8352</v>
      </c>
      <c r="S968" s="13">
        <f t="shared" si="60"/>
        <v>42619.635787037041</v>
      </c>
      <c r="T968" s="13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1"/>
        <v>0.17810000000000001</v>
      </c>
      <c r="P969" s="8">
        <f t="shared" si="62"/>
        <v>43.97530864197531</v>
      </c>
      <c r="Q969" t="s">
        <v>8333</v>
      </c>
      <c r="R969" t="s">
        <v>8352</v>
      </c>
      <c r="S969" s="13">
        <f t="shared" si="60"/>
        <v>42422.254328703704</v>
      </c>
      <c r="T969" s="13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1"/>
        <v>1.325E-2</v>
      </c>
      <c r="P970" s="8">
        <f t="shared" si="62"/>
        <v>26.5</v>
      </c>
      <c r="Q970" t="s">
        <v>8333</v>
      </c>
      <c r="R970" t="s">
        <v>8352</v>
      </c>
      <c r="S970" s="13">
        <f t="shared" si="60"/>
        <v>41836.847615740742</v>
      </c>
      <c r="T970" s="13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1"/>
        <v>0.46666666666666667</v>
      </c>
      <c r="P971" s="8">
        <f t="shared" si="62"/>
        <v>1272.7272727272727</v>
      </c>
      <c r="Q971" t="s">
        <v>8333</v>
      </c>
      <c r="R971" t="s">
        <v>8352</v>
      </c>
      <c r="S971" s="13">
        <f t="shared" si="60"/>
        <v>42742.30332175926</v>
      </c>
      <c r="T971" s="13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1"/>
        <v>0.4592</v>
      </c>
      <c r="P972" s="8">
        <f t="shared" si="62"/>
        <v>164</v>
      </c>
      <c r="Q972" t="s">
        <v>8333</v>
      </c>
      <c r="R972" t="s">
        <v>8352</v>
      </c>
      <c r="S972" s="13">
        <f t="shared" si="60"/>
        <v>42721.220520833333</v>
      </c>
      <c r="T972" s="13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1"/>
        <v>2.2599999999999999E-3</v>
      </c>
      <c r="P973" s="8">
        <f t="shared" si="62"/>
        <v>45.2</v>
      </c>
      <c r="Q973" t="s">
        <v>8333</v>
      </c>
      <c r="R973" t="s">
        <v>8352</v>
      </c>
      <c r="S973" s="13">
        <f t="shared" si="60"/>
        <v>42111.709027777775</v>
      </c>
      <c r="T973" s="13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1"/>
        <v>0.34625</v>
      </c>
      <c r="P974" s="8">
        <f t="shared" si="62"/>
        <v>153.88888888888889</v>
      </c>
      <c r="Q974" t="s">
        <v>8333</v>
      </c>
      <c r="R974" t="s">
        <v>8352</v>
      </c>
      <c r="S974" s="13">
        <f t="shared" si="60"/>
        <v>41856.865717592591</v>
      </c>
      <c r="T974" s="13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1"/>
        <v>2.0549999999999999E-2</v>
      </c>
      <c r="P975" s="8">
        <f t="shared" si="62"/>
        <v>51.375</v>
      </c>
      <c r="Q975" t="s">
        <v>8333</v>
      </c>
      <c r="R975" t="s">
        <v>8352</v>
      </c>
      <c r="S975" s="13">
        <f t="shared" si="60"/>
        <v>42257.014965277776</v>
      </c>
      <c r="T975" s="13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1"/>
        <v>5.5999999999999999E-3</v>
      </c>
      <c r="P976" s="8">
        <f t="shared" si="62"/>
        <v>93.333333333333329</v>
      </c>
      <c r="Q976" t="s">
        <v>8333</v>
      </c>
      <c r="R976" t="s">
        <v>8352</v>
      </c>
      <c r="S976" s="13">
        <f t="shared" si="60"/>
        <v>42424.749490740738</v>
      </c>
      <c r="T976" s="13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1"/>
        <v>2.6069999999999999E-2</v>
      </c>
      <c r="P977" s="8">
        <f t="shared" si="62"/>
        <v>108.625</v>
      </c>
      <c r="Q977" t="s">
        <v>8333</v>
      </c>
      <c r="R977" t="s">
        <v>8352</v>
      </c>
      <c r="S977" s="13">
        <f t="shared" si="60"/>
        <v>42489.696585648147</v>
      </c>
      <c r="T977" s="13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1"/>
        <v>1.9259999999999999E-2</v>
      </c>
      <c r="P978" s="8">
        <f t="shared" si="62"/>
        <v>160.5</v>
      </c>
      <c r="Q978" t="s">
        <v>8333</v>
      </c>
      <c r="R978" t="s">
        <v>8352</v>
      </c>
      <c r="S978" s="13">
        <f t="shared" si="60"/>
        <v>42185.058993055558</v>
      </c>
      <c r="T978" s="13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1"/>
        <v>0.33666666666666667</v>
      </c>
      <c r="P979" s="8">
        <f t="shared" si="62"/>
        <v>75.75</v>
      </c>
      <c r="Q979" t="s">
        <v>8333</v>
      </c>
      <c r="R979" t="s">
        <v>8352</v>
      </c>
      <c r="S979" s="13">
        <f t="shared" si="60"/>
        <v>42391.942094907412</v>
      </c>
      <c r="T979" s="13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1"/>
        <v>0.5626326718299024</v>
      </c>
      <c r="P980" s="8">
        <f t="shared" si="62"/>
        <v>790.83739837398377</v>
      </c>
      <c r="Q980" t="s">
        <v>8333</v>
      </c>
      <c r="R980" t="s">
        <v>8352</v>
      </c>
      <c r="S980" s="13">
        <f t="shared" si="60"/>
        <v>42395.309039351851</v>
      </c>
      <c r="T980" s="13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1"/>
        <v>0.82817600000000002</v>
      </c>
      <c r="P981" s="8">
        <f t="shared" si="62"/>
        <v>301.93916666666667</v>
      </c>
      <c r="Q981" t="s">
        <v>8333</v>
      </c>
      <c r="R981" t="s">
        <v>8352</v>
      </c>
      <c r="S981" s="13">
        <f t="shared" si="60"/>
        <v>42506.416990740741</v>
      </c>
      <c r="T981" s="13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1"/>
        <v>0.14860000000000001</v>
      </c>
      <c r="P982" s="8">
        <f t="shared" si="62"/>
        <v>47.935483870967744</v>
      </c>
      <c r="Q982" t="s">
        <v>8333</v>
      </c>
      <c r="R982" t="s">
        <v>8352</v>
      </c>
      <c r="S982" s="13">
        <f t="shared" si="60"/>
        <v>41928.904189814813</v>
      </c>
      <c r="T982" s="13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1"/>
        <v>1.2375123751237513E-4</v>
      </c>
      <c r="P983" s="8">
        <f t="shared" si="62"/>
        <v>2.75</v>
      </c>
      <c r="Q983" t="s">
        <v>8333</v>
      </c>
      <c r="R983" t="s">
        <v>8352</v>
      </c>
      <c r="S983" s="13">
        <f t="shared" si="60"/>
        <v>41830.947013888886</v>
      </c>
      <c r="T983" s="13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1"/>
        <v>1.7142857142857143E-4</v>
      </c>
      <c r="P984" s="8">
        <f t="shared" si="62"/>
        <v>1</v>
      </c>
      <c r="Q984" t="s">
        <v>8333</v>
      </c>
      <c r="R984" t="s">
        <v>8352</v>
      </c>
      <c r="S984" s="13">
        <f t="shared" si="60"/>
        <v>42615.753310185188</v>
      </c>
      <c r="T984" s="13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1"/>
        <v>0.2950613611721471</v>
      </c>
      <c r="P985" s="8">
        <f t="shared" si="62"/>
        <v>171.79329608938548</v>
      </c>
      <c r="Q985" t="s">
        <v>8333</v>
      </c>
      <c r="R985" t="s">
        <v>8352</v>
      </c>
      <c r="S985" s="13">
        <f t="shared" si="60"/>
        <v>42574.667650462958</v>
      </c>
      <c r="T985" s="13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1"/>
        <v>1.06E-2</v>
      </c>
      <c r="P986" s="8">
        <f t="shared" si="62"/>
        <v>35.333333333333336</v>
      </c>
      <c r="Q986" t="s">
        <v>8333</v>
      </c>
      <c r="R986" t="s">
        <v>8352</v>
      </c>
      <c r="S986" s="13">
        <f t="shared" si="60"/>
        <v>42061.11583333333</v>
      </c>
      <c r="T986" s="13">
        <f t="shared" si="63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1"/>
        <v>6.2933333333333327E-2</v>
      </c>
      <c r="P987" s="8">
        <f t="shared" si="62"/>
        <v>82.086956521739125</v>
      </c>
      <c r="Q987" t="s">
        <v>8333</v>
      </c>
      <c r="R987" t="s">
        <v>8352</v>
      </c>
      <c r="S987" s="13">
        <f t="shared" si="60"/>
        <v>42339.967708333337</v>
      </c>
      <c r="T987" s="13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1"/>
        <v>0.1275</v>
      </c>
      <c r="P988" s="8">
        <f t="shared" si="62"/>
        <v>110.8695652173913</v>
      </c>
      <c r="Q988" t="s">
        <v>8333</v>
      </c>
      <c r="R988" t="s">
        <v>8352</v>
      </c>
      <c r="S988" s="13">
        <f t="shared" si="60"/>
        <v>42324.767361111109</v>
      </c>
      <c r="T988" s="13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1"/>
        <v>0.13220000000000001</v>
      </c>
      <c r="P989" s="8">
        <f t="shared" si="62"/>
        <v>161.21951219512195</v>
      </c>
      <c r="Q989" t="s">
        <v>8333</v>
      </c>
      <c r="R989" t="s">
        <v>8352</v>
      </c>
      <c r="S989" s="13">
        <f t="shared" si="60"/>
        <v>41773.294560185182</v>
      </c>
      <c r="T989" s="13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1"/>
        <v>0</v>
      </c>
      <c r="P990" s="8">
        <f t="shared" si="62"/>
        <v>0</v>
      </c>
      <c r="Q990" t="s">
        <v>8333</v>
      </c>
      <c r="R990" t="s">
        <v>8352</v>
      </c>
      <c r="S990" s="13">
        <f t="shared" si="60"/>
        <v>42614.356770833328</v>
      </c>
      <c r="T990" s="13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1"/>
        <v>0.16769999999999999</v>
      </c>
      <c r="P991" s="8">
        <f t="shared" si="62"/>
        <v>52.40625</v>
      </c>
      <c r="Q991" t="s">
        <v>8333</v>
      </c>
      <c r="R991" t="s">
        <v>8352</v>
      </c>
      <c r="S991" s="13">
        <f t="shared" si="60"/>
        <v>42611.933969907404</v>
      </c>
      <c r="T991" s="13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1"/>
        <v>1.0399999999999999E-3</v>
      </c>
      <c r="P992" s="8">
        <f t="shared" si="62"/>
        <v>13</v>
      </c>
      <c r="Q992" t="s">
        <v>8333</v>
      </c>
      <c r="R992" t="s">
        <v>8352</v>
      </c>
      <c r="S992" s="13">
        <f t="shared" si="60"/>
        <v>41855.784305555557</v>
      </c>
      <c r="T992" s="13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1"/>
        <v>4.24E-2</v>
      </c>
      <c r="P993" s="8">
        <f t="shared" si="62"/>
        <v>30.285714285714285</v>
      </c>
      <c r="Q993" t="s">
        <v>8333</v>
      </c>
      <c r="R993" t="s">
        <v>8352</v>
      </c>
      <c r="S993" s="13">
        <f t="shared" si="60"/>
        <v>42538.75680555556</v>
      </c>
      <c r="T993" s="13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1"/>
        <v>4.6699999999999997E-3</v>
      </c>
      <c r="P994" s="8">
        <f t="shared" si="62"/>
        <v>116.75</v>
      </c>
      <c r="Q994" t="s">
        <v>8333</v>
      </c>
      <c r="R994" t="s">
        <v>8352</v>
      </c>
      <c r="S994" s="13">
        <f t="shared" si="60"/>
        <v>42437.924988425926</v>
      </c>
      <c r="T994" s="13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1"/>
        <v>0.25087142857142858</v>
      </c>
      <c r="P995" s="8">
        <f t="shared" si="62"/>
        <v>89.59693877551021</v>
      </c>
      <c r="Q995" t="s">
        <v>8333</v>
      </c>
      <c r="R995" t="s">
        <v>8352</v>
      </c>
      <c r="S995" s="13">
        <f t="shared" si="60"/>
        <v>42652.964907407411</v>
      </c>
      <c r="T995" s="13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1"/>
        <v>2.3345000000000001E-2</v>
      </c>
      <c r="P996" s="8">
        <f t="shared" si="62"/>
        <v>424.45454545454544</v>
      </c>
      <c r="Q996" t="s">
        <v>8333</v>
      </c>
      <c r="R996" t="s">
        <v>8352</v>
      </c>
      <c r="S996" s="13">
        <f t="shared" si="60"/>
        <v>41921.263078703705</v>
      </c>
      <c r="T996" s="13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1"/>
        <v>7.2599999999999998E-2</v>
      </c>
      <c r="P997" s="8">
        <f t="shared" si="62"/>
        <v>80.666666666666671</v>
      </c>
      <c r="Q997" t="s">
        <v>8333</v>
      </c>
      <c r="R997" t="s">
        <v>8352</v>
      </c>
      <c r="S997" s="13">
        <f t="shared" si="60"/>
        <v>41947.940740740742</v>
      </c>
      <c r="T997" s="13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1"/>
        <v>1.6250000000000001E-2</v>
      </c>
      <c r="P998" s="8">
        <f t="shared" si="62"/>
        <v>13</v>
      </c>
      <c r="Q998" t="s">
        <v>8333</v>
      </c>
      <c r="R998" t="s">
        <v>8352</v>
      </c>
      <c r="S998" s="13">
        <f t="shared" si="60"/>
        <v>41817.866435185184</v>
      </c>
      <c r="T998" s="13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1"/>
        <v>1.2999999999999999E-2</v>
      </c>
      <c r="P999" s="8">
        <f t="shared" si="62"/>
        <v>8.125</v>
      </c>
      <c r="Q999" t="s">
        <v>8333</v>
      </c>
      <c r="R999" t="s">
        <v>8352</v>
      </c>
      <c r="S999" s="13">
        <f t="shared" si="60"/>
        <v>41941.10297453704</v>
      </c>
      <c r="T999" s="13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1"/>
        <v>0.58558333333333334</v>
      </c>
      <c r="P1000" s="8">
        <f t="shared" si="62"/>
        <v>153.42794759825327</v>
      </c>
      <c r="Q1000" t="s">
        <v>8333</v>
      </c>
      <c r="R1000" t="s">
        <v>8352</v>
      </c>
      <c r="S1000" s="13">
        <f t="shared" si="60"/>
        <v>42282.168993055559</v>
      </c>
      <c r="T1000" s="13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1"/>
        <v>7.7886666666666673E-2</v>
      </c>
      <c r="P1001" s="8">
        <f t="shared" si="62"/>
        <v>292.07499999999999</v>
      </c>
      <c r="Q1001" t="s">
        <v>8333</v>
      </c>
      <c r="R1001" t="s">
        <v>8352</v>
      </c>
      <c r="S1001" s="13">
        <f t="shared" si="60"/>
        <v>41926.29965277778</v>
      </c>
      <c r="T1001" s="13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1"/>
        <v>2.2157147647256063E-2</v>
      </c>
      <c r="P1002" s="8">
        <f t="shared" si="62"/>
        <v>3304</v>
      </c>
      <c r="Q1002" t="s">
        <v>8333</v>
      </c>
      <c r="R1002" t="s">
        <v>8352</v>
      </c>
      <c r="S1002" s="13">
        <f t="shared" si="60"/>
        <v>42749.05972222222</v>
      </c>
      <c r="T1002" s="13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1"/>
        <v>1.04</v>
      </c>
      <c r="P1003" s="8">
        <f t="shared" si="62"/>
        <v>1300</v>
      </c>
      <c r="Q1003" t="s">
        <v>8333</v>
      </c>
      <c r="R1003" t="s">
        <v>8352</v>
      </c>
      <c r="S1003" s="13">
        <f t="shared" si="60"/>
        <v>42720.720057870371</v>
      </c>
      <c r="T1003" s="13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1"/>
        <v>0.29602960296029601</v>
      </c>
      <c r="P1004" s="8">
        <f t="shared" si="62"/>
        <v>134.54545454545453</v>
      </c>
      <c r="Q1004" t="s">
        <v>8333</v>
      </c>
      <c r="R1004" t="s">
        <v>8352</v>
      </c>
      <c r="S1004" s="13">
        <f t="shared" si="60"/>
        <v>42325.684189814812</v>
      </c>
      <c r="T1004" s="13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1"/>
        <v>0.16055</v>
      </c>
      <c r="P1005" s="8">
        <f t="shared" si="62"/>
        <v>214.06666666666666</v>
      </c>
      <c r="Q1005" t="s">
        <v>8333</v>
      </c>
      <c r="R1005" t="s">
        <v>8352</v>
      </c>
      <c r="S1005" s="13">
        <f t="shared" si="60"/>
        <v>42780.709039351852</v>
      </c>
      <c r="T1005" s="13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1"/>
        <v>0.82208000000000003</v>
      </c>
      <c r="P1006" s="8">
        <f t="shared" si="62"/>
        <v>216.33684210526314</v>
      </c>
      <c r="Q1006" t="s">
        <v>8333</v>
      </c>
      <c r="R1006" t="s">
        <v>8352</v>
      </c>
      <c r="S1006" s="13">
        <f t="shared" si="60"/>
        <v>42388.708645833336</v>
      </c>
      <c r="T1006" s="13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1"/>
        <v>0.75051000000000001</v>
      </c>
      <c r="P1007" s="8">
        <f t="shared" si="62"/>
        <v>932.31055900621118</v>
      </c>
      <c r="Q1007" t="s">
        <v>8333</v>
      </c>
      <c r="R1007" t="s">
        <v>8352</v>
      </c>
      <c r="S1007" s="13">
        <f t="shared" si="60"/>
        <v>42276.624803240746</v>
      </c>
      <c r="T1007" s="13">
        <f t="shared" si="63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1"/>
        <v>5.8500000000000003E-2</v>
      </c>
      <c r="P1008" s="8">
        <f t="shared" si="62"/>
        <v>29.25</v>
      </c>
      <c r="Q1008" t="s">
        <v>8333</v>
      </c>
      <c r="R1008" t="s">
        <v>8352</v>
      </c>
      <c r="S1008" s="13">
        <f t="shared" ref="S1008:S1071" si="64">(J1008/86400)+DATE(1970,1,1)</f>
        <v>41977.040185185186</v>
      </c>
      <c r="T1008" s="13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1"/>
        <v>0.44319999999999998</v>
      </c>
      <c r="P1009" s="8">
        <f t="shared" si="62"/>
        <v>174.94736842105263</v>
      </c>
      <c r="Q1009" t="s">
        <v>8333</v>
      </c>
      <c r="R1009" t="s">
        <v>8352</v>
      </c>
      <c r="S1009" s="13">
        <f t="shared" si="64"/>
        <v>42676.583599537036</v>
      </c>
      <c r="T1009" s="13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1"/>
        <v>2.6737967914438501E-3</v>
      </c>
      <c r="P1010" s="8">
        <f t="shared" si="62"/>
        <v>250</v>
      </c>
      <c r="Q1010" t="s">
        <v>8333</v>
      </c>
      <c r="R1010" t="s">
        <v>8352</v>
      </c>
      <c r="S1010" s="13">
        <f t="shared" si="64"/>
        <v>42702.809201388889</v>
      </c>
      <c r="T1010" s="13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1"/>
        <v>0.1313</v>
      </c>
      <c r="P1011" s="8">
        <f t="shared" si="62"/>
        <v>65</v>
      </c>
      <c r="Q1011" t="s">
        <v>8333</v>
      </c>
      <c r="R1011" t="s">
        <v>8352</v>
      </c>
      <c r="S1011" s="13">
        <f t="shared" si="64"/>
        <v>42510.604699074072</v>
      </c>
      <c r="T1011" s="13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1"/>
        <v>1.9088937093275488E-3</v>
      </c>
      <c r="P1012" s="8">
        <f t="shared" si="62"/>
        <v>55</v>
      </c>
      <c r="Q1012" t="s">
        <v>8333</v>
      </c>
      <c r="R1012" t="s">
        <v>8352</v>
      </c>
      <c r="S1012" s="13">
        <f t="shared" si="64"/>
        <v>42561.829421296294</v>
      </c>
      <c r="T1012" s="13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1"/>
        <v>3.7499999999999999E-3</v>
      </c>
      <c r="P1013" s="8">
        <f t="shared" si="62"/>
        <v>75</v>
      </c>
      <c r="Q1013" t="s">
        <v>8333</v>
      </c>
      <c r="R1013" t="s">
        <v>8352</v>
      </c>
      <c r="S1013" s="13">
        <f t="shared" si="64"/>
        <v>41946.898090277777</v>
      </c>
      <c r="T1013" s="13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1"/>
        <v>215.35021</v>
      </c>
      <c r="P1014" s="8">
        <f t="shared" si="62"/>
        <v>1389.3561935483872</v>
      </c>
      <c r="Q1014" t="s">
        <v>8333</v>
      </c>
      <c r="R1014" t="s">
        <v>8352</v>
      </c>
      <c r="S1014" s="13">
        <f t="shared" si="64"/>
        <v>42714.440416666665</v>
      </c>
      <c r="T1014" s="13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1"/>
        <v>0.34527999999999998</v>
      </c>
      <c r="P1015" s="8">
        <f t="shared" si="62"/>
        <v>95.911111111111111</v>
      </c>
      <c r="Q1015" t="s">
        <v>8333</v>
      </c>
      <c r="R1015" t="s">
        <v>8352</v>
      </c>
      <c r="S1015" s="13">
        <f t="shared" si="64"/>
        <v>42339.833981481483</v>
      </c>
      <c r="T1015" s="13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1"/>
        <v>0.30599999999999999</v>
      </c>
      <c r="P1016" s="8">
        <f t="shared" si="62"/>
        <v>191.25</v>
      </c>
      <c r="Q1016" t="s">
        <v>8333</v>
      </c>
      <c r="R1016" t="s">
        <v>8352</v>
      </c>
      <c r="S1016" s="13">
        <f t="shared" si="64"/>
        <v>41955.002488425926</v>
      </c>
      <c r="T1016" s="13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1"/>
        <v>2.6666666666666668E-2</v>
      </c>
      <c r="P1017" s="8">
        <f t="shared" si="62"/>
        <v>40</v>
      </c>
      <c r="Q1017" t="s">
        <v>8333</v>
      </c>
      <c r="R1017" t="s">
        <v>8352</v>
      </c>
      <c r="S1017" s="13">
        <f t="shared" si="64"/>
        <v>42303.878414351857</v>
      </c>
      <c r="T1017" s="13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1"/>
        <v>2.8420000000000001E-2</v>
      </c>
      <c r="P1018" s="8">
        <f t="shared" si="62"/>
        <v>74.78947368421052</v>
      </c>
      <c r="Q1018" t="s">
        <v>8333</v>
      </c>
      <c r="R1018" t="s">
        <v>8352</v>
      </c>
      <c r="S1018" s="13">
        <f t="shared" si="64"/>
        <v>42422.107129629629</v>
      </c>
      <c r="T1018" s="13">
        <f t="shared" si="63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1"/>
        <v>0.22878799999999999</v>
      </c>
      <c r="P1019" s="8">
        <f t="shared" si="62"/>
        <v>161.11830985915492</v>
      </c>
      <c r="Q1019" t="s">
        <v>8333</v>
      </c>
      <c r="R1019" t="s">
        <v>8352</v>
      </c>
      <c r="S1019" s="13">
        <f t="shared" si="64"/>
        <v>42289.675173611111</v>
      </c>
      <c r="T1019" s="13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1"/>
        <v>3.1050000000000001E-2</v>
      </c>
      <c r="P1020" s="8">
        <f t="shared" si="62"/>
        <v>88.714285714285708</v>
      </c>
      <c r="Q1020" t="s">
        <v>8333</v>
      </c>
      <c r="R1020" t="s">
        <v>8352</v>
      </c>
      <c r="S1020" s="13">
        <f t="shared" si="64"/>
        <v>42535.492280092592</v>
      </c>
      <c r="T1020" s="13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1"/>
        <v>0.47333333333333333</v>
      </c>
      <c r="P1021" s="8">
        <f t="shared" si="62"/>
        <v>53.25</v>
      </c>
      <c r="Q1021" t="s">
        <v>8333</v>
      </c>
      <c r="R1021" t="s">
        <v>8352</v>
      </c>
      <c r="S1021" s="13">
        <f t="shared" si="64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1"/>
        <v>2.0554838709677421</v>
      </c>
      <c r="P1022" s="8">
        <f t="shared" si="62"/>
        <v>106.2</v>
      </c>
      <c r="Q1022" t="s">
        <v>8315</v>
      </c>
      <c r="R1022" t="s">
        <v>8316</v>
      </c>
      <c r="S1022" s="13">
        <f t="shared" si="64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1"/>
        <v>3.5180366666666667</v>
      </c>
      <c r="P1023" s="8">
        <f t="shared" si="62"/>
        <v>22.079728033472804</v>
      </c>
      <c r="Q1023" t="s">
        <v>8315</v>
      </c>
      <c r="R1023" t="s">
        <v>8316</v>
      </c>
      <c r="S1023" s="13">
        <f t="shared" si="64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1"/>
        <v>1.149</v>
      </c>
      <c r="P1024" s="8">
        <f t="shared" si="62"/>
        <v>31.054054054054053</v>
      </c>
      <c r="Q1024" t="s">
        <v>8315</v>
      </c>
      <c r="R1024" t="s">
        <v>8316</v>
      </c>
      <c r="S1024" s="13">
        <f t="shared" si="64"/>
        <v>42111.646724537037</v>
      </c>
      <c r="T1024" s="13">
        <f t="shared" si="63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1"/>
        <v>2.3715000000000002</v>
      </c>
      <c r="P1025" s="8">
        <f t="shared" si="62"/>
        <v>36.206106870229007</v>
      </c>
      <c r="Q1025" t="s">
        <v>8315</v>
      </c>
      <c r="R1025" t="s">
        <v>8316</v>
      </c>
      <c r="S1025" s="13">
        <f t="shared" si="64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5">E1026/D1026</f>
        <v>1.1863774999999999</v>
      </c>
      <c r="P1026" s="8">
        <f t="shared" ref="P1026:P1089" si="66">IF(L1026=0,,E1026/L1026)</f>
        <v>388.9762295081967</v>
      </c>
      <c r="Q1026" t="s">
        <v>8315</v>
      </c>
      <c r="R1026" t="s">
        <v>8316</v>
      </c>
      <c r="S1026" s="13">
        <f t="shared" si="64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5"/>
        <v>1.099283142857143</v>
      </c>
      <c r="P1027" s="8">
        <f t="shared" si="66"/>
        <v>71.848571428571432</v>
      </c>
      <c r="Q1027" t="s">
        <v>8315</v>
      </c>
      <c r="R1027" t="s">
        <v>8316</v>
      </c>
      <c r="S1027" s="13">
        <f t="shared" si="64"/>
        <v>42049.833761574075</v>
      </c>
      <c r="T1027" s="13">
        <f t="shared" ref="T1027:T1090" si="67">(I1027/86400)+DATE(1970,1,1)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5"/>
        <v>1.0000828571428571</v>
      </c>
      <c r="P1028" s="8">
        <f t="shared" si="66"/>
        <v>57.381803278688523</v>
      </c>
      <c r="Q1028" t="s">
        <v>8315</v>
      </c>
      <c r="R1028" t="s">
        <v>8316</v>
      </c>
      <c r="S1028" s="13">
        <f t="shared" si="64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5"/>
        <v>1.0309292094387414</v>
      </c>
      <c r="P1029" s="8">
        <f t="shared" si="66"/>
        <v>69.666666666666671</v>
      </c>
      <c r="Q1029" t="s">
        <v>8315</v>
      </c>
      <c r="R1029" t="s">
        <v>8316</v>
      </c>
      <c r="S1029" s="13">
        <f t="shared" si="64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5"/>
        <v>1.1727000000000001</v>
      </c>
      <c r="P1030" s="8">
        <f t="shared" si="66"/>
        <v>45.988235294117644</v>
      </c>
      <c r="Q1030" t="s">
        <v>8315</v>
      </c>
      <c r="R1030" t="s">
        <v>8316</v>
      </c>
      <c r="S1030" s="13">
        <f t="shared" si="64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5"/>
        <v>1.1175999999999999</v>
      </c>
      <c r="P1031" s="8">
        <f t="shared" si="66"/>
        <v>79.262411347517727</v>
      </c>
      <c r="Q1031" t="s">
        <v>8315</v>
      </c>
      <c r="R1031" t="s">
        <v>8316</v>
      </c>
      <c r="S1031" s="13">
        <f t="shared" si="64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5"/>
        <v>3.4209999999999998</v>
      </c>
      <c r="P1032" s="8">
        <f t="shared" si="66"/>
        <v>43.031446540880502</v>
      </c>
      <c r="Q1032" t="s">
        <v>8315</v>
      </c>
      <c r="R1032" t="s">
        <v>8316</v>
      </c>
      <c r="S1032" s="13">
        <f t="shared" si="64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5"/>
        <v>1.0740000000000001</v>
      </c>
      <c r="P1033" s="8">
        <f t="shared" si="66"/>
        <v>108.48484848484848</v>
      </c>
      <c r="Q1033" t="s">
        <v>8315</v>
      </c>
      <c r="R1033" t="s">
        <v>8316</v>
      </c>
      <c r="S1033" s="13">
        <f t="shared" si="64"/>
        <v>42324.764004629629</v>
      </c>
      <c r="T1033" s="13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5"/>
        <v>1.0849703703703704</v>
      </c>
      <c r="P1034" s="8">
        <f t="shared" si="66"/>
        <v>61.029583333333335</v>
      </c>
      <c r="Q1034" t="s">
        <v>8315</v>
      </c>
      <c r="R1034" t="s">
        <v>8316</v>
      </c>
      <c r="S1034" s="13">
        <f t="shared" si="64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5"/>
        <v>1.0286144578313252</v>
      </c>
      <c r="P1035" s="8">
        <f t="shared" si="66"/>
        <v>50.592592592592595</v>
      </c>
      <c r="Q1035" t="s">
        <v>8315</v>
      </c>
      <c r="R1035" t="s">
        <v>8316</v>
      </c>
      <c r="S1035" s="13">
        <f t="shared" si="64"/>
        <v>42688.732407407406</v>
      </c>
      <c r="T1035" s="13">
        <f t="shared" si="67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5"/>
        <v>1.3000180000000001</v>
      </c>
      <c r="P1036" s="8">
        <f t="shared" si="66"/>
        <v>39.157168674698795</v>
      </c>
      <c r="Q1036" t="s">
        <v>8315</v>
      </c>
      <c r="R1036" t="s">
        <v>8316</v>
      </c>
      <c r="S1036" s="13">
        <f t="shared" si="64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5"/>
        <v>1.0765217391304347</v>
      </c>
      <c r="P1037" s="8">
        <f t="shared" si="66"/>
        <v>65.15789473684211</v>
      </c>
      <c r="Q1037" t="s">
        <v>8315</v>
      </c>
      <c r="R1037" t="s">
        <v>8316</v>
      </c>
      <c r="S1037" s="13">
        <f t="shared" si="64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5"/>
        <v>1.1236044444444444</v>
      </c>
      <c r="P1038" s="8">
        <f t="shared" si="66"/>
        <v>23.963127962085309</v>
      </c>
      <c r="Q1038" t="s">
        <v>8315</v>
      </c>
      <c r="R1038" t="s">
        <v>8316</v>
      </c>
      <c r="S1038" s="13">
        <f t="shared" si="64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5"/>
        <v>1.0209999999999999</v>
      </c>
      <c r="P1039" s="8">
        <f t="shared" si="66"/>
        <v>48.61904761904762</v>
      </c>
      <c r="Q1039" t="s">
        <v>8315</v>
      </c>
      <c r="R1039" t="s">
        <v>8316</v>
      </c>
      <c r="S1039" s="13">
        <f t="shared" si="64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5"/>
        <v>1.4533333333333334</v>
      </c>
      <c r="P1040" s="8">
        <f t="shared" si="66"/>
        <v>35.73770491803279</v>
      </c>
      <c r="Q1040" t="s">
        <v>8315</v>
      </c>
      <c r="R1040" t="s">
        <v>8316</v>
      </c>
      <c r="S1040" s="13">
        <f t="shared" si="64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5"/>
        <v>1.282</v>
      </c>
      <c r="P1041" s="8">
        <f t="shared" si="66"/>
        <v>21.366666666666667</v>
      </c>
      <c r="Q1041" t="s">
        <v>8315</v>
      </c>
      <c r="R1041" t="s">
        <v>8316</v>
      </c>
      <c r="S1041" s="13">
        <f t="shared" si="64"/>
        <v>42692.109328703707</v>
      </c>
      <c r="T1041" s="13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5"/>
        <v>2.9411764705882353E-3</v>
      </c>
      <c r="P1042" s="8">
        <f t="shared" si="66"/>
        <v>250</v>
      </c>
      <c r="Q1042" t="s">
        <v>8345</v>
      </c>
      <c r="R1042" t="s">
        <v>8346</v>
      </c>
      <c r="S1042" s="13">
        <f t="shared" si="64"/>
        <v>42579.708437499998</v>
      </c>
      <c r="T1042" s="13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5"/>
        <v>0</v>
      </c>
      <c r="P1043" s="8">
        <f t="shared" si="66"/>
        <v>0</v>
      </c>
      <c r="Q1043" t="s">
        <v>8345</v>
      </c>
      <c r="R1043" t="s">
        <v>8346</v>
      </c>
      <c r="S1043" s="13">
        <f t="shared" si="64"/>
        <v>41831.06009259259</v>
      </c>
      <c r="T1043" s="13">
        <f t="shared" si="67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5"/>
        <v>1.5384615384615385E-2</v>
      </c>
      <c r="P1044" s="8">
        <f t="shared" si="66"/>
        <v>10</v>
      </c>
      <c r="Q1044" t="s">
        <v>8345</v>
      </c>
      <c r="R1044" t="s">
        <v>8346</v>
      </c>
      <c r="S1044" s="13">
        <f t="shared" si="64"/>
        <v>41851.696157407408</v>
      </c>
      <c r="T1044" s="13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5"/>
        <v>8.5370000000000001E-2</v>
      </c>
      <c r="P1045" s="8">
        <f t="shared" si="66"/>
        <v>29.236301369863014</v>
      </c>
      <c r="Q1045" t="s">
        <v>8345</v>
      </c>
      <c r="R1045" t="s">
        <v>8346</v>
      </c>
      <c r="S1045" s="13">
        <f t="shared" si="64"/>
        <v>42114.252951388888</v>
      </c>
      <c r="T1045" s="13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5"/>
        <v>8.571428571428571E-4</v>
      </c>
      <c r="P1046" s="8">
        <f t="shared" si="66"/>
        <v>3</v>
      </c>
      <c r="Q1046" t="s">
        <v>8345</v>
      </c>
      <c r="R1046" t="s">
        <v>8346</v>
      </c>
      <c r="S1046" s="13">
        <f t="shared" si="64"/>
        <v>42011.925937499997</v>
      </c>
      <c r="T1046" s="13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5"/>
        <v>2.6599999999999999E-2</v>
      </c>
      <c r="P1047" s="8">
        <f t="shared" si="66"/>
        <v>33.25</v>
      </c>
      <c r="Q1047" t="s">
        <v>8345</v>
      </c>
      <c r="R1047" t="s">
        <v>8346</v>
      </c>
      <c r="S1047" s="13">
        <f t="shared" si="64"/>
        <v>41844.874421296292</v>
      </c>
      <c r="T1047" s="13">
        <f t="shared" si="67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5"/>
        <v>0</v>
      </c>
      <c r="P1048" s="8">
        <f t="shared" si="66"/>
        <v>0</v>
      </c>
      <c r="Q1048" t="s">
        <v>8345</v>
      </c>
      <c r="R1048" t="s">
        <v>8346</v>
      </c>
      <c r="S1048" s="13">
        <f t="shared" si="64"/>
        <v>42319.851388888885</v>
      </c>
      <c r="T1048" s="13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5"/>
        <v>5.0000000000000001E-4</v>
      </c>
      <c r="P1049" s="8">
        <f t="shared" si="66"/>
        <v>1</v>
      </c>
      <c r="Q1049" t="s">
        <v>8345</v>
      </c>
      <c r="R1049" t="s">
        <v>8346</v>
      </c>
      <c r="S1049" s="13">
        <f t="shared" si="64"/>
        <v>41918.818460648152</v>
      </c>
      <c r="T1049" s="13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5"/>
        <v>1.4133333333333333E-2</v>
      </c>
      <c r="P1050" s="8">
        <f t="shared" si="66"/>
        <v>53</v>
      </c>
      <c r="Q1050" t="s">
        <v>8345</v>
      </c>
      <c r="R1050" t="s">
        <v>8346</v>
      </c>
      <c r="S1050" s="13">
        <f t="shared" si="64"/>
        <v>42598.053113425922</v>
      </c>
      <c r="T1050" s="13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5"/>
        <v>0</v>
      </c>
      <c r="P1051" s="8">
        <f t="shared" si="66"/>
        <v>0</v>
      </c>
      <c r="Q1051" t="s">
        <v>8345</v>
      </c>
      <c r="R1051" t="s">
        <v>8346</v>
      </c>
      <c r="S1051" s="13">
        <f t="shared" si="64"/>
        <v>42382.431076388893</v>
      </c>
      <c r="T1051" s="13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5"/>
        <v>0</v>
      </c>
      <c r="P1052" s="8">
        <f t="shared" si="66"/>
        <v>0</v>
      </c>
      <c r="Q1052" t="s">
        <v>8345</v>
      </c>
      <c r="R1052" t="s">
        <v>8346</v>
      </c>
      <c r="S1052" s="13">
        <f t="shared" si="64"/>
        <v>42231.7971875</v>
      </c>
      <c r="T1052" s="13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5"/>
        <v>0</v>
      </c>
      <c r="P1053" s="8">
        <f t="shared" si="66"/>
        <v>0</v>
      </c>
      <c r="Q1053" t="s">
        <v>8345</v>
      </c>
      <c r="R1053" t="s">
        <v>8346</v>
      </c>
      <c r="S1053" s="13">
        <f t="shared" si="64"/>
        <v>41850.014178240745</v>
      </c>
      <c r="T1053" s="13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5"/>
        <v>0</v>
      </c>
      <c r="P1054" s="8">
        <f t="shared" si="66"/>
        <v>0</v>
      </c>
      <c r="Q1054" t="s">
        <v>8345</v>
      </c>
      <c r="R1054" t="s">
        <v>8346</v>
      </c>
      <c r="S1054" s="13">
        <f t="shared" si="64"/>
        <v>42483.797395833331</v>
      </c>
      <c r="T1054" s="13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5"/>
        <v>0.01</v>
      </c>
      <c r="P1055" s="8">
        <f t="shared" si="66"/>
        <v>15</v>
      </c>
      <c r="Q1055" t="s">
        <v>8345</v>
      </c>
      <c r="R1055" t="s">
        <v>8346</v>
      </c>
      <c r="S1055" s="13">
        <f t="shared" si="64"/>
        <v>42775.172824074078</v>
      </c>
      <c r="T1055" s="13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5"/>
        <v>0</v>
      </c>
      <c r="P1056" s="8">
        <f t="shared" si="66"/>
        <v>0</v>
      </c>
      <c r="Q1056" t="s">
        <v>8345</v>
      </c>
      <c r="R1056" t="s">
        <v>8346</v>
      </c>
      <c r="S1056" s="13">
        <f t="shared" si="64"/>
        <v>41831.851840277777</v>
      </c>
      <c r="T1056" s="13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5"/>
        <v>0</v>
      </c>
      <c r="P1057" s="8">
        <f t="shared" si="66"/>
        <v>0</v>
      </c>
      <c r="Q1057" t="s">
        <v>8345</v>
      </c>
      <c r="R1057" t="s">
        <v>8346</v>
      </c>
      <c r="S1057" s="13">
        <f t="shared" si="64"/>
        <v>42406.992418981477</v>
      </c>
      <c r="T1057" s="13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5"/>
        <v>0</v>
      </c>
      <c r="P1058" s="8">
        <f t="shared" si="66"/>
        <v>0</v>
      </c>
      <c r="Q1058" t="s">
        <v>8345</v>
      </c>
      <c r="R1058" t="s">
        <v>8346</v>
      </c>
      <c r="S1058" s="13">
        <f t="shared" si="64"/>
        <v>42058.719641203701</v>
      </c>
      <c r="T1058" s="13">
        <f t="shared" si="67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5"/>
        <v>0</v>
      </c>
      <c r="P1059" s="8">
        <f t="shared" si="66"/>
        <v>0</v>
      </c>
      <c r="Q1059" t="s">
        <v>8345</v>
      </c>
      <c r="R1059" t="s">
        <v>8346</v>
      </c>
      <c r="S1059" s="13">
        <f t="shared" si="64"/>
        <v>42678.871331018519</v>
      </c>
      <c r="T1059" s="13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5"/>
        <v>0</v>
      </c>
      <c r="P1060" s="8">
        <f t="shared" si="66"/>
        <v>0</v>
      </c>
      <c r="Q1060" t="s">
        <v>8345</v>
      </c>
      <c r="R1060" t="s">
        <v>8346</v>
      </c>
      <c r="S1060" s="13">
        <f t="shared" si="64"/>
        <v>42047.900960648149</v>
      </c>
      <c r="T1060" s="13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5"/>
        <v>0</v>
      </c>
      <c r="P1061" s="8">
        <f t="shared" si="66"/>
        <v>0</v>
      </c>
      <c r="Q1061" t="s">
        <v>8345</v>
      </c>
      <c r="R1061" t="s">
        <v>8346</v>
      </c>
      <c r="S1061" s="13">
        <f t="shared" si="64"/>
        <v>42046.79</v>
      </c>
      <c r="T1061" s="13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5"/>
        <v>0.01</v>
      </c>
      <c r="P1062" s="8">
        <f t="shared" si="66"/>
        <v>50</v>
      </c>
      <c r="Q1062" t="s">
        <v>8345</v>
      </c>
      <c r="R1062" t="s">
        <v>8346</v>
      </c>
      <c r="S1062" s="13">
        <f t="shared" si="64"/>
        <v>42079.913113425922</v>
      </c>
      <c r="T1062" s="13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5"/>
        <v>0</v>
      </c>
      <c r="P1063" s="8">
        <f t="shared" si="66"/>
        <v>0</v>
      </c>
      <c r="Q1063" t="s">
        <v>8345</v>
      </c>
      <c r="R1063" t="s">
        <v>8346</v>
      </c>
      <c r="S1063" s="13">
        <f t="shared" si="64"/>
        <v>42432.276712962965</v>
      </c>
      <c r="T1063" s="13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5"/>
        <v>0.95477386934673369</v>
      </c>
      <c r="P1064" s="8">
        <f t="shared" si="66"/>
        <v>47.5</v>
      </c>
      <c r="Q1064" t="s">
        <v>8345</v>
      </c>
      <c r="R1064" t="s">
        <v>8346</v>
      </c>
      <c r="S1064" s="13">
        <f t="shared" si="64"/>
        <v>42556.807187500002</v>
      </c>
      <c r="T1064" s="13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5"/>
        <v>0</v>
      </c>
      <c r="P1065" s="8">
        <f t="shared" si="66"/>
        <v>0</v>
      </c>
      <c r="Q1065" t="s">
        <v>8345</v>
      </c>
      <c r="R1065" t="s">
        <v>8346</v>
      </c>
      <c r="S1065" s="13">
        <f t="shared" si="64"/>
        <v>42583.030810185184</v>
      </c>
      <c r="T1065" s="13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5"/>
        <v>8.9744444444444446E-2</v>
      </c>
      <c r="P1066" s="8">
        <f t="shared" si="66"/>
        <v>65.666666666666671</v>
      </c>
      <c r="Q1066" t="s">
        <v>8341</v>
      </c>
      <c r="R1066" t="s">
        <v>8349</v>
      </c>
      <c r="S1066" s="13">
        <f t="shared" si="64"/>
        <v>41417.228043981479</v>
      </c>
      <c r="T1066" s="13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5"/>
        <v>2.7E-2</v>
      </c>
      <c r="P1067" s="8">
        <f t="shared" si="66"/>
        <v>16.2</v>
      </c>
      <c r="Q1067" t="s">
        <v>8341</v>
      </c>
      <c r="R1067" t="s">
        <v>8349</v>
      </c>
      <c r="S1067" s="13">
        <f t="shared" si="64"/>
        <v>41661.381041666667</v>
      </c>
      <c r="T1067" s="13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5"/>
        <v>3.3673333333333333E-2</v>
      </c>
      <c r="P1068" s="8">
        <f t="shared" si="66"/>
        <v>34.128378378378379</v>
      </c>
      <c r="Q1068" t="s">
        <v>8341</v>
      </c>
      <c r="R1068" t="s">
        <v>8349</v>
      </c>
      <c r="S1068" s="13">
        <f t="shared" si="64"/>
        <v>41445.962754629625</v>
      </c>
      <c r="T1068" s="13">
        <f t="shared" si="67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5"/>
        <v>0.26</v>
      </c>
      <c r="P1069" s="8">
        <f t="shared" si="66"/>
        <v>13</v>
      </c>
      <c r="Q1069" t="s">
        <v>8341</v>
      </c>
      <c r="R1069" t="s">
        <v>8349</v>
      </c>
      <c r="S1069" s="13">
        <f t="shared" si="64"/>
        <v>41599.855682870373</v>
      </c>
      <c r="T1069" s="13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5"/>
        <v>1.5E-3</v>
      </c>
      <c r="P1070" s="8">
        <f t="shared" si="66"/>
        <v>11.25</v>
      </c>
      <c r="Q1070" t="s">
        <v>8341</v>
      </c>
      <c r="R1070" t="s">
        <v>8349</v>
      </c>
      <c r="S1070" s="13">
        <f t="shared" si="64"/>
        <v>42440.371111111112</v>
      </c>
      <c r="T1070" s="13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5"/>
        <v>0.38636363636363635</v>
      </c>
      <c r="P1071" s="8">
        <f t="shared" si="66"/>
        <v>40.476190476190474</v>
      </c>
      <c r="Q1071" t="s">
        <v>8341</v>
      </c>
      <c r="R1071" t="s">
        <v>8349</v>
      </c>
      <c r="S1071" s="13">
        <f t="shared" si="64"/>
        <v>41572.229849537034</v>
      </c>
      <c r="T1071" s="13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5"/>
        <v>7.0000000000000001E-3</v>
      </c>
      <c r="P1072" s="8">
        <f t="shared" si="66"/>
        <v>35</v>
      </c>
      <c r="Q1072" t="s">
        <v>8341</v>
      </c>
      <c r="R1072" t="s">
        <v>8349</v>
      </c>
      <c r="S1072" s="13">
        <f t="shared" ref="S1072:S1135" si="68">(J1072/86400)+DATE(1970,1,1)</f>
        <v>41163.011828703704</v>
      </c>
      <c r="T1072" s="13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5"/>
        <v>0</v>
      </c>
      <c r="P1073" s="8">
        <f t="shared" si="66"/>
        <v>0</v>
      </c>
      <c r="Q1073" t="s">
        <v>8341</v>
      </c>
      <c r="R1073" t="s">
        <v>8349</v>
      </c>
      <c r="S1073" s="13">
        <f t="shared" si="68"/>
        <v>42295.753391203703</v>
      </c>
      <c r="T1073" s="13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5"/>
        <v>6.8000000000000005E-4</v>
      </c>
      <c r="P1074" s="8">
        <f t="shared" si="66"/>
        <v>12.75</v>
      </c>
      <c r="Q1074" t="s">
        <v>8341</v>
      </c>
      <c r="R1074" t="s">
        <v>8349</v>
      </c>
      <c r="S1074" s="13">
        <f t="shared" si="68"/>
        <v>41645.832141203704</v>
      </c>
      <c r="T1074" s="13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5"/>
        <v>1.3333333333333334E-2</v>
      </c>
      <c r="P1075" s="8">
        <f t="shared" si="66"/>
        <v>10</v>
      </c>
      <c r="Q1075" t="s">
        <v>8341</v>
      </c>
      <c r="R1075" t="s">
        <v>8349</v>
      </c>
      <c r="S1075" s="13">
        <f t="shared" si="68"/>
        <v>40802.964594907404</v>
      </c>
      <c r="T1075" s="13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5"/>
        <v>6.3092592592592589E-2</v>
      </c>
      <c r="P1076" s="8">
        <f t="shared" si="66"/>
        <v>113.56666666666666</v>
      </c>
      <c r="Q1076" t="s">
        <v>8341</v>
      </c>
      <c r="R1076" t="s">
        <v>8349</v>
      </c>
      <c r="S1076" s="13">
        <f t="shared" si="68"/>
        <v>41613.172974537039</v>
      </c>
      <c r="T1076" s="13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5"/>
        <v>4.4999999999999998E-2</v>
      </c>
      <c r="P1077" s="8">
        <f t="shared" si="66"/>
        <v>15</v>
      </c>
      <c r="Q1077" t="s">
        <v>8341</v>
      </c>
      <c r="R1077" t="s">
        <v>8349</v>
      </c>
      <c r="S1077" s="13">
        <f t="shared" si="68"/>
        <v>41005.904120370367</v>
      </c>
      <c r="T1077" s="13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5"/>
        <v>0.62765333333333329</v>
      </c>
      <c r="P1078" s="8">
        <f t="shared" si="66"/>
        <v>48.281025641025643</v>
      </c>
      <c r="Q1078" t="s">
        <v>8341</v>
      </c>
      <c r="R1078" t="s">
        <v>8349</v>
      </c>
      <c r="S1078" s="13">
        <f t="shared" si="68"/>
        <v>41838.377893518518</v>
      </c>
      <c r="T1078" s="13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5"/>
        <v>0.29376000000000002</v>
      </c>
      <c r="P1079" s="8">
        <f t="shared" si="66"/>
        <v>43.976047904191617</v>
      </c>
      <c r="Q1079" t="s">
        <v>8341</v>
      </c>
      <c r="R1079" t="s">
        <v>8349</v>
      </c>
      <c r="S1079" s="13">
        <f t="shared" si="68"/>
        <v>42353.16679398148</v>
      </c>
      <c r="T1079" s="13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5"/>
        <v>7.4999999999999997E-2</v>
      </c>
      <c r="P1080" s="8">
        <f t="shared" si="66"/>
        <v>9</v>
      </c>
      <c r="Q1080" t="s">
        <v>8341</v>
      </c>
      <c r="R1080" t="s">
        <v>8349</v>
      </c>
      <c r="S1080" s="13">
        <f t="shared" si="68"/>
        <v>40701.195844907408</v>
      </c>
      <c r="T1080" s="13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5"/>
        <v>2.6076923076923077E-2</v>
      </c>
      <c r="P1081" s="8">
        <f t="shared" si="66"/>
        <v>37.666666666666664</v>
      </c>
      <c r="Q1081" t="s">
        <v>8341</v>
      </c>
      <c r="R1081" t="s">
        <v>8349</v>
      </c>
      <c r="S1081" s="13">
        <f t="shared" si="68"/>
        <v>42479.566388888888</v>
      </c>
      <c r="T1081" s="13">
        <f t="shared" si="67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5"/>
        <v>9.1050000000000006E-2</v>
      </c>
      <c r="P1082" s="8">
        <f t="shared" si="66"/>
        <v>18.581632653061224</v>
      </c>
      <c r="Q1082" t="s">
        <v>8341</v>
      </c>
      <c r="R1082" t="s">
        <v>8349</v>
      </c>
      <c r="S1082" s="13">
        <f t="shared" si="68"/>
        <v>41740.138113425928</v>
      </c>
      <c r="T1082" s="13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5"/>
        <v>1.7647058823529413E-4</v>
      </c>
      <c r="P1083" s="8">
        <f t="shared" si="66"/>
        <v>3</v>
      </c>
      <c r="Q1083" t="s">
        <v>8341</v>
      </c>
      <c r="R1083" t="s">
        <v>8349</v>
      </c>
      <c r="S1083" s="13">
        <f t="shared" si="68"/>
        <v>42002.926990740743</v>
      </c>
      <c r="T1083" s="13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5"/>
        <v>5.5999999999999999E-3</v>
      </c>
      <c r="P1084" s="8">
        <f t="shared" si="66"/>
        <v>18.666666666666668</v>
      </c>
      <c r="Q1084" t="s">
        <v>8341</v>
      </c>
      <c r="R1084" t="s">
        <v>8349</v>
      </c>
      <c r="S1084" s="13">
        <f t="shared" si="68"/>
        <v>41101.906111111108</v>
      </c>
      <c r="T1084" s="13">
        <f t="shared" si="67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5"/>
        <v>8.2000000000000007E-3</v>
      </c>
      <c r="P1085" s="8">
        <f t="shared" si="66"/>
        <v>410</v>
      </c>
      <c r="Q1085" t="s">
        <v>8341</v>
      </c>
      <c r="R1085" t="s">
        <v>8349</v>
      </c>
      <c r="S1085" s="13">
        <f t="shared" si="68"/>
        <v>41793.659525462965</v>
      </c>
      <c r="T1085" s="13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5"/>
        <v>0</v>
      </c>
      <c r="P1086" s="8">
        <f t="shared" si="66"/>
        <v>0</v>
      </c>
      <c r="Q1086" t="s">
        <v>8341</v>
      </c>
      <c r="R1086" t="s">
        <v>8349</v>
      </c>
      <c r="S1086" s="13">
        <f t="shared" si="68"/>
        <v>41829.912083333329</v>
      </c>
      <c r="T1086" s="13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5"/>
        <v>3.4200000000000001E-2</v>
      </c>
      <c r="P1087" s="8">
        <f t="shared" si="66"/>
        <v>114</v>
      </c>
      <c r="Q1087" t="s">
        <v>8341</v>
      </c>
      <c r="R1087" t="s">
        <v>8349</v>
      </c>
      <c r="S1087" s="13">
        <f t="shared" si="68"/>
        <v>42413.671006944445</v>
      </c>
      <c r="T1087" s="13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5"/>
        <v>8.3333333333333339E-4</v>
      </c>
      <c r="P1088" s="8">
        <f t="shared" si="66"/>
        <v>7.5</v>
      </c>
      <c r="Q1088" t="s">
        <v>8341</v>
      </c>
      <c r="R1088" t="s">
        <v>8349</v>
      </c>
      <c r="S1088" s="13">
        <f t="shared" si="68"/>
        <v>41845.866793981484</v>
      </c>
      <c r="T1088" s="13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5"/>
        <v>0</v>
      </c>
      <c r="P1089" s="8">
        <f t="shared" si="66"/>
        <v>0</v>
      </c>
      <c r="Q1089" t="s">
        <v>8341</v>
      </c>
      <c r="R1089" t="s">
        <v>8349</v>
      </c>
      <c r="S1089" s="13">
        <f t="shared" si="68"/>
        <v>41775.713969907403</v>
      </c>
      <c r="T1089" s="13">
        <f t="shared" si="67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9">E1090/D1090</f>
        <v>0.14182977777777778</v>
      </c>
      <c r="P1090" s="8">
        <f t="shared" ref="P1090:P1153" si="70">IF(L1090=0,,E1090/L1090)</f>
        <v>43.41727891156463</v>
      </c>
      <c r="Q1090" t="s">
        <v>8341</v>
      </c>
      <c r="R1090" t="s">
        <v>8349</v>
      </c>
      <c r="S1090" s="13">
        <f t="shared" si="68"/>
        <v>41723.799386574072</v>
      </c>
      <c r="T1090" s="13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9"/>
        <v>7.8266666666666665E-2</v>
      </c>
      <c r="P1091" s="8">
        <f t="shared" si="70"/>
        <v>23.959183673469386</v>
      </c>
      <c r="Q1091" t="s">
        <v>8341</v>
      </c>
      <c r="R1091" t="s">
        <v>8349</v>
      </c>
      <c r="S1091" s="13">
        <f t="shared" si="68"/>
        <v>42151.189525462964</v>
      </c>
      <c r="T1091" s="13">
        <f t="shared" ref="T1091:T1154" si="71">(I1091/86400)+DATE(1970,1,1)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9"/>
        <v>3.8464497269020693E-4</v>
      </c>
      <c r="P1092" s="8">
        <f t="shared" si="70"/>
        <v>5</v>
      </c>
      <c r="Q1092" t="s">
        <v>8341</v>
      </c>
      <c r="R1092" t="s">
        <v>8349</v>
      </c>
      <c r="S1092" s="13">
        <f t="shared" si="68"/>
        <v>42123.185798611114</v>
      </c>
      <c r="T1092" s="13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9"/>
        <v>0.125</v>
      </c>
      <c r="P1093" s="8">
        <f t="shared" si="70"/>
        <v>12.5</v>
      </c>
      <c r="Q1093" t="s">
        <v>8341</v>
      </c>
      <c r="R1093" t="s">
        <v>8349</v>
      </c>
      <c r="S1093" s="13">
        <f t="shared" si="68"/>
        <v>42440.820277777777</v>
      </c>
      <c r="T1093" s="13">
        <f t="shared" si="71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9"/>
        <v>1.0500000000000001E-2</v>
      </c>
      <c r="P1094" s="8">
        <f t="shared" si="70"/>
        <v>3</v>
      </c>
      <c r="Q1094" t="s">
        <v>8341</v>
      </c>
      <c r="R1094" t="s">
        <v>8349</v>
      </c>
      <c r="S1094" s="13">
        <f t="shared" si="68"/>
        <v>41250.025902777779</v>
      </c>
      <c r="T1094" s="13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9"/>
        <v>0.14083333333333334</v>
      </c>
      <c r="P1095" s="8">
        <f t="shared" si="70"/>
        <v>10.5625</v>
      </c>
      <c r="Q1095" t="s">
        <v>8341</v>
      </c>
      <c r="R1095" t="s">
        <v>8349</v>
      </c>
      <c r="S1095" s="13">
        <f t="shared" si="68"/>
        <v>42396.973807870367</v>
      </c>
      <c r="T1095" s="13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9"/>
        <v>0.18300055555555556</v>
      </c>
      <c r="P1096" s="8">
        <f t="shared" si="70"/>
        <v>122.00037037037038</v>
      </c>
      <c r="Q1096" t="s">
        <v>8341</v>
      </c>
      <c r="R1096" t="s">
        <v>8349</v>
      </c>
      <c r="S1096" s="13">
        <f t="shared" si="68"/>
        <v>40795.71334490741</v>
      </c>
      <c r="T1096" s="13">
        <f t="shared" si="71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9"/>
        <v>5.0347999999999997E-2</v>
      </c>
      <c r="P1097" s="8">
        <f t="shared" si="70"/>
        <v>267.80851063829789</v>
      </c>
      <c r="Q1097" t="s">
        <v>8341</v>
      </c>
      <c r="R1097" t="s">
        <v>8349</v>
      </c>
      <c r="S1097" s="13">
        <f t="shared" si="68"/>
        <v>41486.537268518521</v>
      </c>
      <c r="T1097" s="13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9"/>
        <v>0.17933333333333334</v>
      </c>
      <c r="P1098" s="8">
        <f t="shared" si="70"/>
        <v>74.206896551724142</v>
      </c>
      <c r="Q1098" t="s">
        <v>8341</v>
      </c>
      <c r="R1098" t="s">
        <v>8349</v>
      </c>
      <c r="S1098" s="13">
        <f t="shared" si="68"/>
        <v>41885.51798611111</v>
      </c>
      <c r="T1098" s="13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9"/>
        <v>4.6999999999999999E-4</v>
      </c>
      <c r="P1099" s="8">
        <f t="shared" si="70"/>
        <v>6.7142857142857144</v>
      </c>
      <c r="Q1099" t="s">
        <v>8341</v>
      </c>
      <c r="R1099" t="s">
        <v>8349</v>
      </c>
      <c r="S1099" s="13">
        <f t="shared" si="68"/>
        <v>41660.792557870373</v>
      </c>
      <c r="T1099" s="13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9"/>
        <v>7.2120000000000004E-2</v>
      </c>
      <c r="P1100" s="8">
        <f t="shared" si="70"/>
        <v>81.954545454545453</v>
      </c>
      <c r="Q1100" t="s">
        <v>8341</v>
      </c>
      <c r="R1100" t="s">
        <v>8349</v>
      </c>
      <c r="S1100" s="13">
        <f t="shared" si="68"/>
        <v>41712.762673611112</v>
      </c>
      <c r="T1100" s="13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9"/>
        <v>5.0000000000000001E-3</v>
      </c>
      <c r="P1101" s="8">
        <f t="shared" si="70"/>
        <v>25</v>
      </c>
      <c r="Q1101" t="s">
        <v>8341</v>
      </c>
      <c r="R1101" t="s">
        <v>8349</v>
      </c>
      <c r="S1101" s="13">
        <f t="shared" si="68"/>
        <v>42107.836435185185</v>
      </c>
      <c r="T1101" s="13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9"/>
        <v>2.5000000000000001E-2</v>
      </c>
      <c r="P1102" s="8">
        <f t="shared" si="70"/>
        <v>10</v>
      </c>
      <c r="Q1102" t="s">
        <v>8341</v>
      </c>
      <c r="R1102" t="s">
        <v>8349</v>
      </c>
      <c r="S1102" s="13">
        <f t="shared" si="68"/>
        <v>42384.110775462963</v>
      </c>
      <c r="T1102" s="13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9"/>
        <v>4.0999999999999999E-4</v>
      </c>
      <c r="P1103" s="8">
        <f t="shared" si="70"/>
        <v>6.833333333333333</v>
      </c>
      <c r="Q1103" t="s">
        <v>8341</v>
      </c>
      <c r="R1103" t="s">
        <v>8349</v>
      </c>
      <c r="S1103" s="13">
        <f t="shared" si="68"/>
        <v>42538.77243055556</v>
      </c>
      <c r="T1103" s="13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9"/>
        <v>5.3124999999999999E-2</v>
      </c>
      <c r="P1104" s="8">
        <f t="shared" si="70"/>
        <v>17.708333333333332</v>
      </c>
      <c r="Q1104" t="s">
        <v>8341</v>
      </c>
      <c r="R1104" t="s">
        <v>8349</v>
      </c>
      <c r="S1104" s="13">
        <f t="shared" si="68"/>
        <v>41577.045428240745</v>
      </c>
      <c r="T1104" s="13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9"/>
        <v>1.6199999999999999E-2</v>
      </c>
      <c r="P1105" s="8">
        <f t="shared" si="70"/>
        <v>16.2</v>
      </c>
      <c r="Q1105" t="s">
        <v>8341</v>
      </c>
      <c r="R1105" t="s">
        <v>8349</v>
      </c>
      <c r="S1105" s="13">
        <f t="shared" si="68"/>
        <v>42479.22210648148</v>
      </c>
      <c r="T1105" s="13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9"/>
        <v>4.9516666666666667E-2</v>
      </c>
      <c r="P1106" s="8">
        <f t="shared" si="70"/>
        <v>80.297297297297291</v>
      </c>
      <c r="Q1106" t="s">
        <v>8341</v>
      </c>
      <c r="R1106" t="s">
        <v>8349</v>
      </c>
      <c r="S1106" s="13">
        <f t="shared" si="68"/>
        <v>41771.40996527778</v>
      </c>
      <c r="T1106" s="13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9"/>
        <v>1.5900000000000001E-3</v>
      </c>
      <c r="P1107" s="8">
        <f t="shared" si="70"/>
        <v>71.55</v>
      </c>
      <c r="Q1107" t="s">
        <v>8341</v>
      </c>
      <c r="R1107" t="s">
        <v>8349</v>
      </c>
      <c r="S1107" s="13">
        <f t="shared" si="68"/>
        <v>41692.135729166665</v>
      </c>
      <c r="T1107" s="13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9"/>
        <v>0.41249999999999998</v>
      </c>
      <c r="P1108" s="8">
        <f t="shared" si="70"/>
        <v>23.571428571428573</v>
      </c>
      <c r="Q1108" t="s">
        <v>8341</v>
      </c>
      <c r="R1108" t="s">
        <v>8349</v>
      </c>
      <c r="S1108" s="13">
        <f t="shared" si="68"/>
        <v>40973.740451388891</v>
      </c>
      <c r="T1108" s="13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9"/>
        <v>0</v>
      </c>
      <c r="P1109" s="8">
        <f t="shared" si="70"/>
        <v>0</v>
      </c>
      <c r="Q1109" t="s">
        <v>8341</v>
      </c>
      <c r="R1109" t="s">
        <v>8349</v>
      </c>
      <c r="S1109" s="13">
        <f t="shared" si="68"/>
        <v>41813.861388888887</v>
      </c>
      <c r="T1109" s="13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9"/>
        <v>2.93E-2</v>
      </c>
      <c r="P1110" s="8">
        <f t="shared" si="70"/>
        <v>34.88095238095238</v>
      </c>
      <c r="Q1110" t="s">
        <v>8341</v>
      </c>
      <c r="R1110" t="s">
        <v>8349</v>
      </c>
      <c r="S1110" s="13">
        <f t="shared" si="68"/>
        <v>40952.636979166666</v>
      </c>
      <c r="T1110" s="13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9"/>
        <v>4.4999999999999997E-3</v>
      </c>
      <c r="P1111" s="8">
        <f t="shared" si="70"/>
        <v>15</v>
      </c>
      <c r="Q1111" t="s">
        <v>8341</v>
      </c>
      <c r="R1111" t="s">
        <v>8349</v>
      </c>
      <c r="S1111" s="13">
        <f t="shared" si="68"/>
        <v>42662.752199074079</v>
      </c>
      <c r="T1111" s="13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9"/>
        <v>5.1000000000000004E-3</v>
      </c>
      <c r="P1112" s="8">
        <f t="shared" si="70"/>
        <v>23.181818181818183</v>
      </c>
      <c r="Q1112" t="s">
        <v>8341</v>
      </c>
      <c r="R1112" t="s">
        <v>8349</v>
      </c>
      <c r="S1112" s="13">
        <f t="shared" si="68"/>
        <v>41220.933124999996</v>
      </c>
      <c r="T1112" s="13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9"/>
        <v>4.0000000000000002E-4</v>
      </c>
      <c r="P1113" s="8">
        <f t="shared" si="70"/>
        <v>1</v>
      </c>
      <c r="Q1113" t="s">
        <v>8341</v>
      </c>
      <c r="R1113" t="s">
        <v>8349</v>
      </c>
      <c r="S1113" s="13">
        <f t="shared" si="68"/>
        <v>42347.203587962962</v>
      </c>
      <c r="T1113" s="13">
        <f t="shared" si="71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9"/>
        <v>0.35537409090909089</v>
      </c>
      <c r="P1114" s="8">
        <f t="shared" si="70"/>
        <v>100.23371794871794</v>
      </c>
      <c r="Q1114" t="s">
        <v>8341</v>
      </c>
      <c r="R1114" t="s">
        <v>8349</v>
      </c>
      <c r="S1114" s="13">
        <f t="shared" si="68"/>
        <v>41963.759386574078</v>
      </c>
      <c r="T1114" s="13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9"/>
        <v>5.0000000000000001E-3</v>
      </c>
      <c r="P1115" s="8">
        <f t="shared" si="70"/>
        <v>5</v>
      </c>
      <c r="Q1115" t="s">
        <v>8341</v>
      </c>
      <c r="R1115" t="s">
        <v>8349</v>
      </c>
      <c r="S1115" s="13">
        <f t="shared" si="68"/>
        <v>41835.977083333331</v>
      </c>
      <c r="T1115" s="13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9"/>
        <v>1.6666666666666668E-3</v>
      </c>
      <c r="P1116" s="8">
        <f t="shared" si="70"/>
        <v>3.3333333333333335</v>
      </c>
      <c r="Q1116" t="s">
        <v>8341</v>
      </c>
      <c r="R1116" t="s">
        <v>8349</v>
      </c>
      <c r="S1116" s="13">
        <f t="shared" si="68"/>
        <v>41526.345914351856</v>
      </c>
      <c r="T1116" s="13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9"/>
        <v>1.325E-3</v>
      </c>
      <c r="P1117" s="8">
        <f t="shared" si="70"/>
        <v>13.25</v>
      </c>
      <c r="Q1117" t="s">
        <v>8341</v>
      </c>
      <c r="R1117" t="s">
        <v>8349</v>
      </c>
      <c r="S1117" s="13">
        <f t="shared" si="68"/>
        <v>42429.695543981477</v>
      </c>
      <c r="T1117" s="13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9"/>
        <v>3.5704000000000004E-4</v>
      </c>
      <c r="P1118" s="8">
        <f t="shared" si="70"/>
        <v>17.852</v>
      </c>
      <c r="Q1118" t="s">
        <v>8341</v>
      </c>
      <c r="R1118" t="s">
        <v>8349</v>
      </c>
      <c r="S1118" s="13">
        <f t="shared" si="68"/>
        <v>41009.847314814819</v>
      </c>
      <c r="T1118" s="13">
        <f t="shared" si="71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9"/>
        <v>8.3000000000000004E-2</v>
      </c>
      <c r="P1119" s="8">
        <f t="shared" si="70"/>
        <v>10.375</v>
      </c>
      <c r="Q1119" t="s">
        <v>8341</v>
      </c>
      <c r="R1119" t="s">
        <v>8349</v>
      </c>
      <c r="S1119" s="13">
        <f t="shared" si="68"/>
        <v>42333.598530092597</v>
      </c>
      <c r="T1119" s="13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9"/>
        <v>2.4222222222222221E-2</v>
      </c>
      <c r="P1120" s="8">
        <f t="shared" si="70"/>
        <v>36.333333333333336</v>
      </c>
      <c r="Q1120" t="s">
        <v>8341</v>
      </c>
      <c r="R1120" t="s">
        <v>8349</v>
      </c>
      <c r="S1120" s="13">
        <f t="shared" si="68"/>
        <v>41704.16642361111</v>
      </c>
      <c r="T1120" s="13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9"/>
        <v>2.3809523809523812E-3</v>
      </c>
      <c r="P1121" s="8">
        <f t="shared" si="70"/>
        <v>5</v>
      </c>
      <c r="Q1121" t="s">
        <v>8341</v>
      </c>
      <c r="R1121" t="s">
        <v>8349</v>
      </c>
      <c r="S1121" s="13">
        <f t="shared" si="68"/>
        <v>41722.792407407411</v>
      </c>
      <c r="T1121" s="13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9"/>
        <v>0</v>
      </c>
      <c r="P1122" s="8">
        <f t="shared" si="70"/>
        <v>0</v>
      </c>
      <c r="Q1122" t="s">
        <v>8341</v>
      </c>
      <c r="R1122" t="s">
        <v>8349</v>
      </c>
      <c r="S1122" s="13">
        <f t="shared" si="68"/>
        <v>40799.872685185182</v>
      </c>
      <c r="T1122" s="13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9"/>
        <v>1.16E-4</v>
      </c>
      <c r="P1123" s="8">
        <f t="shared" si="70"/>
        <v>5.8</v>
      </c>
      <c r="Q1123" t="s">
        <v>8341</v>
      </c>
      <c r="R1123" t="s">
        <v>8349</v>
      </c>
      <c r="S1123" s="13">
        <f t="shared" si="68"/>
        <v>42412.934212962966</v>
      </c>
      <c r="T1123" s="13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9"/>
        <v>0</v>
      </c>
      <c r="P1124" s="8">
        <f t="shared" si="70"/>
        <v>0</v>
      </c>
      <c r="Q1124" t="s">
        <v>8341</v>
      </c>
      <c r="R1124" t="s">
        <v>8349</v>
      </c>
      <c r="S1124" s="13">
        <f t="shared" si="68"/>
        <v>41410.703993055555</v>
      </c>
      <c r="T1124" s="13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9"/>
        <v>2.2000000000000001E-3</v>
      </c>
      <c r="P1125" s="8">
        <f t="shared" si="70"/>
        <v>3.6666666666666665</v>
      </c>
      <c r="Q1125" t="s">
        <v>8341</v>
      </c>
      <c r="R1125" t="s">
        <v>8349</v>
      </c>
      <c r="S1125" s="13">
        <f t="shared" si="68"/>
        <v>41718.5237037037</v>
      </c>
      <c r="T1125" s="13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9"/>
        <v>4.7222222222222223E-3</v>
      </c>
      <c r="P1126" s="8">
        <f t="shared" si="70"/>
        <v>60.714285714285715</v>
      </c>
      <c r="Q1126" t="s">
        <v>8341</v>
      </c>
      <c r="R1126" t="s">
        <v>8353</v>
      </c>
      <c r="S1126" s="13">
        <f t="shared" si="68"/>
        <v>42094.667256944449</v>
      </c>
      <c r="T1126" s="13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9"/>
        <v>0</v>
      </c>
      <c r="P1127" s="8">
        <f t="shared" si="70"/>
        <v>0</v>
      </c>
      <c r="Q1127" t="s">
        <v>8341</v>
      </c>
      <c r="R1127" t="s">
        <v>8353</v>
      </c>
      <c r="S1127" s="13">
        <f t="shared" si="68"/>
        <v>42212.624189814815</v>
      </c>
      <c r="T1127" s="13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9"/>
        <v>5.0000000000000001E-3</v>
      </c>
      <c r="P1128" s="8">
        <f t="shared" si="70"/>
        <v>5</v>
      </c>
      <c r="Q1128" t="s">
        <v>8341</v>
      </c>
      <c r="R1128" t="s">
        <v>8353</v>
      </c>
      <c r="S1128" s="13">
        <f t="shared" si="68"/>
        <v>42535.327476851853</v>
      </c>
      <c r="T1128" s="13">
        <f t="shared" si="71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9"/>
        <v>1.6714285714285713E-2</v>
      </c>
      <c r="P1129" s="8">
        <f t="shared" si="70"/>
        <v>25.434782608695652</v>
      </c>
      <c r="Q1129" t="s">
        <v>8341</v>
      </c>
      <c r="R1129" t="s">
        <v>8353</v>
      </c>
      <c r="S1129" s="13">
        <f t="shared" si="68"/>
        <v>41926.854166666664</v>
      </c>
      <c r="T1129" s="13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9"/>
        <v>1E-3</v>
      </c>
      <c r="P1130" s="8">
        <f t="shared" si="70"/>
        <v>1</v>
      </c>
      <c r="Q1130" t="s">
        <v>8341</v>
      </c>
      <c r="R1130" t="s">
        <v>8353</v>
      </c>
      <c r="S1130" s="13">
        <f t="shared" si="68"/>
        <v>41828.649502314816</v>
      </c>
      <c r="T1130" s="13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9"/>
        <v>1.0499999999999999E-3</v>
      </c>
      <c r="P1131" s="8">
        <f t="shared" si="70"/>
        <v>10.5</v>
      </c>
      <c r="Q1131" t="s">
        <v>8341</v>
      </c>
      <c r="R1131" t="s">
        <v>8353</v>
      </c>
      <c r="S1131" s="13">
        <f t="shared" si="68"/>
        <v>42496.264965277776</v>
      </c>
      <c r="T1131" s="13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9"/>
        <v>2.2000000000000001E-3</v>
      </c>
      <c r="P1132" s="8">
        <f t="shared" si="70"/>
        <v>3.6666666666666665</v>
      </c>
      <c r="Q1132" t="s">
        <v>8341</v>
      </c>
      <c r="R1132" t="s">
        <v>8353</v>
      </c>
      <c r="S1132" s="13">
        <f t="shared" si="68"/>
        <v>41908.996527777781</v>
      </c>
      <c r="T1132" s="13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9"/>
        <v>0</v>
      </c>
      <c r="P1133" s="8">
        <f t="shared" si="70"/>
        <v>0</v>
      </c>
      <c r="Q1133" t="s">
        <v>8341</v>
      </c>
      <c r="R1133" t="s">
        <v>8353</v>
      </c>
      <c r="S1133" s="13">
        <f t="shared" si="68"/>
        <v>42332.908194444448</v>
      </c>
      <c r="T1133" s="13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9"/>
        <v>0.14380000000000001</v>
      </c>
      <c r="P1134" s="8">
        <f t="shared" si="70"/>
        <v>110.61538461538461</v>
      </c>
      <c r="Q1134" t="s">
        <v>8341</v>
      </c>
      <c r="R1134" t="s">
        <v>8353</v>
      </c>
      <c r="S1134" s="13">
        <f t="shared" si="68"/>
        <v>42706.115405092598</v>
      </c>
      <c r="T1134" s="13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9"/>
        <v>6.6666666666666671E-3</v>
      </c>
      <c r="P1135" s="8">
        <f t="shared" si="70"/>
        <v>20</v>
      </c>
      <c r="Q1135" t="s">
        <v>8341</v>
      </c>
      <c r="R1135" t="s">
        <v>8353</v>
      </c>
      <c r="S1135" s="13">
        <f t="shared" si="68"/>
        <v>41821.407187500001</v>
      </c>
      <c r="T1135" s="13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9"/>
        <v>4.0000000000000003E-5</v>
      </c>
      <c r="P1136" s="8">
        <f t="shared" si="70"/>
        <v>1</v>
      </c>
      <c r="Q1136" t="s">
        <v>8341</v>
      </c>
      <c r="R1136" t="s">
        <v>8353</v>
      </c>
      <c r="S1136" s="13">
        <f t="shared" ref="S1136:S1199" si="72">(J1136/86400)+DATE(1970,1,1)</f>
        <v>41958.285046296296</v>
      </c>
      <c r="T1136" s="13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9"/>
        <v>0.05</v>
      </c>
      <c r="P1137" s="8">
        <f t="shared" si="70"/>
        <v>50</v>
      </c>
      <c r="Q1137" t="s">
        <v>8341</v>
      </c>
      <c r="R1137" t="s">
        <v>8353</v>
      </c>
      <c r="S1137" s="13">
        <f t="shared" si="72"/>
        <v>42558.98951388889</v>
      </c>
      <c r="T1137" s="13">
        <f t="shared" si="71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9"/>
        <v>6.4439140811455853E-2</v>
      </c>
      <c r="P1138" s="8">
        <f t="shared" si="70"/>
        <v>45</v>
      </c>
      <c r="Q1138" t="s">
        <v>8341</v>
      </c>
      <c r="R1138" t="s">
        <v>8353</v>
      </c>
      <c r="S1138" s="13">
        <f t="shared" si="72"/>
        <v>42327.671631944446</v>
      </c>
      <c r="T1138" s="13">
        <f t="shared" si="71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9"/>
        <v>0.39500000000000002</v>
      </c>
      <c r="P1139" s="8">
        <f t="shared" si="70"/>
        <v>253.2051282051282</v>
      </c>
      <c r="Q1139" t="s">
        <v>8341</v>
      </c>
      <c r="R1139" t="s">
        <v>8353</v>
      </c>
      <c r="S1139" s="13">
        <f t="shared" si="72"/>
        <v>42453.819687499999</v>
      </c>
      <c r="T1139" s="13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9"/>
        <v>3.5714285714285713E-3</v>
      </c>
      <c r="P1140" s="8">
        <f t="shared" si="70"/>
        <v>31.25</v>
      </c>
      <c r="Q1140" t="s">
        <v>8341</v>
      </c>
      <c r="R1140" t="s">
        <v>8353</v>
      </c>
      <c r="S1140" s="13">
        <f t="shared" si="72"/>
        <v>42736.9066087963</v>
      </c>
      <c r="T1140" s="13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9"/>
        <v>6.2500000000000001E-4</v>
      </c>
      <c r="P1141" s="8">
        <f t="shared" si="70"/>
        <v>5</v>
      </c>
      <c r="Q1141" t="s">
        <v>8341</v>
      </c>
      <c r="R1141" t="s">
        <v>8353</v>
      </c>
      <c r="S1141" s="13">
        <f t="shared" si="72"/>
        <v>41975.34752314815</v>
      </c>
      <c r="T1141" s="13">
        <f t="shared" si="71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9"/>
        <v>0</v>
      </c>
      <c r="P1142" s="8">
        <f t="shared" si="70"/>
        <v>0</v>
      </c>
      <c r="Q1142" t="s">
        <v>8341</v>
      </c>
      <c r="R1142" t="s">
        <v>8353</v>
      </c>
      <c r="S1142" s="13">
        <f t="shared" si="72"/>
        <v>42192.462048611109</v>
      </c>
      <c r="T1142" s="13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9"/>
        <v>0</v>
      </c>
      <c r="P1143" s="8">
        <f t="shared" si="70"/>
        <v>0</v>
      </c>
      <c r="Q1143" t="s">
        <v>8341</v>
      </c>
      <c r="R1143" t="s">
        <v>8353</v>
      </c>
      <c r="S1143" s="13">
        <f t="shared" si="72"/>
        <v>42164.699652777781</v>
      </c>
      <c r="T1143" s="13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9"/>
        <v>0</v>
      </c>
      <c r="P1144" s="8">
        <f t="shared" si="70"/>
        <v>0</v>
      </c>
      <c r="Q1144" t="s">
        <v>8341</v>
      </c>
      <c r="R1144" t="s">
        <v>8353</v>
      </c>
      <c r="S1144" s="13">
        <f t="shared" si="72"/>
        <v>42022.006099537037</v>
      </c>
      <c r="T1144" s="13">
        <f t="shared" si="71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9"/>
        <v>4.1333333333333335E-3</v>
      </c>
      <c r="P1145" s="8">
        <f t="shared" si="70"/>
        <v>23.25</v>
      </c>
      <c r="Q1145" t="s">
        <v>8341</v>
      </c>
      <c r="R1145" t="s">
        <v>8353</v>
      </c>
      <c r="S1145" s="13">
        <f t="shared" si="72"/>
        <v>42325.19358796296</v>
      </c>
      <c r="T1145" s="13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9"/>
        <v>0</v>
      </c>
      <c r="P1146" s="8">
        <f t="shared" si="70"/>
        <v>0</v>
      </c>
      <c r="Q1146" t="s">
        <v>8325</v>
      </c>
      <c r="R1146" t="s">
        <v>8338</v>
      </c>
      <c r="S1146" s="13">
        <f t="shared" si="72"/>
        <v>42093.181944444441</v>
      </c>
      <c r="T1146" s="13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9"/>
        <v>1.25E-3</v>
      </c>
      <c r="P1147" s="8">
        <f t="shared" si="70"/>
        <v>100</v>
      </c>
      <c r="Q1147" t="s">
        <v>8325</v>
      </c>
      <c r="R1147" t="s">
        <v>8338</v>
      </c>
      <c r="S1147" s="13">
        <f t="shared" si="72"/>
        <v>41854.74759259259</v>
      </c>
      <c r="T1147" s="13">
        <f t="shared" si="71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9"/>
        <v>8.8333333333333333E-2</v>
      </c>
      <c r="P1148" s="8">
        <f t="shared" si="70"/>
        <v>44.166666666666664</v>
      </c>
      <c r="Q1148" t="s">
        <v>8325</v>
      </c>
      <c r="R1148" t="s">
        <v>8338</v>
      </c>
      <c r="S1148" s="13">
        <f t="shared" si="72"/>
        <v>41723.9533912037</v>
      </c>
      <c r="T1148" s="13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9"/>
        <v>0</v>
      </c>
      <c r="P1149" s="8">
        <f t="shared" si="70"/>
        <v>0</v>
      </c>
      <c r="Q1149" t="s">
        <v>8325</v>
      </c>
      <c r="R1149" t="s">
        <v>8338</v>
      </c>
      <c r="S1149" s="13">
        <f t="shared" si="72"/>
        <v>41871.972025462965</v>
      </c>
      <c r="T1149" s="13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9"/>
        <v>4.8666666666666667E-3</v>
      </c>
      <c r="P1150" s="8">
        <f t="shared" si="70"/>
        <v>24.333333333333332</v>
      </c>
      <c r="Q1150" t="s">
        <v>8325</v>
      </c>
      <c r="R1150" t="s">
        <v>8338</v>
      </c>
      <c r="S1150" s="13">
        <f t="shared" si="72"/>
        <v>42675.171076388884</v>
      </c>
      <c r="T1150" s="13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9"/>
        <v>1.5E-3</v>
      </c>
      <c r="P1151" s="8">
        <f t="shared" si="70"/>
        <v>37.5</v>
      </c>
      <c r="Q1151" t="s">
        <v>8325</v>
      </c>
      <c r="R1151" t="s">
        <v>8338</v>
      </c>
      <c r="S1151" s="13">
        <f t="shared" si="72"/>
        <v>42507.71025462963</v>
      </c>
      <c r="T1151" s="13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9"/>
        <v>0.1008</v>
      </c>
      <c r="P1152" s="8">
        <f t="shared" si="70"/>
        <v>42</v>
      </c>
      <c r="Q1152" t="s">
        <v>8325</v>
      </c>
      <c r="R1152" t="s">
        <v>8338</v>
      </c>
      <c r="S1152" s="13">
        <f t="shared" si="72"/>
        <v>42317.954571759255</v>
      </c>
      <c r="T1152" s="13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9"/>
        <v>0</v>
      </c>
      <c r="P1153" s="8">
        <f t="shared" si="70"/>
        <v>0</v>
      </c>
      <c r="Q1153" t="s">
        <v>8325</v>
      </c>
      <c r="R1153" t="s">
        <v>8338</v>
      </c>
      <c r="S1153" s="13">
        <f t="shared" si="72"/>
        <v>42224.102581018524</v>
      </c>
      <c r="T1153" s="13">
        <f t="shared" si="71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3">E1154/D1154</f>
        <v>5.6937500000000002E-2</v>
      </c>
      <c r="P1154" s="8">
        <f t="shared" ref="P1154:P1217" si="74">IF(L1154=0,,E1154/L1154)</f>
        <v>60.733333333333334</v>
      </c>
      <c r="Q1154" t="s">
        <v>8325</v>
      </c>
      <c r="R1154" t="s">
        <v>8338</v>
      </c>
      <c r="S1154" s="13">
        <f t="shared" si="72"/>
        <v>42109.709629629629</v>
      </c>
      <c r="T1154" s="13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3"/>
        <v>6.2500000000000003E-3</v>
      </c>
      <c r="P1155" s="8">
        <f t="shared" si="74"/>
        <v>50</v>
      </c>
      <c r="Q1155" t="s">
        <v>8325</v>
      </c>
      <c r="R1155" t="s">
        <v>8338</v>
      </c>
      <c r="S1155" s="13">
        <f t="shared" si="72"/>
        <v>42143.714178240742</v>
      </c>
      <c r="T1155" s="13">
        <f t="shared" ref="T1155:T1218" si="75">(I1155/86400)+DATE(1970,1,1)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3"/>
        <v>6.5000000000000002E-2</v>
      </c>
      <c r="P1156" s="8">
        <f t="shared" si="74"/>
        <v>108.33333333333333</v>
      </c>
      <c r="Q1156" t="s">
        <v>8325</v>
      </c>
      <c r="R1156" t="s">
        <v>8338</v>
      </c>
      <c r="S1156" s="13">
        <f t="shared" si="72"/>
        <v>42223.108865740738</v>
      </c>
      <c r="T1156" s="13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3"/>
        <v>7.5199999999999998E-3</v>
      </c>
      <c r="P1157" s="8">
        <f t="shared" si="74"/>
        <v>23.5</v>
      </c>
      <c r="Q1157" t="s">
        <v>8325</v>
      </c>
      <c r="R1157" t="s">
        <v>8338</v>
      </c>
      <c r="S1157" s="13">
        <f t="shared" si="72"/>
        <v>41835.763981481483</v>
      </c>
      <c r="T1157" s="13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3"/>
        <v>0</v>
      </c>
      <c r="P1158" s="8">
        <f t="shared" si="74"/>
        <v>0</v>
      </c>
      <c r="Q1158" t="s">
        <v>8325</v>
      </c>
      <c r="R1158" t="s">
        <v>8338</v>
      </c>
      <c r="S1158" s="13">
        <f t="shared" si="72"/>
        <v>42029.07131944444</v>
      </c>
      <c r="T1158" s="13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3"/>
        <v>1.5100000000000001E-2</v>
      </c>
      <c r="P1159" s="8">
        <f t="shared" si="74"/>
        <v>50.333333333333336</v>
      </c>
      <c r="Q1159" t="s">
        <v>8325</v>
      </c>
      <c r="R1159" t="s">
        <v>8338</v>
      </c>
      <c r="S1159" s="13">
        <f t="shared" si="72"/>
        <v>41918.628240740742</v>
      </c>
      <c r="T1159" s="13">
        <f t="shared" si="75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3"/>
        <v>4.6666666666666671E-3</v>
      </c>
      <c r="P1160" s="8">
        <f t="shared" si="74"/>
        <v>11.666666666666666</v>
      </c>
      <c r="Q1160" t="s">
        <v>8325</v>
      </c>
      <c r="R1160" t="s">
        <v>8338</v>
      </c>
      <c r="S1160" s="13">
        <f t="shared" si="72"/>
        <v>41952.09175925926</v>
      </c>
      <c r="T1160" s="13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3"/>
        <v>0</v>
      </c>
      <c r="P1161" s="8">
        <f t="shared" si="74"/>
        <v>0</v>
      </c>
      <c r="Q1161" t="s">
        <v>8325</v>
      </c>
      <c r="R1161" t="s">
        <v>8338</v>
      </c>
      <c r="S1161" s="13">
        <f t="shared" si="72"/>
        <v>42154.726446759261</v>
      </c>
      <c r="T1161" s="13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3"/>
        <v>3.85E-2</v>
      </c>
      <c r="P1162" s="8">
        <f t="shared" si="74"/>
        <v>60.789473684210527</v>
      </c>
      <c r="Q1162" t="s">
        <v>8325</v>
      </c>
      <c r="R1162" t="s">
        <v>8338</v>
      </c>
      <c r="S1162" s="13">
        <f t="shared" si="72"/>
        <v>42061.154930555553</v>
      </c>
      <c r="T1162" s="13">
        <f t="shared" si="75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3"/>
        <v>0</v>
      </c>
      <c r="P1163" s="8">
        <f t="shared" si="74"/>
        <v>0</v>
      </c>
      <c r="Q1163" t="s">
        <v>8325</v>
      </c>
      <c r="R1163" t="s">
        <v>8338</v>
      </c>
      <c r="S1163" s="13">
        <f t="shared" si="72"/>
        <v>42122.629502314812</v>
      </c>
      <c r="T1163" s="13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3"/>
        <v>5.8333333333333338E-4</v>
      </c>
      <c r="P1164" s="8">
        <f t="shared" si="74"/>
        <v>17.5</v>
      </c>
      <c r="Q1164" t="s">
        <v>8325</v>
      </c>
      <c r="R1164" t="s">
        <v>8338</v>
      </c>
      <c r="S1164" s="13">
        <f t="shared" si="72"/>
        <v>41876.683611111112</v>
      </c>
      <c r="T1164" s="13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3"/>
        <v>0</v>
      </c>
      <c r="P1165" s="8">
        <f t="shared" si="74"/>
        <v>0</v>
      </c>
      <c r="Q1165" t="s">
        <v>8325</v>
      </c>
      <c r="R1165" t="s">
        <v>8338</v>
      </c>
      <c r="S1165" s="13">
        <f t="shared" si="72"/>
        <v>41830.723611111112</v>
      </c>
      <c r="T1165" s="13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3"/>
        <v>0</v>
      </c>
      <c r="P1166" s="8">
        <f t="shared" si="74"/>
        <v>0</v>
      </c>
      <c r="Q1166" t="s">
        <v>8325</v>
      </c>
      <c r="R1166" t="s">
        <v>8338</v>
      </c>
      <c r="S1166" s="13">
        <f t="shared" si="72"/>
        <v>42509.724328703705</v>
      </c>
      <c r="T1166" s="13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3"/>
        <v>0.20705000000000001</v>
      </c>
      <c r="P1167" s="8">
        <f t="shared" si="74"/>
        <v>82.82</v>
      </c>
      <c r="Q1167" t="s">
        <v>8325</v>
      </c>
      <c r="R1167" t="s">
        <v>8338</v>
      </c>
      <c r="S1167" s="13">
        <f t="shared" si="72"/>
        <v>41792.214467592596</v>
      </c>
      <c r="T1167" s="13">
        <f t="shared" si="75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3"/>
        <v>0.19139999999999999</v>
      </c>
      <c r="P1168" s="8">
        <f t="shared" si="74"/>
        <v>358.875</v>
      </c>
      <c r="Q1168" t="s">
        <v>8325</v>
      </c>
      <c r="R1168" t="s">
        <v>8338</v>
      </c>
      <c r="S1168" s="13">
        <f t="shared" si="72"/>
        <v>42150.485439814816</v>
      </c>
      <c r="T1168" s="13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3"/>
        <v>1.6316666666666667E-2</v>
      </c>
      <c r="P1169" s="8">
        <f t="shared" si="74"/>
        <v>61.1875</v>
      </c>
      <c r="Q1169" t="s">
        <v>8325</v>
      </c>
      <c r="R1169" t="s">
        <v>8338</v>
      </c>
      <c r="S1169" s="13">
        <f t="shared" si="72"/>
        <v>41863.734895833331</v>
      </c>
      <c r="T1169" s="13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3"/>
        <v>5.6666666666666664E-2</v>
      </c>
      <c r="P1170" s="8">
        <f t="shared" si="74"/>
        <v>340</v>
      </c>
      <c r="Q1170" t="s">
        <v>8325</v>
      </c>
      <c r="R1170" t="s">
        <v>8338</v>
      </c>
      <c r="S1170" s="13">
        <f t="shared" si="72"/>
        <v>42605.053993055553</v>
      </c>
      <c r="T1170" s="13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3"/>
        <v>1.6999999999999999E-3</v>
      </c>
      <c r="P1171" s="8">
        <f t="shared" si="74"/>
        <v>5.666666666666667</v>
      </c>
      <c r="Q1171" t="s">
        <v>8325</v>
      </c>
      <c r="R1171" t="s">
        <v>8338</v>
      </c>
      <c r="S1171" s="13">
        <f t="shared" si="72"/>
        <v>42027.353738425925</v>
      </c>
      <c r="T1171" s="13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3"/>
        <v>4.0000000000000001E-3</v>
      </c>
      <c r="P1172" s="8">
        <f t="shared" si="74"/>
        <v>50</v>
      </c>
      <c r="Q1172" t="s">
        <v>8325</v>
      </c>
      <c r="R1172" t="s">
        <v>8338</v>
      </c>
      <c r="S1172" s="13">
        <f t="shared" si="72"/>
        <v>42124.893182870372</v>
      </c>
      <c r="T1172" s="13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3"/>
        <v>1E-3</v>
      </c>
      <c r="P1173" s="8">
        <f t="shared" si="74"/>
        <v>25</v>
      </c>
      <c r="Q1173" t="s">
        <v>8325</v>
      </c>
      <c r="R1173" t="s">
        <v>8338</v>
      </c>
      <c r="S1173" s="13">
        <f t="shared" si="72"/>
        <v>41938.804710648146</v>
      </c>
      <c r="T1173" s="13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3"/>
        <v>0</v>
      </c>
      <c r="P1174" s="8">
        <f t="shared" si="74"/>
        <v>0</v>
      </c>
      <c r="Q1174" t="s">
        <v>8325</v>
      </c>
      <c r="R1174" t="s">
        <v>8338</v>
      </c>
      <c r="S1174" s="13">
        <f t="shared" si="72"/>
        <v>41841.682314814811</v>
      </c>
      <c r="T1174" s="13">
        <f t="shared" si="75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3"/>
        <v>2.4000000000000001E-4</v>
      </c>
      <c r="P1175" s="8">
        <f t="shared" si="74"/>
        <v>30</v>
      </c>
      <c r="Q1175" t="s">
        <v>8325</v>
      </c>
      <c r="R1175" t="s">
        <v>8338</v>
      </c>
      <c r="S1175" s="13">
        <f t="shared" si="72"/>
        <v>42184.185844907406</v>
      </c>
      <c r="T1175" s="13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3"/>
        <v>5.906666666666667E-2</v>
      </c>
      <c r="P1176" s="8">
        <f t="shared" si="74"/>
        <v>46.631578947368418</v>
      </c>
      <c r="Q1176" t="s">
        <v>8325</v>
      </c>
      <c r="R1176" t="s">
        <v>8338</v>
      </c>
      <c r="S1176" s="13">
        <f t="shared" si="72"/>
        <v>42468.84174768519</v>
      </c>
      <c r="T1176" s="13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3"/>
        <v>2.9250000000000002E-2</v>
      </c>
      <c r="P1177" s="8">
        <f t="shared" si="74"/>
        <v>65</v>
      </c>
      <c r="Q1177" t="s">
        <v>8325</v>
      </c>
      <c r="R1177" t="s">
        <v>8338</v>
      </c>
      <c r="S1177" s="13">
        <f t="shared" si="72"/>
        <v>42170.728460648148</v>
      </c>
      <c r="T1177" s="13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3"/>
        <v>5.7142857142857142E-5</v>
      </c>
      <c r="P1178" s="8">
        <f t="shared" si="74"/>
        <v>10</v>
      </c>
      <c r="Q1178" t="s">
        <v>8325</v>
      </c>
      <c r="R1178" t="s">
        <v>8338</v>
      </c>
      <c r="S1178" s="13">
        <f t="shared" si="72"/>
        <v>42746.019652777773</v>
      </c>
      <c r="T1178" s="13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3"/>
        <v>0</v>
      </c>
      <c r="P1179" s="8">
        <f t="shared" si="74"/>
        <v>0</v>
      </c>
      <c r="Q1179" t="s">
        <v>8325</v>
      </c>
      <c r="R1179" t="s">
        <v>8338</v>
      </c>
      <c r="S1179" s="13">
        <f t="shared" si="72"/>
        <v>41897.660833333335</v>
      </c>
      <c r="T1179" s="13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3"/>
        <v>6.666666666666667E-5</v>
      </c>
      <c r="P1180" s="8">
        <f t="shared" si="74"/>
        <v>5</v>
      </c>
      <c r="Q1180" t="s">
        <v>8325</v>
      </c>
      <c r="R1180" t="s">
        <v>8338</v>
      </c>
      <c r="S1180" s="13">
        <f t="shared" si="72"/>
        <v>41837.905694444446</v>
      </c>
      <c r="T1180" s="13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3"/>
        <v>5.3333333333333337E-2</v>
      </c>
      <c r="P1181" s="8">
        <f t="shared" si="74"/>
        <v>640</v>
      </c>
      <c r="Q1181" t="s">
        <v>8325</v>
      </c>
      <c r="R1181" t="s">
        <v>8338</v>
      </c>
      <c r="S1181" s="13">
        <f t="shared" si="72"/>
        <v>42275.720219907409</v>
      </c>
      <c r="T1181" s="13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3"/>
        <v>0.11749999999999999</v>
      </c>
      <c r="P1182" s="8">
        <f t="shared" si="74"/>
        <v>69.117647058823536</v>
      </c>
      <c r="Q1182" t="s">
        <v>8325</v>
      </c>
      <c r="R1182" t="s">
        <v>8338</v>
      </c>
      <c r="S1182" s="13">
        <f t="shared" si="72"/>
        <v>41781.806875000002</v>
      </c>
      <c r="T1182" s="13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3"/>
        <v>8.0000000000000007E-5</v>
      </c>
      <c r="P1183" s="8">
        <f t="shared" si="74"/>
        <v>1.3333333333333333</v>
      </c>
      <c r="Q1183" t="s">
        <v>8325</v>
      </c>
      <c r="R1183" t="s">
        <v>8338</v>
      </c>
      <c r="S1183" s="13">
        <f t="shared" si="72"/>
        <v>42034.339363425926</v>
      </c>
      <c r="T1183" s="13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3"/>
        <v>4.2000000000000003E-2</v>
      </c>
      <c r="P1184" s="8">
        <f t="shared" si="74"/>
        <v>10.5</v>
      </c>
      <c r="Q1184" t="s">
        <v>8325</v>
      </c>
      <c r="R1184" t="s">
        <v>8338</v>
      </c>
      <c r="S1184" s="13">
        <f t="shared" si="72"/>
        <v>42728.827407407407</v>
      </c>
      <c r="T1184" s="13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3"/>
        <v>0.04</v>
      </c>
      <c r="P1185" s="8">
        <f t="shared" si="74"/>
        <v>33.333333333333336</v>
      </c>
      <c r="Q1185" t="s">
        <v>8325</v>
      </c>
      <c r="R1185" t="s">
        <v>8338</v>
      </c>
      <c r="S1185" s="13">
        <f t="shared" si="72"/>
        <v>42656.86137731481</v>
      </c>
      <c r="T1185" s="13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3"/>
        <v>1.0493636363636363</v>
      </c>
      <c r="P1186" s="8">
        <f t="shared" si="74"/>
        <v>61.562666666666665</v>
      </c>
      <c r="Q1186" t="s">
        <v>8318</v>
      </c>
      <c r="R1186" t="s">
        <v>8319</v>
      </c>
      <c r="S1186" s="13">
        <f t="shared" si="72"/>
        <v>42741.599664351852</v>
      </c>
      <c r="T1186" s="13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3"/>
        <v>1.0544</v>
      </c>
      <c r="P1187" s="8">
        <f t="shared" si="74"/>
        <v>118.73873873873873</v>
      </c>
      <c r="Q1187" t="s">
        <v>8318</v>
      </c>
      <c r="R1187" t="s">
        <v>8319</v>
      </c>
      <c r="S1187" s="13">
        <f t="shared" si="72"/>
        <v>42130.865150462967</v>
      </c>
      <c r="T1187" s="13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3"/>
        <v>1.0673333333333332</v>
      </c>
      <c r="P1188" s="8">
        <f t="shared" si="74"/>
        <v>65.081300813008127</v>
      </c>
      <c r="Q1188" t="s">
        <v>8318</v>
      </c>
      <c r="R1188" t="s">
        <v>8319</v>
      </c>
      <c r="S1188" s="13">
        <f t="shared" si="72"/>
        <v>42123.86336805555</v>
      </c>
      <c r="T1188" s="13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3"/>
        <v>1.0412571428571429</v>
      </c>
      <c r="P1189" s="8">
        <f t="shared" si="74"/>
        <v>130.15714285714284</v>
      </c>
      <c r="Q1189" t="s">
        <v>8318</v>
      </c>
      <c r="R1189" t="s">
        <v>8319</v>
      </c>
      <c r="S1189" s="13">
        <f t="shared" si="72"/>
        <v>42109.894942129627</v>
      </c>
      <c r="T1189" s="13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3"/>
        <v>1.6054999999999999</v>
      </c>
      <c r="P1190" s="8">
        <f t="shared" si="74"/>
        <v>37.776470588235291</v>
      </c>
      <c r="Q1190" t="s">
        <v>8318</v>
      </c>
      <c r="R1190" t="s">
        <v>8319</v>
      </c>
      <c r="S1190" s="13">
        <f t="shared" si="72"/>
        <v>42711.700694444444</v>
      </c>
      <c r="T1190" s="13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3"/>
        <v>1.0777777777777777</v>
      </c>
      <c r="P1191" s="8">
        <f t="shared" si="74"/>
        <v>112.79069767441861</v>
      </c>
      <c r="Q1191" t="s">
        <v>8318</v>
      </c>
      <c r="R1191" t="s">
        <v>8319</v>
      </c>
      <c r="S1191" s="13">
        <f t="shared" si="72"/>
        <v>42529.979108796295</v>
      </c>
      <c r="T1191" s="13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3"/>
        <v>1.35</v>
      </c>
      <c r="P1192" s="8">
        <f t="shared" si="74"/>
        <v>51.92307692307692</v>
      </c>
      <c r="Q1192" t="s">
        <v>8318</v>
      </c>
      <c r="R1192" t="s">
        <v>8319</v>
      </c>
      <c r="S1192" s="13">
        <f t="shared" si="72"/>
        <v>41852.665798611109</v>
      </c>
      <c r="T1192" s="13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3"/>
        <v>1.0907407407407408</v>
      </c>
      <c r="P1193" s="8">
        <f t="shared" si="74"/>
        <v>89.242424242424249</v>
      </c>
      <c r="Q1193" t="s">
        <v>8318</v>
      </c>
      <c r="R1193" t="s">
        <v>8319</v>
      </c>
      <c r="S1193" s="13">
        <f t="shared" si="72"/>
        <v>42419.603703703702</v>
      </c>
      <c r="T1193" s="13">
        <f t="shared" si="75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3"/>
        <v>2.9</v>
      </c>
      <c r="P1194" s="8">
        <f t="shared" si="74"/>
        <v>19.333333333333332</v>
      </c>
      <c r="Q1194" t="s">
        <v>8318</v>
      </c>
      <c r="R1194" t="s">
        <v>8319</v>
      </c>
      <c r="S1194" s="13">
        <f t="shared" si="72"/>
        <v>42747.506689814814</v>
      </c>
      <c r="T1194" s="13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3"/>
        <v>1.0395714285714286</v>
      </c>
      <c r="P1195" s="8">
        <f t="shared" si="74"/>
        <v>79.967032967032964</v>
      </c>
      <c r="Q1195" t="s">
        <v>8318</v>
      </c>
      <c r="R1195" t="s">
        <v>8319</v>
      </c>
      <c r="S1195" s="13">
        <f t="shared" si="72"/>
        <v>42409.776076388887</v>
      </c>
      <c r="T1195" s="13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3"/>
        <v>3.2223999999999999</v>
      </c>
      <c r="P1196" s="8">
        <f t="shared" si="74"/>
        <v>56.414565826330531</v>
      </c>
      <c r="Q1196" t="s">
        <v>8318</v>
      </c>
      <c r="R1196" t="s">
        <v>8319</v>
      </c>
      <c r="S1196" s="13">
        <f t="shared" si="72"/>
        <v>42072.488182870366</v>
      </c>
      <c r="T1196" s="13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3"/>
        <v>1.35</v>
      </c>
      <c r="P1197" s="8">
        <f t="shared" si="74"/>
        <v>79.411764705882348</v>
      </c>
      <c r="Q1197" t="s">
        <v>8318</v>
      </c>
      <c r="R1197" t="s">
        <v>8319</v>
      </c>
      <c r="S1197" s="13">
        <f t="shared" si="72"/>
        <v>42298.34783564815</v>
      </c>
      <c r="T1197" s="13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3"/>
        <v>2.6991034482758622</v>
      </c>
      <c r="P1198" s="8">
        <f t="shared" si="74"/>
        <v>76.439453125</v>
      </c>
      <c r="Q1198" t="s">
        <v>8318</v>
      </c>
      <c r="R1198" t="s">
        <v>8319</v>
      </c>
      <c r="S1198" s="13">
        <f t="shared" si="72"/>
        <v>42326.818738425922</v>
      </c>
      <c r="T1198" s="13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3"/>
        <v>2.5329333333333333</v>
      </c>
      <c r="P1199" s="8">
        <f t="shared" si="74"/>
        <v>121</v>
      </c>
      <c r="Q1199" t="s">
        <v>8318</v>
      </c>
      <c r="R1199" t="s">
        <v>8319</v>
      </c>
      <c r="S1199" s="13">
        <f t="shared" si="72"/>
        <v>42503.66474537037</v>
      </c>
      <c r="T1199" s="13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3"/>
        <v>2.6059999999999999</v>
      </c>
      <c r="P1200" s="8">
        <f t="shared" si="74"/>
        <v>54.616766467065865</v>
      </c>
      <c r="Q1200" t="s">
        <v>8318</v>
      </c>
      <c r="R1200" t="s">
        <v>8319</v>
      </c>
      <c r="S1200" s="13">
        <f t="shared" ref="S1200:S1263" si="76">(J1200/86400)+DATE(1970,1,1)</f>
        <v>42333.619050925925</v>
      </c>
      <c r="T1200" s="13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3"/>
        <v>1.0131677953348381</v>
      </c>
      <c r="P1201" s="8">
        <f t="shared" si="74"/>
        <v>299.22222222222223</v>
      </c>
      <c r="Q1201" t="s">
        <v>8318</v>
      </c>
      <c r="R1201" t="s">
        <v>8319</v>
      </c>
      <c r="S1201" s="13">
        <f t="shared" si="76"/>
        <v>42161.770833333328</v>
      </c>
      <c r="T1201" s="13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3"/>
        <v>1.2560416666666667</v>
      </c>
      <c r="P1202" s="8">
        <f t="shared" si="74"/>
        <v>58.533980582524272</v>
      </c>
      <c r="Q1202" t="s">
        <v>8318</v>
      </c>
      <c r="R1202" t="s">
        <v>8319</v>
      </c>
      <c r="S1202" s="13">
        <f t="shared" si="76"/>
        <v>42089.477500000001</v>
      </c>
      <c r="T1202" s="13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3"/>
        <v>1.0243783333333334</v>
      </c>
      <c r="P1203" s="8">
        <f t="shared" si="74"/>
        <v>55.371801801801809</v>
      </c>
      <c r="Q1203" t="s">
        <v>8318</v>
      </c>
      <c r="R1203" t="s">
        <v>8319</v>
      </c>
      <c r="S1203" s="13">
        <f t="shared" si="76"/>
        <v>42536.60701388889</v>
      </c>
      <c r="T1203" s="13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3"/>
        <v>1.99244</v>
      </c>
      <c r="P1204" s="8">
        <f t="shared" si="74"/>
        <v>183.80442804428046</v>
      </c>
      <c r="Q1204" t="s">
        <v>8318</v>
      </c>
      <c r="R1204" t="s">
        <v>8319</v>
      </c>
      <c r="S1204" s="13">
        <f t="shared" si="76"/>
        <v>42152.288819444446</v>
      </c>
      <c r="T1204" s="13">
        <f t="shared" si="75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3"/>
        <v>1.0245398773006136</v>
      </c>
      <c r="P1205" s="8">
        <f t="shared" si="74"/>
        <v>165.34653465346534</v>
      </c>
      <c r="Q1205" t="s">
        <v>8318</v>
      </c>
      <c r="R1205" t="s">
        <v>8319</v>
      </c>
      <c r="S1205" s="13">
        <f t="shared" si="76"/>
        <v>42125.614895833336</v>
      </c>
      <c r="T1205" s="13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3"/>
        <v>1.0294615384615384</v>
      </c>
      <c r="P1206" s="8">
        <f t="shared" si="74"/>
        <v>234.78947368421052</v>
      </c>
      <c r="Q1206" t="s">
        <v>8318</v>
      </c>
      <c r="R1206" t="s">
        <v>8319</v>
      </c>
      <c r="S1206" s="13">
        <f t="shared" si="76"/>
        <v>42297.748067129629</v>
      </c>
      <c r="T1206" s="13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3"/>
        <v>1.0086153846153847</v>
      </c>
      <c r="P1207" s="8">
        <f t="shared" si="74"/>
        <v>211.48387096774192</v>
      </c>
      <c r="Q1207" t="s">
        <v>8318</v>
      </c>
      <c r="R1207" t="s">
        <v>8319</v>
      </c>
      <c r="S1207" s="13">
        <f t="shared" si="76"/>
        <v>42138.506377314814</v>
      </c>
      <c r="T1207" s="13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3"/>
        <v>1.1499999999999999</v>
      </c>
      <c r="P1208" s="8">
        <f t="shared" si="74"/>
        <v>32.34375</v>
      </c>
      <c r="Q1208" t="s">
        <v>8318</v>
      </c>
      <c r="R1208" t="s">
        <v>8319</v>
      </c>
      <c r="S1208" s="13">
        <f t="shared" si="76"/>
        <v>42772.776076388887</v>
      </c>
      <c r="T1208" s="13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3"/>
        <v>1.0416766467065868</v>
      </c>
      <c r="P1209" s="8">
        <f t="shared" si="74"/>
        <v>123.37588652482269</v>
      </c>
      <c r="Q1209" t="s">
        <v>8318</v>
      </c>
      <c r="R1209" t="s">
        <v>8319</v>
      </c>
      <c r="S1209" s="13">
        <f t="shared" si="76"/>
        <v>42430.430243055554</v>
      </c>
      <c r="T1209" s="13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3"/>
        <v>1.5529999999999999</v>
      </c>
      <c r="P1210" s="8">
        <f t="shared" si="74"/>
        <v>207.06666666666666</v>
      </c>
      <c r="Q1210" t="s">
        <v>8318</v>
      </c>
      <c r="R1210" t="s">
        <v>8319</v>
      </c>
      <c r="S1210" s="13">
        <f t="shared" si="76"/>
        <v>42423.709074074075</v>
      </c>
      <c r="T1210" s="13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3"/>
        <v>1.06</v>
      </c>
      <c r="P1211" s="8">
        <f t="shared" si="74"/>
        <v>138.2608695652174</v>
      </c>
      <c r="Q1211" t="s">
        <v>8318</v>
      </c>
      <c r="R1211" t="s">
        <v>8319</v>
      </c>
      <c r="S1211" s="13">
        <f t="shared" si="76"/>
        <v>42761.846122685187</v>
      </c>
      <c r="T1211" s="13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3"/>
        <v>2.5431499999999998</v>
      </c>
      <c r="P1212" s="8">
        <f t="shared" si="74"/>
        <v>493.81553398058253</v>
      </c>
      <c r="Q1212" t="s">
        <v>8318</v>
      </c>
      <c r="R1212" t="s">
        <v>8319</v>
      </c>
      <c r="S1212" s="13">
        <f t="shared" si="76"/>
        <v>42132.941805555558</v>
      </c>
      <c r="T1212" s="13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3"/>
        <v>1.0109999999999999</v>
      </c>
      <c r="P1213" s="8">
        <f t="shared" si="74"/>
        <v>168.5</v>
      </c>
      <c r="Q1213" t="s">
        <v>8318</v>
      </c>
      <c r="R1213" t="s">
        <v>8319</v>
      </c>
      <c r="S1213" s="13">
        <f t="shared" si="76"/>
        <v>42515.866446759261</v>
      </c>
      <c r="T1213" s="13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3"/>
        <v>1.2904</v>
      </c>
      <c r="P1214" s="8">
        <f t="shared" si="74"/>
        <v>38.867469879518069</v>
      </c>
      <c r="Q1214" t="s">
        <v>8318</v>
      </c>
      <c r="R1214" t="s">
        <v>8319</v>
      </c>
      <c r="S1214" s="13">
        <f t="shared" si="76"/>
        <v>42318.950173611112</v>
      </c>
      <c r="T1214" s="13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3"/>
        <v>1.0223076923076924</v>
      </c>
      <c r="P1215" s="8">
        <f t="shared" si="74"/>
        <v>61.527777777777779</v>
      </c>
      <c r="Q1215" t="s">
        <v>8318</v>
      </c>
      <c r="R1215" t="s">
        <v>8319</v>
      </c>
      <c r="S1215" s="13">
        <f t="shared" si="76"/>
        <v>42731.755787037036</v>
      </c>
      <c r="T1215" s="13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3"/>
        <v>1.3180000000000001</v>
      </c>
      <c r="P1216" s="8">
        <f t="shared" si="74"/>
        <v>105.44</v>
      </c>
      <c r="Q1216" t="s">
        <v>8318</v>
      </c>
      <c r="R1216" t="s">
        <v>8319</v>
      </c>
      <c r="S1216" s="13">
        <f t="shared" si="76"/>
        <v>42104.840335648143</v>
      </c>
      <c r="T1216" s="13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3"/>
        <v>7.8608020000000005</v>
      </c>
      <c r="P1217" s="8">
        <f t="shared" si="74"/>
        <v>71.592003642987251</v>
      </c>
      <c r="Q1217" t="s">
        <v>8318</v>
      </c>
      <c r="R1217" t="s">
        <v>8319</v>
      </c>
      <c r="S1217" s="13">
        <f t="shared" si="76"/>
        <v>41759.923101851848</v>
      </c>
      <c r="T1217" s="13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7">E1218/D1218</f>
        <v>1.4570000000000001</v>
      </c>
      <c r="P1218" s="8">
        <f t="shared" ref="P1218:P1281" si="78">IF(L1218=0,,E1218/L1218)</f>
        <v>91.882882882882882</v>
      </c>
      <c r="Q1218" t="s">
        <v>8318</v>
      </c>
      <c r="R1218" t="s">
        <v>8319</v>
      </c>
      <c r="S1218" s="13">
        <f t="shared" si="76"/>
        <v>42247.616400462968</v>
      </c>
      <c r="T1218" s="13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7"/>
        <v>1.026</v>
      </c>
      <c r="P1219" s="8">
        <f t="shared" si="78"/>
        <v>148.57377049180329</v>
      </c>
      <c r="Q1219" t="s">
        <v>8318</v>
      </c>
      <c r="R1219" t="s">
        <v>8319</v>
      </c>
      <c r="S1219" s="13">
        <f t="shared" si="76"/>
        <v>42535.809490740736</v>
      </c>
      <c r="T1219" s="13">
        <f t="shared" ref="T1219:T1282" si="79">(I1219/86400)+DATE(1970,1,1)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7"/>
        <v>1.7227777777777777</v>
      </c>
      <c r="P1220" s="8">
        <f t="shared" si="78"/>
        <v>174.2134831460674</v>
      </c>
      <c r="Q1220" t="s">
        <v>8318</v>
      </c>
      <c r="R1220" t="s">
        <v>8319</v>
      </c>
      <c r="S1220" s="13">
        <f t="shared" si="76"/>
        <v>42278.662037037036</v>
      </c>
      <c r="T1220" s="13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7"/>
        <v>1.5916819571865444</v>
      </c>
      <c r="P1221" s="8">
        <f t="shared" si="78"/>
        <v>102.86166007905139</v>
      </c>
      <c r="Q1221" t="s">
        <v>8318</v>
      </c>
      <c r="R1221" t="s">
        <v>8319</v>
      </c>
      <c r="S1221" s="13">
        <f t="shared" si="76"/>
        <v>42633.461956018524</v>
      </c>
      <c r="T1221" s="13">
        <f t="shared" si="7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7"/>
        <v>1.0376666666666667</v>
      </c>
      <c r="P1222" s="8">
        <f t="shared" si="78"/>
        <v>111.17857142857143</v>
      </c>
      <c r="Q1222" t="s">
        <v>8318</v>
      </c>
      <c r="R1222" t="s">
        <v>8319</v>
      </c>
      <c r="S1222" s="13">
        <f t="shared" si="76"/>
        <v>42211.628611111111</v>
      </c>
      <c r="T1222" s="13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7"/>
        <v>1.1140954545454547</v>
      </c>
      <c r="P1223" s="8">
        <f t="shared" si="78"/>
        <v>23.796213592233013</v>
      </c>
      <c r="Q1223" t="s">
        <v>8318</v>
      </c>
      <c r="R1223" t="s">
        <v>8319</v>
      </c>
      <c r="S1223" s="13">
        <f t="shared" si="76"/>
        <v>42680.47555555556</v>
      </c>
      <c r="T1223" s="13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7"/>
        <v>2.80375</v>
      </c>
      <c r="P1224" s="8">
        <f t="shared" si="78"/>
        <v>81.268115942028984</v>
      </c>
      <c r="Q1224" t="s">
        <v>8318</v>
      </c>
      <c r="R1224" t="s">
        <v>8319</v>
      </c>
      <c r="S1224" s="13">
        <f t="shared" si="76"/>
        <v>42430.720451388886</v>
      </c>
      <c r="T1224" s="13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7"/>
        <v>1.1210606060606061</v>
      </c>
      <c r="P1225" s="8">
        <f t="shared" si="78"/>
        <v>116.21465968586388</v>
      </c>
      <c r="Q1225" t="s">
        <v>8318</v>
      </c>
      <c r="R1225" t="s">
        <v>8319</v>
      </c>
      <c r="S1225" s="13">
        <f t="shared" si="76"/>
        <v>42654.177187499998</v>
      </c>
      <c r="T1225" s="13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7"/>
        <v>7.0666666666666669E-2</v>
      </c>
      <c r="P1226" s="8">
        <f t="shared" si="78"/>
        <v>58.888888888888886</v>
      </c>
      <c r="Q1226" t="s">
        <v>8315</v>
      </c>
      <c r="R1226" t="s">
        <v>8336</v>
      </c>
      <c r="S1226" s="13">
        <f t="shared" si="76"/>
        <v>41736.549791666665</v>
      </c>
      <c r="T1226" s="13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7"/>
        <v>4.3999999999999997E-2</v>
      </c>
      <c r="P1227" s="8">
        <f t="shared" si="78"/>
        <v>44</v>
      </c>
      <c r="Q1227" t="s">
        <v>8315</v>
      </c>
      <c r="R1227" t="s">
        <v>8336</v>
      </c>
      <c r="S1227" s="13">
        <f t="shared" si="76"/>
        <v>41509.905995370369</v>
      </c>
      <c r="T1227" s="13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7"/>
        <v>3.8739999999999997E-2</v>
      </c>
      <c r="P1228" s="8">
        <f t="shared" si="78"/>
        <v>48.424999999999997</v>
      </c>
      <c r="Q1228" t="s">
        <v>8315</v>
      </c>
      <c r="R1228" t="s">
        <v>8336</v>
      </c>
      <c r="S1228" s="13">
        <f t="shared" si="76"/>
        <v>41715.874780092592</v>
      </c>
      <c r="T1228" s="13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7"/>
        <v>0</v>
      </c>
      <c r="P1229" s="8">
        <f t="shared" si="78"/>
        <v>0</v>
      </c>
      <c r="Q1229" t="s">
        <v>8315</v>
      </c>
      <c r="R1229" t="s">
        <v>8336</v>
      </c>
      <c r="S1229" s="13">
        <f t="shared" si="76"/>
        <v>41827.919166666667</v>
      </c>
      <c r="T1229" s="13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7"/>
        <v>0.29299999999999998</v>
      </c>
      <c r="P1230" s="8">
        <f t="shared" si="78"/>
        <v>61.041666666666664</v>
      </c>
      <c r="Q1230" t="s">
        <v>8315</v>
      </c>
      <c r="R1230" t="s">
        <v>8336</v>
      </c>
      <c r="S1230" s="13">
        <f t="shared" si="76"/>
        <v>40754.729259259257</v>
      </c>
      <c r="T1230" s="13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7"/>
        <v>9.0909090909090905E-3</v>
      </c>
      <c r="P1231" s="8">
        <f t="shared" si="78"/>
        <v>25</v>
      </c>
      <c r="Q1231" t="s">
        <v>8315</v>
      </c>
      <c r="R1231" t="s">
        <v>8336</v>
      </c>
      <c r="S1231" s="13">
        <f t="shared" si="76"/>
        <v>40985.459803240738</v>
      </c>
      <c r="T1231" s="13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7"/>
        <v>0</v>
      </c>
      <c r="P1232" s="8">
        <f t="shared" si="78"/>
        <v>0</v>
      </c>
      <c r="Q1232" t="s">
        <v>8315</v>
      </c>
      <c r="R1232" t="s">
        <v>8336</v>
      </c>
      <c r="S1232" s="13">
        <f t="shared" si="76"/>
        <v>40568.972569444442</v>
      </c>
      <c r="T1232" s="13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7"/>
        <v>0</v>
      </c>
      <c r="P1233" s="8">
        <f t="shared" si="78"/>
        <v>0</v>
      </c>
      <c r="Q1233" t="s">
        <v>8315</v>
      </c>
      <c r="R1233" t="s">
        <v>8336</v>
      </c>
      <c r="S1233" s="13">
        <f t="shared" si="76"/>
        <v>42193.941759259258</v>
      </c>
      <c r="T1233" s="13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7"/>
        <v>8.0000000000000002E-3</v>
      </c>
      <c r="P1234" s="8">
        <f t="shared" si="78"/>
        <v>40</v>
      </c>
      <c r="Q1234" t="s">
        <v>8315</v>
      </c>
      <c r="R1234" t="s">
        <v>8336</v>
      </c>
      <c r="S1234" s="13">
        <f t="shared" si="76"/>
        <v>41506.848032407404</v>
      </c>
      <c r="T1234" s="13">
        <f t="shared" si="7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7"/>
        <v>0.11600000000000001</v>
      </c>
      <c r="P1235" s="8">
        <f t="shared" si="78"/>
        <v>19.333333333333332</v>
      </c>
      <c r="Q1235" t="s">
        <v>8315</v>
      </c>
      <c r="R1235" t="s">
        <v>8336</v>
      </c>
      <c r="S1235" s="13">
        <f t="shared" si="76"/>
        <v>40939.948773148149</v>
      </c>
      <c r="T1235" s="13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7"/>
        <v>0</v>
      </c>
      <c r="P1236" s="8">
        <f t="shared" si="78"/>
        <v>0</v>
      </c>
      <c r="Q1236" t="s">
        <v>8315</v>
      </c>
      <c r="R1236" t="s">
        <v>8336</v>
      </c>
      <c r="S1236" s="13">
        <f t="shared" si="76"/>
        <v>42007.788680555561</v>
      </c>
      <c r="T1236" s="13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7"/>
        <v>2.787363950092912E-2</v>
      </c>
      <c r="P1237" s="8">
        <f t="shared" si="78"/>
        <v>35</v>
      </c>
      <c r="Q1237" t="s">
        <v>8315</v>
      </c>
      <c r="R1237" t="s">
        <v>8336</v>
      </c>
      <c r="S1237" s="13">
        <f t="shared" si="76"/>
        <v>41583.135405092595</v>
      </c>
      <c r="T1237" s="13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7"/>
        <v>0</v>
      </c>
      <c r="P1238" s="8">
        <f t="shared" si="78"/>
        <v>0</v>
      </c>
      <c r="Q1238" t="s">
        <v>8315</v>
      </c>
      <c r="R1238" t="s">
        <v>8336</v>
      </c>
      <c r="S1238" s="13">
        <f t="shared" si="76"/>
        <v>41110.680138888885</v>
      </c>
      <c r="T1238" s="13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7"/>
        <v>0</v>
      </c>
      <c r="P1239" s="8">
        <f t="shared" si="78"/>
        <v>0</v>
      </c>
      <c r="Q1239" t="s">
        <v>8315</v>
      </c>
      <c r="R1239" t="s">
        <v>8336</v>
      </c>
      <c r="S1239" s="13">
        <f t="shared" si="76"/>
        <v>41125.283159722225</v>
      </c>
      <c r="T1239" s="13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7"/>
        <v>0.17799999999999999</v>
      </c>
      <c r="P1240" s="8">
        <f t="shared" si="78"/>
        <v>59.333333333333336</v>
      </c>
      <c r="Q1240" t="s">
        <v>8315</v>
      </c>
      <c r="R1240" t="s">
        <v>8336</v>
      </c>
      <c r="S1240" s="13">
        <f t="shared" si="76"/>
        <v>40731.61037037037</v>
      </c>
      <c r="T1240" s="13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7"/>
        <v>0</v>
      </c>
      <c r="P1241" s="8">
        <f t="shared" si="78"/>
        <v>0</v>
      </c>
      <c r="Q1241" t="s">
        <v>8315</v>
      </c>
      <c r="R1241" t="s">
        <v>8336</v>
      </c>
      <c r="S1241" s="13">
        <f t="shared" si="76"/>
        <v>40883.962581018517</v>
      </c>
      <c r="T1241" s="13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7"/>
        <v>3.0124999999999999E-2</v>
      </c>
      <c r="P1242" s="8">
        <f t="shared" si="78"/>
        <v>30.125</v>
      </c>
      <c r="Q1242" t="s">
        <v>8315</v>
      </c>
      <c r="R1242" t="s">
        <v>8336</v>
      </c>
      <c r="S1242" s="13">
        <f t="shared" si="76"/>
        <v>41409.040011574078</v>
      </c>
      <c r="T1242" s="13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7"/>
        <v>0.50739999999999996</v>
      </c>
      <c r="P1243" s="8">
        <f t="shared" si="78"/>
        <v>74.617647058823536</v>
      </c>
      <c r="Q1243" t="s">
        <v>8315</v>
      </c>
      <c r="R1243" t="s">
        <v>8336</v>
      </c>
      <c r="S1243" s="13">
        <f t="shared" si="76"/>
        <v>41923.837731481479</v>
      </c>
      <c r="T1243" s="13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7"/>
        <v>5.4884742041712408E-3</v>
      </c>
      <c r="P1244" s="8">
        <f t="shared" si="78"/>
        <v>5</v>
      </c>
      <c r="Q1244" t="s">
        <v>8315</v>
      </c>
      <c r="R1244" t="s">
        <v>8336</v>
      </c>
      <c r="S1244" s="13">
        <f t="shared" si="76"/>
        <v>40782.165532407409</v>
      </c>
      <c r="T1244" s="13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7"/>
        <v>0.14091666666666666</v>
      </c>
      <c r="P1245" s="8">
        <f t="shared" si="78"/>
        <v>44.5</v>
      </c>
      <c r="Q1245" t="s">
        <v>8315</v>
      </c>
      <c r="R1245" t="s">
        <v>8336</v>
      </c>
      <c r="S1245" s="13">
        <f t="shared" si="76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7"/>
        <v>1.038</v>
      </c>
      <c r="P1246" s="8">
        <f t="shared" si="78"/>
        <v>46.133333333333333</v>
      </c>
      <c r="Q1246" t="s">
        <v>8315</v>
      </c>
      <c r="R1246" t="s">
        <v>8324</v>
      </c>
      <c r="S1246" s="13">
        <f t="shared" si="76"/>
        <v>41355.825497685189</v>
      </c>
      <c r="T1246" s="13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7"/>
        <v>1.2024999999999999</v>
      </c>
      <c r="P1247" s="8">
        <f t="shared" si="78"/>
        <v>141.47058823529412</v>
      </c>
      <c r="Q1247" t="s">
        <v>8315</v>
      </c>
      <c r="R1247" t="s">
        <v>8324</v>
      </c>
      <c r="S1247" s="13">
        <f t="shared" si="76"/>
        <v>41774.59993055556</v>
      </c>
      <c r="T1247" s="13">
        <f t="shared" si="7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7"/>
        <v>1.17</v>
      </c>
      <c r="P1248" s="8">
        <f t="shared" si="78"/>
        <v>75.483870967741936</v>
      </c>
      <c r="Q1248" t="s">
        <v>8315</v>
      </c>
      <c r="R1248" t="s">
        <v>8324</v>
      </c>
      <c r="S1248" s="13">
        <f t="shared" si="76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7"/>
        <v>1.2214285714285715</v>
      </c>
      <c r="P1249" s="8">
        <f t="shared" si="78"/>
        <v>85.5</v>
      </c>
      <c r="Q1249" t="s">
        <v>8315</v>
      </c>
      <c r="R1249" t="s">
        <v>8324</v>
      </c>
      <c r="S1249" s="13">
        <f t="shared" si="76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7"/>
        <v>1.5164</v>
      </c>
      <c r="P1250" s="8">
        <f t="shared" si="78"/>
        <v>64.254237288135599</v>
      </c>
      <c r="Q1250" t="s">
        <v>8315</v>
      </c>
      <c r="R1250" t="s">
        <v>8324</v>
      </c>
      <c r="S1250" s="13">
        <f t="shared" si="76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7"/>
        <v>1.0444</v>
      </c>
      <c r="P1251" s="8">
        <f t="shared" si="78"/>
        <v>64.46913580246914</v>
      </c>
      <c r="Q1251" t="s">
        <v>8315</v>
      </c>
      <c r="R1251" t="s">
        <v>8324</v>
      </c>
      <c r="S1251" s="13">
        <f t="shared" si="76"/>
        <v>41067.740868055553</v>
      </c>
      <c r="T1251" s="13">
        <f t="shared" si="7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7"/>
        <v>2.0015333333333332</v>
      </c>
      <c r="P1252" s="8">
        <f t="shared" si="78"/>
        <v>118.2007874015748</v>
      </c>
      <c r="Q1252" t="s">
        <v>8315</v>
      </c>
      <c r="R1252" t="s">
        <v>8324</v>
      </c>
      <c r="S1252" s="13">
        <f t="shared" si="76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7"/>
        <v>1.018</v>
      </c>
      <c r="P1253" s="8">
        <f t="shared" si="78"/>
        <v>82.540540540540547</v>
      </c>
      <c r="Q1253" t="s">
        <v>8315</v>
      </c>
      <c r="R1253" t="s">
        <v>8324</v>
      </c>
      <c r="S1253" s="13">
        <f t="shared" si="76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7"/>
        <v>1.3765714285714286</v>
      </c>
      <c r="P1254" s="8">
        <f t="shared" si="78"/>
        <v>34.170212765957444</v>
      </c>
      <c r="Q1254" t="s">
        <v>8315</v>
      </c>
      <c r="R1254" t="s">
        <v>8324</v>
      </c>
      <c r="S1254" s="13">
        <f t="shared" si="76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7"/>
        <v>3038.3319999999999</v>
      </c>
      <c r="P1255" s="8">
        <f t="shared" si="78"/>
        <v>42.73322081575246</v>
      </c>
      <c r="Q1255" t="s">
        <v>8315</v>
      </c>
      <c r="R1255" t="s">
        <v>8324</v>
      </c>
      <c r="S1255" s="13">
        <f t="shared" si="76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7"/>
        <v>1.9885074626865671</v>
      </c>
      <c r="P1256" s="8">
        <f t="shared" si="78"/>
        <v>94.489361702127653</v>
      </c>
      <c r="Q1256" t="s">
        <v>8315</v>
      </c>
      <c r="R1256" t="s">
        <v>8324</v>
      </c>
      <c r="S1256" s="13">
        <f t="shared" si="76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7"/>
        <v>2.0236666666666667</v>
      </c>
      <c r="P1257" s="8">
        <f t="shared" si="78"/>
        <v>55.697247706422019</v>
      </c>
      <c r="Q1257" t="s">
        <v>8315</v>
      </c>
      <c r="R1257" t="s">
        <v>8324</v>
      </c>
      <c r="S1257" s="13">
        <f t="shared" si="76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7"/>
        <v>1.1796376666666666</v>
      </c>
      <c r="P1258" s="8">
        <f t="shared" si="78"/>
        <v>98.030831024930734</v>
      </c>
      <c r="Q1258" t="s">
        <v>8315</v>
      </c>
      <c r="R1258" t="s">
        <v>8324</v>
      </c>
      <c r="S1258" s="13">
        <f t="shared" si="76"/>
        <v>40921.919340277775</v>
      </c>
      <c r="T1258" s="13">
        <f t="shared" si="7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7"/>
        <v>2.9472727272727273</v>
      </c>
      <c r="P1259" s="8">
        <f t="shared" si="78"/>
        <v>92.102272727272734</v>
      </c>
      <c r="Q1259" t="s">
        <v>8315</v>
      </c>
      <c r="R1259" t="s">
        <v>8324</v>
      </c>
      <c r="S1259" s="13">
        <f t="shared" si="76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7"/>
        <v>2.1314633333333335</v>
      </c>
      <c r="P1260" s="8">
        <f t="shared" si="78"/>
        <v>38.175462686567165</v>
      </c>
      <c r="Q1260" t="s">
        <v>8315</v>
      </c>
      <c r="R1260" t="s">
        <v>8324</v>
      </c>
      <c r="S1260" s="13">
        <f t="shared" si="76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7"/>
        <v>1.0424</v>
      </c>
      <c r="P1261" s="8">
        <f t="shared" si="78"/>
        <v>27.145833333333332</v>
      </c>
      <c r="Q1261" t="s">
        <v>8315</v>
      </c>
      <c r="R1261" t="s">
        <v>8324</v>
      </c>
      <c r="S1261" s="13">
        <f t="shared" si="76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7"/>
        <v>1.1366666666666667</v>
      </c>
      <c r="P1262" s="8">
        <f t="shared" si="78"/>
        <v>50.689189189189186</v>
      </c>
      <c r="Q1262" t="s">
        <v>8315</v>
      </c>
      <c r="R1262" t="s">
        <v>8324</v>
      </c>
      <c r="S1262" s="13">
        <f t="shared" si="76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7"/>
        <v>1.0125</v>
      </c>
      <c r="P1263" s="8">
        <f t="shared" si="78"/>
        <v>38.942307692307693</v>
      </c>
      <c r="Q1263" t="s">
        <v>8315</v>
      </c>
      <c r="R1263" t="s">
        <v>8324</v>
      </c>
      <c r="S1263" s="13">
        <f t="shared" si="76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7"/>
        <v>1.2541538461538462</v>
      </c>
      <c r="P1264" s="8">
        <f t="shared" si="78"/>
        <v>77.638095238095232</v>
      </c>
      <c r="Q1264" t="s">
        <v>8315</v>
      </c>
      <c r="R1264" t="s">
        <v>8324</v>
      </c>
      <c r="S1264" s="13">
        <f t="shared" ref="S1264:S1327" si="80">(J1264/86400)+DATE(1970,1,1)</f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7"/>
        <v>1.19</v>
      </c>
      <c r="P1265" s="8">
        <f t="shared" si="78"/>
        <v>43.536585365853661</v>
      </c>
      <c r="Q1265" t="s">
        <v>8315</v>
      </c>
      <c r="R1265" t="s">
        <v>8324</v>
      </c>
      <c r="S1265" s="13">
        <f t="shared" si="80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7"/>
        <v>1.6646153846153846</v>
      </c>
      <c r="P1266" s="8">
        <f t="shared" si="78"/>
        <v>31.823529411764707</v>
      </c>
      <c r="Q1266" t="s">
        <v>8315</v>
      </c>
      <c r="R1266" t="s">
        <v>8324</v>
      </c>
      <c r="S1266" s="13">
        <f t="shared" si="80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7"/>
        <v>1.1914771428571429</v>
      </c>
      <c r="P1267" s="8">
        <f t="shared" si="78"/>
        <v>63.184393939393942</v>
      </c>
      <c r="Q1267" t="s">
        <v>8315</v>
      </c>
      <c r="R1267" t="s">
        <v>8324</v>
      </c>
      <c r="S1267" s="13">
        <f t="shared" si="80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7"/>
        <v>1.0047368421052632</v>
      </c>
      <c r="P1268" s="8">
        <f t="shared" si="78"/>
        <v>190.9</v>
      </c>
      <c r="Q1268" t="s">
        <v>8315</v>
      </c>
      <c r="R1268" t="s">
        <v>8324</v>
      </c>
      <c r="S1268" s="13">
        <f t="shared" si="80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7"/>
        <v>1.018</v>
      </c>
      <c r="P1269" s="8">
        <f t="shared" si="78"/>
        <v>140.85534591194968</v>
      </c>
      <c r="Q1269" t="s">
        <v>8315</v>
      </c>
      <c r="R1269" t="s">
        <v>8324</v>
      </c>
      <c r="S1269" s="13">
        <f t="shared" si="80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7"/>
        <v>1.1666666666666667</v>
      </c>
      <c r="P1270" s="8">
        <f t="shared" si="78"/>
        <v>76.92307692307692</v>
      </c>
      <c r="Q1270" t="s">
        <v>8315</v>
      </c>
      <c r="R1270" t="s">
        <v>8324</v>
      </c>
      <c r="S1270" s="13">
        <f t="shared" si="80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7"/>
        <v>1.0864893617021276</v>
      </c>
      <c r="P1271" s="8">
        <f t="shared" si="78"/>
        <v>99.15533980582525</v>
      </c>
      <c r="Q1271" t="s">
        <v>8315</v>
      </c>
      <c r="R1271" t="s">
        <v>8324</v>
      </c>
      <c r="S1271" s="13">
        <f t="shared" si="80"/>
        <v>42445.823055555556</v>
      </c>
      <c r="T1271" s="13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7"/>
        <v>1.1472</v>
      </c>
      <c r="P1272" s="8">
        <f t="shared" si="78"/>
        <v>67.881656804733723</v>
      </c>
      <c r="Q1272" t="s">
        <v>8315</v>
      </c>
      <c r="R1272" t="s">
        <v>8324</v>
      </c>
      <c r="S1272" s="13">
        <f t="shared" si="80"/>
        <v>40933.85696759259</v>
      </c>
      <c r="T1272" s="13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7"/>
        <v>1.018</v>
      </c>
      <c r="P1273" s="8">
        <f t="shared" si="78"/>
        <v>246.29032258064515</v>
      </c>
      <c r="Q1273" t="s">
        <v>8315</v>
      </c>
      <c r="R1273" t="s">
        <v>8324</v>
      </c>
      <c r="S1273" s="13">
        <f t="shared" si="80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7"/>
        <v>1.06</v>
      </c>
      <c r="P1274" s="8">
        <f t="shared" si="78"/>
        <v>189.28571428571428</v>
      </c>
      <c r="Q1274" t="s">
        <v>8315</v>
      </c>
      <c r="R1274" t="s">
        <v>8324</v>
      </c>
      <c r="S1274" s="13">
        <f t="shared" si="80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7"/>
        <v>1.0349999999999999</v>
      </c>
      <c r="P1275" s="8">
        <f t="shared" si="78"/>
        <v>76.666666666666671</v>
      </c>
      <c r="Q1275" t="s">
        <v>8315</v>
      </c>
      <c r="R1275" t="s">
        <v>8324</v>
      </c>
      <c r="S1275" s="13">
        <f t="shared" si="80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7"/>
        <v>1.5497535999999998</v>
      </c>
      <c r="P1276" s="8">
        <f t="shared" si="78"/>
        <v>82.963254817987149</v>
      </c>
      <c r="Q1276" t="s">
        <v>8315</v>
      </c>
      <c r="R1276" t="s">
        <v>8324</v>
      </c>
      <c r="S1276" s="13">
        <f t="shared" si="80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7"/>
        <v>1.6214066666666667</v>
      </c>
      <c r="P1277" s="8">
        <f t="shared" si="78"/>
        <v>62.522107969151669</v>
      </c>
      <c r="Q1277" t="s">
        <v>8315</v>
      </c>
      <c r="R1277" t="s">
        <v>8324</v>
      </c>
      <c r="S1277" s="13">
        <f t="shared" si="80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7"/>
        <v>1.0442100000000001</v>
      </c>
      <c r="P1278" s="8">
        <f t="shared" si="78"/>
        <v>46.06808823529412</v>
      </c>
      <c r="Q1278" t="s">
        <v>8315</v>
      </c>
      <c r="R1278" t="s">
        <v>8324</v>
      </c>
      <c r="S1278" s="13">
        <f t="shared" si="80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7"/>
        <v>1.0612433333333333</v>
      </c>
      <c r="P1279" s="8">
        <f t="shared" si="78"/>
        <v>38.543946731234868</v>
      </c>
      <c r="Q1279" t="s">
        <v>8315</v>
      </c>
      <c r="R1279" t="s">
        <v>8324</v>
      </c>
      <c r="S1279" s="13">
        <f t="shared" si="80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7"/>
        <v>1.5493846153846154</v>
      </c>
      <c r="P1280" s="8">
        <f t="shared" si="78"/>
        <v>53.005263157894738</v>
      </c>
      <c r="Q1280" t="s">
        <v>8315</v>
      </c>
      <c r="R1280" t="s">
        <v>8324</v>
      </c>
      <c r="S1280" s="13">
        <f t="shared" si="80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7"/>
        <v>1.1077157238734421</v>
      </c>
      <c r="P1281" s="8">
        <f t="shared" si="78"/>
        <v>73.355396825396824</v>
      </c>
      <c r="Q1281" t="s">
        <v>8315</v>
      </c>
      <c r="R1281" t="s">
        <v>8324</v>
      </c>
      <c r="S1281" s="13">
        <f t="shared" si="80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1">E1282/D1282</f>
        <v>1.1091186666666666</v>
      </c>
      <c r="P1282" s="8">
        <f t="shared" ref="P1282:P1345" si="82">IF(L1282=0,,E1282/L1282)</f>
        <v>127.97523076923076</v>
      </c>
      <c r="Q1282" t="s">
        <v>8315</v>
      </c>
      <c r="R1282" t="s">
        <v>8324</v>
      </c>
      <c r="S1282" s="13">
        <f t="shared" si="80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1"/>
        <v>1.1071428571428572</v>
      </c>
      <c r="P1283" s="8">
        <f t="shared" si="82"/>
        <v>104.72972972972973</v>
      </c>
      <c r="Q1283" t="s">
        <v>8315</v>
      </c>
      <c r="R1283" t="s">
        <v>8324</v>
      </c>
      <c r="S1283" s="13">
        <f t="shared" si="80"/>
        <v>41463.743472222224</v>
      </c>
      <c r="T1283" s="13">
        <f t="shared" ref="T1283:T1346" si="83">(I1283/86400)+DATE(1970,1,1)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1"/>
        <v>1.2361333333333333</v>
      </c>
      <c r="P1284" s="8">
        <f t="shared" si="82"/>
        <v>67.671532846715323</v>
      </c>
      <c r="Q1284" t="s">
        <v>8315</v>
      </c>
      <c r="R1284" t="s">
        <v>8324</v>
      </c>
      <c r="S1284" s="13">
        <f t="shared" si="80"/>
        <v>41586.475173611107</v>
      </c>
      <c r="T1284" s="13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1"/>
        <v>2.1105</v>
      </c>
      <c r="P1285" s="8">
        <f t="shared" si="82"/>
        <v>95.931818181818187</v>
      </c>
      <c r="Q1285" t="s">
        <v>8315</v>
      </c>
      <c r="R1285" t="s">
        <v>8324</v>
      </c>
      <c r="S1285" s="13">
        <f t="shared" si="80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1"/>
        <v>1.01</v>
      </c>
      <c r="P1286" s="8">
        <f t="shared" si="82"/>
        <v>65.161290322580641</v>
      </c>
      <c r="Q1286" t="s">
        <v>8312</v>
      </c>
      <c r="R1286" t="s">
        <v>8313</v>
      </c>
      <c r="S1286" s="13">
        <f t="shared" si="80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1"/>
        <v>1.0165</v>
      </c>
      <c r="P1287" s="8">
        <f t="shared" si="82"/>
        <v>32.269841269841272</v>
      </c>
      <c r="Q1287" t="s">
        <v>8312</v>
      </c>
      <c r="R1287" t="s">
        <v>8313</v>
      </c>
      <c r="S1287" s="13">
        <f t="shared" si="80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1"/>
        <v>1.0833333333333333</v>
      </c>
      <c r="P1288" s="8">
        <f t="shared" si="82"/>
        <v>81.25</v>
      </c>
      <c r="Q1288" t="s">
        <v>8312</v>
      </c>
      <c r="R1288" t="s">
        <v>8313</v>
      </c>
      <c r="S1288" s="13">
        <f t="shared" si="80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1"/>
        <v>2.42</v>
      </c>
      <c r="P1289" s="8">
        <f t="shared" si="82"/>
        <v>24.2</v>
      </c>
      <c r="Q1289" t="s">
        <v>8312</v>
      </c>
      <c r="R1289" t="s">
        <v>8313</v>
      </c>
      <c r="S1289" s="13">
        <f t="shared" si="80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1"/>
        <v>1.0044999999999999</v>
      </c>
      <c r="P1290" s="8">
        <f t="shared" si="82"/>
        <v>65.868852459016395</v>
      </c>
      <c r="Q1290" t="s">
        <v>8312</v>
      </c>
      <c r="R1290" t="s">
        <v>8313</v>
      </c>
      <c r="S1290" s="13">
        <f t="shared" si="80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1"/>
        <v>1.2506666666666666</v>
      </c>
      <c r="P1291" s="8">
        <f t="shared" si="82"/>
        <v>36.07692307692308</v>
      </c>
      <c r="Q1291" t="s">
        <v>8312</v>
      </c>
      <c r="R1291" t="s">
        <v>8313</v>
      </c>
      <c r="S1291" s="13">
        <f t="shared" si="80"/>
        <v>42709.134780092594</v>
      </c>
      <c r="T1291" s="13">
        <f t="shared" si="83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1"/>
        <v>1.0857142857142856</v>
      </c>
      <c r="P1292" s="8">
        <f t="shared" si="82"/>
        <v>44.186046511627907</v>
      </c>
      <c r="Q1292" t="s">
        <v>8312</v>
      </c>
      <c r="R1292" t="s">
        <v>8313</v>
      </c>
      <c r="S1292" s="13">
        <f t="shared" si="80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1"/>
        <v>1.4570000000000001</v>
      </c>
      <c r="P1293" s="8">
        <f t="shared" si="82"/>
        <v>104.07142857142857</v>
      </c>
      <c r="Q1293" t="s">
        <v>8312</v>
      </c>
      <c r="R1293" t="s">
        <v>8313</v>
      </c>
      <c r="S1293" s="13">
        <f t="shared" si="80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1"/>
        <v>1.1000000000000001</v>
      </c>
      <c r="P1294" s="8">
        <f t="shared" si="82"/>
        <v>35.96153846153846</v>
      </c>
      <c r="Q1294" t="s">
        <v>8312</v>
      </c>
      <c r="R1294" t="s">
        <v>8313</v>
      </c>
      <c r="S1294" s="13">
        <f t="shared" si="80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1"/>
        <v>1.0223333333333333</v>
      </c>
      <c r="P1295" s="8">
        <f t="shared" si="82"/>
        <v>127.79166666666667</v>
      </c>
      <c r="Q1295" t="s">
        <v>8312</v>
      </c>
      <c r="R1295" t="s">
        <v>8313</v>
      </c>
      <c r="S1295" s="13">
        <f t="shared" si="80"/>
        <v>42292.701053240744</v>
      </c>
      <c r="T1295" s="13">
        <f t="shared" si="83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1"/>
        <v>1.22</v>
      </c>
      <c r="P1296" s="8">
        <f t="shared" si="82"/>
        <v>27.727272727272727</v>
      </c>
      <c r="Q1296" t="s">
        <v>8312</v>
      </c>
      <c r="R1296" t="s">
        <v>8313</v>
      </c>
      <c r="S1296" s="13">
        <f t="shared" si="80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1"/>
        <v>1.0196000000000001</v>
      </c>
      <c r="P1297" s="8">
        <f t="shared" si="82"/>
        <v>39.828125</v>
      </c>
      <c r="Q1297" t="s">
        <v>8312</v>
      </c>
      <c r="R1297" t="s">
        <v>8313</v>
      </c>
      <c r="S1297" s="13">
        <f t="shared" si="80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1"/>
        <v>1.411764705882353</v>
      </c>
      <c r="P1298" s="8">
        <f t="shared" si="82"/>
        <v>52.173913043478258</v>
      </c>
      <c r="Q1298" t="s">
        <v>8312</v>
      </c>
      <c r="R1298" t="s">
        <v>8313</v>
      </c>
      <c r="S1298" s="13">
        <f t="shared" si="80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1"/>
        <v>1.0952500000000001</v>
      </c>
      <c r="P1299" s="8">
        <f t="shared" si="82"/>
        <v>92.037815126050418</v>
      </c>
      <c r="Q1299" t="s">
        <v>8312</v>
      </c>
      <c r="R1299" t="s">
        <v>8313</v>
      </c>
      <c r="S1299" s="13">
        <f t="shared" si="80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1"/>
        <v>1.0465</v>
      </c>
      <c r="P1300" s="8">
        <f t="shared" si="82"/>
        <v>63.424242424242422</v>
      </c>
      <c r="Q1300" t="s">
        <v>8312</v>
      </c>
      <c r="R1300" t="s">
        <v>8313</v>
      </c>
      <c r="S1300" s="13">
        <f t="shared" si="80"/>
        <v>42458.680925925924</v>
      </c>
      <c r="T1300" s="13">
        <f t="shared" si="83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1"/>
        <v>1.24</v>
      </c>
      <c r="P1301" s="8">
        <f t="shared" si="82"/>
        <v>135.625</v>
      </c>
      <c r="Q1301" t="s">
        <v>8312</v>
      </c>
      <c r="R1301" t="s">
        <v>8313</v>
      </c>
      <c r="S1301" s="13">
        <f t="shared" si="80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1"/>
        <v>1.35</v>
      </c>
      <c r="P1302" s="8">
        <f t="shared" si="82"/>
        <v>168.75</v>
      </c>
      <c r="Q1302" t="s">
        <v>8312</v>
      </c>
      <c r="R1302" t="s">
        <v>8313</v>
      </c>
      <c r="S1302" s="13">
        <f t="shared" si="80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1"/>
        <v>1.0275000000000001</v>
      </c>
      <c r="P1303" s="8">
        <f t="shared" si="82"/>
        <v>70.862068965517238</v>
      </c>
      <c r="Q1303" t="s">
        <v>8312</v>
      </c>
      <c r="R1303" t="s">
        <v>8313</v>
      </c>
      <c r="S1303" s="13">
        <f t="shared" si="80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1"/>
        <v>1</v>
      </c>
      <c r="P1304" s="8">
        <f t="shared" si="82"/>
        <v>50</v>
      </c>
      <c r="Q1304" t="s">
        <v>8312</v>
      </c>
      <c r="R1304" t="s">
        <v>8313</v>
      </c>
      <c r="S1304" s="13">
        <f t="shared" si="80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1"/>
        <v>1.3026085714285716</v>
      </c>
      <c r="P1305" s="8">
        <f t="shared" si="82"/>
        <v>42.214166666666671</v>
      </c>
      <c r="Q1305" t="s">
        <v>8312</v>
      </c>
      <c r="R1305" t="s">
        <v>8313</v>
      </c>
      <c r="S1305" s="13">
        <f t="shared" si="80"/>
        <v>42566.441203703704</v>
      </c>
      <c r="T1305" s="13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1"/>
        <v>0.39627499999999999</v>
      </c>
      <c r="P1306" s="8">
        <f t="shared" si="82"/>
        <v>152.41346153846155</v>
      </c>
      <c r="Q1306" t="s">
        <v>8333</v>
      </c>
      <c r="R1306" t="s">
        <v>8352</v>
      </c>
      <c r="S1306" s="13">
        <f t="shared" si="80"/>
        <v>42747.194502314815</v>
      </c>
      <c r="T1306" s="13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1"/>
        <v>0.25976666666666665</v>
      </c>
      <c r="P1307" s="8">
        <f t="shared" si="82"/>
        <v>90.616279069767444</v>
      </c>
      <c r="Q1307" t="s">
        <v>8333</v>
      </c>
      <c r="R1307" t="s">
        <v>8352</v>
      </c>
      <c r="S1307" s="13">
        <f t="shared" si="80"/>
        <v>42543.665601851855</v>
      </c>
      <c r="T1307" s="13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1"/>
        <v>0.65246363636363636</v>
      </c>
      <c r="P1308" s="8">
        <f t="shared" si="82"/>
        <v>201.60393258426967</v>
      </c>
      <c r="Q1308" t="s">
        <v>8333</v>
      </c>
      <c r="R1308" t="s">
        <v>8352</v>
      </c>
      <c r="S1308" s="13">
        <f t="shared" si="80"/>
        <v>41947.457569444443</v>
      </c>
      <c r="T1308" s="13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1"/>
        <v>0.11514000000000001</v>
      </c>
      <c r="P1309" s="8">
        <f t="shared" si="82"/>
        <v>127.93333333333334</v>
      </c>
      <c r="Q1309" t="s">
        <v>8333</v>
      </c>
      <c r="R1309" t="s">
        <v>8352</v>
      </c>
      <c r="S1309" s="13">
        <f t="shared" si="80"/>
        <v>42387.503229166672</v>
      </c>
      <c r="T1309" s="13">
        <f t="shared" si="83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1"/>
        <v>0.11360000000000001</v>
      </c>
      <c r="P1310" s="8">
        <f t="shared" si="82"/>
        <v>29.894736842105264</v>
      </c>
      <c r="Q1310" t="s">
        <v>8333</v>
      </c>
      <c r="R1310" t="s">
        <v>8352</v>
      </c>
      <c r="S1310" s="13">
        <f t="shared" si="80"/>
        <v>42611.613564814819</v>
      </c>
      <c r="T1310" s="13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1"/>
        <v>1.1199130434782609</v>
      </c>
      <c r="P1311" s="8">
        <f t="shared" si="82"/>
        <v>367.97142857142859</v>
      </c>
      <c r="Q1311" t="s">
        <v>8333</v>
      </c>
      <c r="R1311" t="s">
        <v>8352</v>
      </c>
      <c r="S1311" s="13">
        <f t="shared" si="80"/>
        <v>42257.882731481484</v>
      </c>
      <c r="T1311" s="13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1"/>
        <v>0.155</v>
      </c>
      <c r="P1312" s="8">
        <f t="shared" si="82"/>
        <v>129.16666666666666</v>
      </c>
      <c r="Q1312" t="s">
        <v>8333</v>
      </c>
      <c r="R1312" t="s">
        <v>8352</v>
      </c>
      <c r="S1312" s="13">
        <f t="shared" si="80"/>
        <v>42556.667245370365</v>
      </c>
      <c r="T1312" s="13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1"/>
        <v>0.32028000000000001</v>
      </c>
      <c r="P1313" s="8">
        <f t="shared" si="82"/>
        <v>800.7</v>
      </c>
      <c r="Q1313" t="s">
        <v>8333</v>
      </c>
      <c r="R1313" t="s">
        <v>8352</v>
      </c>
      <c r="S1313" s="13">
        <f t="shared" si="80"/>
        <v>42669.802303240736</v>
      </c>
      <c r="T1313" s="13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1"/>
        <v>6.0869565217391303E-3</v>
      </c>
      <c r="P1314" s="8">
        <f t="shared" si="82"/>
        <v>28</v>
      </c>
      <c r="Q1314" t="s">
        <v>8333</v>
      </c>
      <c r="R1314" t="s">
        <v>8352</v>
      </c>
      <c r="S1314" s="13">
        <f t="shared" si="80"/>
        <v>42082.702800925923</v>
      </c>
      <c r="T1314" s="13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1"/>
        <v>0.31114999999999998</v>
      </c>
      <c r="P1315" s="8">
        <f t="shared" si="82"/>
        <v>102.01639344262296</v>
      </c>
      <c r="Q1315" t="s">
        <v>8333</v>
      </c>
      <c r="R1315" t="s">
        <v>8352</v>
      </c>
      <c r="S1315" s="13">
        <f t="shared" si="80"/>
        <v>42402.709652777776</v>
      </c>
      <c r="T1315" s="13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1"/>
        <v>1.1266666666666666E-2</v>
      </c>
      <c r="P1316" s="8">
        <f t="shared" si="82"/>
        <v>184.36363636363637</v>
      </c>
      <c r="Q1316" t="s">
        <v>8333</v>
      </c>
      <c r="R1316" t="s">
        <v>8352</v>
      </c>
      <c r="S1316" s="13">
        <f t="shared" si="80"/>
        <v>42604.669675925921</v>
      </c>
      <c r="T1316" s="13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1"/>
        <v>0.40404000000000001</v>
      </c>
      <c r="P1317" s="8">
        <f t="shared" si="82"/>
        <v>162.91935483870967</v>
      </c>
      <c r="Q1317" t="s">
        <v>8333</v>
      </c>
      <c r="R1317" t="s">
        <v>8352</v>
      </c>
      <c r="S1317" s="13">
        <f t="shared" si="80"/>
        <v>42278.498240740737</v>
      </c>
      <c r="T1317" s="13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1"/>
        <v>1.3333333333333333E-5</v>
      </c>
      <c r="P1318" s="8">
        <f t="shared" si="82"/>
        <v>1</v>
      </c>
      <c r="Q1318" t="s">
        <v>8333</v>
      </c>
      <c r="R1318" t="s">
        <v>8352</v>
      </c>
      <c r="S1318" s="13">
        <f t="shared" si="80"/>
        <v>42393.961909722224</v>
      </c>
      <c r="T1318" s="13">
        <f t="shared" si="83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1"/>
        <v>5.7334999999999997E-2</v>
      </c>
      <c r="P1319" s="8">
        <f t="shared" si="82"/>
        <v>603.52631578947364</v>
      </c>
      <c r="Q1319" t="s">
        <v>8333</v>
      </c>
      <c r="R1319" t="s">
        <v>8352</v>
      </c>
      <c r="S1319" s="13">
        <f t="shared" si="80"/>
        <v>42520.235486111109</v>
      </c>
      <c r="T1319" s="13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1"/>
        <v>0.15325</v>
      </c>
      <c r="P1320" s="8">
        <f t="shared" si="82"/>
        <v>45.407407407407405</v>
      </c>
      <c r="Q1320" t="s">
        <v>8333</v>
      </c>
      <c r="R1320" t="s">
        <v>8352</v>
      </c>
      <c r="S1320" s="13">
        <f t="shared" si="80"/>
        <v>41985.043657407412</v>
      </c>
      <c r="T1320" s="13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1"/>
        <v>0.15103448275862069</v>
      </c>
      <c r="P1321" s="8">
        <f t="shared" si="82"/>
        <v>97.333333333333329</v>
      </c>
      <c r="Q1321" t="s">
        <v>8333</v>
      </c>
      <c r="R1321" t="s">
        <v>8352</v>
      </c>
      <c r="S1321" s="13">
        <f t="shared" si="80"/>
        <v>41816.812094907407</v>
      </c>
      <c r="T1321" s="13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1"/>
        <v>5.0299999999999997E-3</v>
      </c>
      <c r="P1322" s="8">
        <f t="shared" si="82"/>
        <v>167.66666666666666</v>
      </c>
      <c r="Q1322" t="s">
        <v>8333</v>
      </c>
      <c r="R1322" t="s">
        <v>8352</v>
      </c>
      <c r="S1322" s="13">
        <f t="shared" si="80"/>
        <v>42705.690347222218</v>
      </c>
      <c r="T1322" s="13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1"/>
        <v>1.3028138528138528E-2</v>
      </c>
      <c r="P1323" s="8">
        <f t="shared" si="82"/>
        <v>859.85714285714289</v>
      </c>
      <c r="Q1323" t="s">
        <v>8333</v>
      </c>
      <c r="R1323" t="s">
        <v>8352</v>
      </c>
      <c r="S1323" s="13">
        <f t="shared" si="80"/>
        <v>42697.74927083333</v>
      </c>
      <c r="T1323" s="13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1"/>
        <v>3.0285714285714286E-3</v>
      </c>
      <c r="P1324" s="8">
        <f t="shared" si="82"/>
        <v>26.5</v>
      </c>
      <c r="Q1324" t="s">
        <v>8333</v>
      </c>
      <c r="R1324" t="s">
        <v>8352</v>
      </c>
      <c r="S1324" s="13">
        <f t="shared" si="80"/>
        <v>42115.656539351854</v>
      </c>
      <c r="T1324" s="13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1"/>
        <v>8.8800000000000004E-2</v>
      </c>
      <c r="P1325" s="8">
        <f t="shared" si="82"/>
        <v>30.272727272727273</v>
      </c>
      <c r="Q1325" t="s">
        <v>8333</v>
      </c>
      <c r="R1325" t="s">
        <v>8352</v>
      </c>
      <c r="S1325" s="13">
        <f t="shared" si="80"/>
        <v>42451.698449074072</v>
      </c>
      <c r="T1325" s="13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1"/>
        <v>9.8400000000000001E-2</v>
      </c>
      <c r="P1326" s="8">
        <f t="shared" si="82"/>
        <v>54.666666666666664</v>
      </c>
      <c r="Q1326" t="s">
        <v>8333</v>
      </c>
      <c r="R1326" t="s">
        <v>8352</v>
      </c>
      <c r="S1326" s="13">
        <f t="shared" si="80"/>
        <v>42626.633703703701</v>
      </c>
      <c r="T1326" s="13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1"/>
        <v>2.4299999999999999E-2</v>
      </c>
      <c r="P1327" s="8">
        <f t="shared" si="82"/>
        <v>60.75</v>
      </c>
      <c r="Q1327" t="s">
        <v>8333</v>
      </c>
      <c r="R1327" t="s">
        <v>8352</v>
      </c>
      <c r="S1327" s="13">
        <f t="shared" si="80"/>
        <v>42704.086053240739</v>
      </c>
      <c r="T1327" s="13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1"/>
        <v>1.1299999999999999E-2</v>
      </c>
      <c r="P1328" s="8">
        <f t="shared" si="82"/>
        <v>102.72727272727273</v>
      </c>
      <c r="Q1328" t="s">
        <v>8333</v>
      </c>
      <c r="R1328" t="s">
        <v>8352</v>
      </c>
      <c r="S1328" s="13">
        <f t="shared" ref="S1328:S1391" si="84">(J1328/86400)+DATE(1970,1,1)</f>
        <v>41974.791990740741</v>
      </c>
      <c r="T1328" s="13">
        <f t="shared" si="83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1"/>
        <v>3.5520833333333335E-2</v>
      </c>
      <c r="P1329" s="8">
        <f t="shared" si="82"/>
        <v>41.585365853658537</v>
      </c>
      <c r="Q1329" t="s">
        <v>8333</v>
      </c>
      <c r="R1329" t="s">
        <v>8352</v>
      </c>
      <c r="S1329" s="13">
        <f t="shared" si="84"/>
        <v>42123.678645833337</v>
      </c>
      <c r="T1329" s="13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1"/>
        <v>2.3306666666666667E-2</v>
      </c>
      <c r="P1330" s="8">
        <f t="shared" si="82"/>
        <v>116.53333333333333</v>
      </c>
      <c r="Q1330" t="s">
        <v>8333</v>
      </c>
      <c r="R1330" t="s">
        <v>8352</v>
      </c>
      <c r="S1330" s="13">
        <f t="shared" si="84"/>
        <v>42612.642754629633</v>
      </c>
      <c r="T1330" s="13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1"/>
        <v>8.1600000000000006E-3</v>
      </c>
      <c r="P1331" s="8">
        <f t="shared" si="82"/>
        <v>45.333333333333336</v>
      </c>
      <c r="Q1331" t="s">
        <v>8333</v>
      </c>
      <c r="R1331" t="s">
        <v>8352</v>
      </c>
      <c r="S1331" s="13">
        <f t="shared" si="84"/>
        <v>41935.221585648149</v>
      </c>
      <c r="T1331" s="13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1"/>
        <v>0.22494285714285714</v>
      </c>
      <c r="P1332" s="8">
        <f t="shared" si="82"/>
        <v>157.46</v>
      </c>
      <c r="Q1332" t="s">
        <v>8333</v>
      </c>
      <c r="R1332" t="s">
        <v>8352</v>
      </c>
      <c r="S1332" s="13">
        <f t="shared" si="84"/>
        <v>42522.276724537034</v>
      </c>
      <c r="T1332" s="13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1"/>
        <v>1.3668E-2</v>
      </c>
      <c r="P1333" s="8">
        <f t="shared" si="82"/>
        <v>100.5</v>
      </c>
      <c r="Q1333" t="s">
        <v>8333</v>
      </c>
      <c r="R1333" t="s">
        <v>8352</v>
      </c>
      <c r="S1333" s="13">
        <f t="shared" si="84"/>
        <v>42569.50409722222</v>
      </c>
      <c r="T1333" s="13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1"/>
        <v>0</v>
      </c>
      <c r="P1334" s="8">
        <f t="shared" si="82"/>
        <v>0</v>
      </c>
      <c r="Q1334" t="s">
        <v>8333</v>
      </c>
      <c r="R1334" t="s">
        <v>8352</v>
      </c>
      <c r="S1334" s="13">
        <f t="shared" si="84"/>
        <v>42732.060277777782</v>
      </c>
      <c r="T1334" s="13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1"/>
        <v>0</v>
      </c>
      <c r="P1335" s="8">
        <f t="shared" si="82"/>
        <v>0</v>
      </c>
      <c r="Q1335" t="s">
        <v>8333</v>
      </c>
      <c r="R1335" t="s">
        <v>8352</v>
      </c>
      <c r="S1335" s="13">
        <f t="shared" si="84"/>
        <v>41806.106770833336</v>
      </c>
      <c r="T1335" s="13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1"/>
        <v>0.10754135338345865</v>
      </c>
      <c r="P1336" s="8">
        <f t="shared" si="82"/>
        <v>51.822463768115945</v>
      </c>
      <c r="Q1336" t="s">
        <v>8333</v>
      </c>
      <c r="R1336" t="s">
        <v>8352</v>
      </c>
      <c r="S1336" s="13">
        <f t="shared" si="84"/>
        <v>42410.774155092593</v>
      </c>
      <c r="T1336" s="13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1"/>
        <v>0.1976</v>
      </c>
      <c r="P1337" s="8">
        <f t="shared" si="82"/>
        <v>308.75</v>
      </c>
      <c r="Q1337" t="s">
        <v>8333</v>
      </c>
      <c r="R1337" t="s">
        <v>8352</v>
      </c>
      <c r="S1337" s="13">
        <f t="shared" si="84"/>
        <v>42313.936365740738</v>
      </c>
      <c r="T1337" s="13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1"/>
        <v>0.84946999999999995</v>
      </c>
      <c r="P1338" s="8">
        <f t="shared" si="82"/>
        <v>379.22767857142856</v>
      </c>
      <c r="Q1338" t="s">
        <v>8333</v>
      </c>
      <c r="R1338" t="s">
        <v>8352</v>
      </c>
      <c r="S1338" s="13">
        <f t="shared" si="84"/>
        <v>41955.863750000004</v>
      </c>
      <c r="T1338" s="13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1"/>
        <v>0.49381999999999998</v>
      </c>
      <c r="P1339" s="8">
        <f t="shared" si="82"/>
        <v>176.36428571428573</v>
      </c>
      <c r="Q1339" t="s">
        <v>8333</v>
      </c>
      <c r="R1339" t="s">
        <v>8352</v>
      </c>
      <c r="S1339" s="13">
        <f t="shared" si="84"/>
        <v>42767.577303240745</v>
      </c>
      <c r="T1339" s="13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1"/>
        <v>3.3033333333333331E-2</v>
      </c>
      <c r="P1340" s="8">
        <f t="shared" si="82"/>
        <v>66.066666666666663</v>
      </c>
      <c r="Q1340" t="s">
        <v>8333</v>
      </c>
      <c r="R1340" t="s">
        <v>8352</v>
      </c>
      <c r="S1340" s="13">
        <f t="shared" si="84"/>
        <v>42188.803622685184</v>
      </c>
      <c r="T1340" s="13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1"/>
        <v>6.6339999999999996E-2</v>
      </c>
      <c r="P1341" s="8">
        <f t="shared" si="82"/>
        <v>89.648648648648646</v>
      </c>
      <c r="Q1341" t="s">
        <v>8333</v>
      </c>
      <c r="R1341" t="s">
        <v>8352</v>
      </c>
      <c r="S1341" s="13">
        <f t="shared" si="84"/>
        <v>41936.647164351853</v>
      </c>
      <c r="T1341" s="13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1"/>
        <v>0</v>
      </c>
      <c r="P1342" s="8">
        <f t="shared" si="82"/>
        <v>0</v>
      </c>
      <c r="Q1342" t="s">
        <v>8333</v>
      </c>
      <c r="R1342" t="s">
        <v>8352</v>
      </c>
      <c r="S1342" s="13">
        <f t="shared" si="84"/>
        <v>41836.595520833333</v>
      </c>
      <c r="T1342" s="13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1"/>
        <v>0.7036</v>
      </c>
      <c r="P1343" s="8">
        <f t="shared" si="82"/>
        <v>382.39130434782606</v>
      </c>
      <c r="Q1343" t="s">
        <v>8333</v>
      </c>
      <c r="R1343" t="s">
        <v>8352</v>
      </c>
      <c r="S1343" s="13">
        <f t="shared" si="84"/>
        <v>42612.624039351853</v>
      </c>
      <c r="T1343" s="13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1"/>
        <v>2E-3</v>
      </c>
      <c r="P1344" s="8">
        <f t="shared" si="82"/>
        <v>100</v>
      </c>
      <c r="Q1344" t="s">
        <v>8333</v>
      </c>
      <c r="R1344" t="s">
        <v>8352</v>
      </c>
      <c r="S1344" s="13">
        <f t="shared" si="84"/>
        <v>42172.816423611112</v>
      </c>
      <c r="T1344" s="13">
        <f t="shared" si="83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1"/>
        <v>1.02298</v>
      </c>
      <c r="P1345" s="8">
        <f t="shared" si="82"/>
        <v>158.35603715170279</v>
      </c>
      <c r="Q1345" t="s">
        <v>8333</v>
      </c>
      <c r="R1345" t="s">
        <v>8352</v>
      </c>
      <c r="S1345" s="13">
        <f t="shared" si="84"/>
        <v>42542.526423611111</v>
      </c>
      <c r="T1345" s="13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5">E1346/D1346</f>
        <v>3.7773333333333334</v>
      </c>
      <c r="P1346" s="8">
        <f t="shared" ref="P1346:P1409" si="86">IF(L1346=0,,E1346/L1346)</f>
        <v>40.762589928057551</v>
      </c>
      <c r="Q1346" t="s">
        <v>8328</v>
      </c>
      <c r="R1346" t="s">
        <v>8337</v>
      </c>
      <c r="S1346" s="13">
        <f t="shared" si="84"/>
        <v>42522.789803240739</v>
      </c>
      <c r="T1346" s="13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5"/>
        <v>1.25</v>
      </c>
      <c r="P1347" s="8">
        <f t="shared" si="86"/>
        <v>53.571428571428569</v>
      </c>
      <c r="Q1347" t="s">
        <v>8328</v>
      </c>
      <c r="R1347" t="s">
        <v>8337</v>
      </c>
      <c r="S1347" s="13">
        <f t="shared" si="84"/>
        <v>41799.814340277779</v>
      </c>
      <c r="T1347" s="13">
        <f t="shared" ref="T1347:T1410" si="87">(I1347/86400)+DATE(1970,1,1)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5"/>
        <v>1.473265306122449</v>
      </c>
      <c r="P1348" s="8">
        <f t="shared" si="86"/>
        <v>48.449664429530202</v>
      </c>
      <c r="Q1348" t="s">
        <v>8328</v>
      </c>
      <c r="R1348" t="s">
        <v>8337</v>
      </c>
      <c r="S1348" s="13">
        <f t="shared" si="84"/>
        <v>41422.075821759259</v>
      </c>
      <c r="T1348" s="13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5"/>
        <v>1.022</v>
      </c>
      <c r="P1349" s="8">
        <f t="shared" si="86"/>
        <v>82.41935483870968</v>
      </c>
      <c r="Q1349" t="s">
        <v>8328</v>
      </c>
      <c r="R1349" t="s">
        <v>8337</v>
      </c>
      <c r="S1349" s="13">
        <f t="shared" si="84"/>
        <v>42040.638020833328</v>
      </c>
      <c r="T1349" s="13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5"/>
        <v>1.018723404255319</v>
      </c>
      <c r="P1350" s="8">
        <f t="shared" si="86"/>
        <v>230.19230769230768</v>
      </c>
      <c r="Q1350" t="s">
        <v>8328</v>
      </c>
      <c r="R1350" t="s">
        <v>8337</v>
      </c>
      <c r="S1350" s="13">
        <f t="shared" si="84"/>
        <v>41963.506168981483</v>
      </c>
      <c r="T1350" s="13">
        <f t="shared" si="87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5"/>
        <v>2.0419999999999998</v>
      </c>
      <c r="P1351" s="8">
        <f t="shared" si="86"/>
        <v>59.360465116279073</v>
      </c>
      <c r="Q1351" t="s">
        <v>8328</v>
      </c>
      <c r="R1351" t="s">
        <v>8337</v>
      </c>
      <c r="S1351" s="13">
        <f t="shared" si="84"/>
        <v>42317.33258101852</v>
      </c>
      <c r="T1351" s="13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5"/>
        <v>1.0405</v>
      </c>
      <c r="P1352" s="8">
        <f t="shared" si="86"/>
        <v>66.698717948717942</v>
      </c>
      <c r="Q1352" t="s">
        <v>8328</v>
      </c>
      <c r="R1352" t="s">
        <v>8337</v>
      </c>
      <c r="S1352" s="13">
        <f t="shared" si="84"/>
        <v>42334.013124999998</v>
      </c>
      <c r="T1352" s="13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5"/>
        <v>1.0126500000000001</v>
      </c>
      <c r="P1353" s="8">
        <f t="shared" si="86"/>
        <v>168.77500000000001</v>
      </c>
      <c r="Q1353" t="s">
        <v>8328</v>
      </c>
      <c r="R1353" t="s">
        <v>8337</v>
      </c>
      <c r="S1353" s="13">
        <f t="shared" si="84"/>
        <v>42382.74009259259</v>
      </c>
      <c r="T1353" s="13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5"/>
        <v>1.3613999999999999</v>
      </c>
      <c r="P1354" s="8">
        <f t="shared" si="86"/>
        <v>59.973568281938327</v>
      </c>
      <c r="Q1354" t="s">
        <v>8328</v>
      </c>
      <c r="R1354" t="s">
        <v>8337</v>
      </c>
      <c r="S1354" s="13">
        <f t="shared" si="84"/>
        <v>42200.578310185185</v>
      </c>
      <c r="T1354" s="13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5"/>
        <v>1.3360000000000001</v>
      </c>
      <c r="P1355" s="8">
        <f t="shared" si="86"/>
        <v>31.80952380952381</v>
      </c>
      <c r="Q1355" t="s">
        <v>8328</v>
      </c>
      <c r="R1355" t="s">
        <v>8337</v>
      </c>
      <c r="S1355" s="13">
        <f t="shared" si="84"/>
        <v>41309.11791666667</v>
      </c>
      <c r="T1355" s="13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5"/>
        <v>1.3025</v>
      </c>
      <c r="P1356" s="8">
        <f t="shared" si="86"/>
        <v>24.421875</v>
      </c>
      <c r="Q1356" t="s">
        <v>8328</v>
      </c>
      <c r="R1356" t="s">
        <v>8337</v>
      </c>
      <c r="S1356" s="13">
        <f t="shared" si="84"/>
        <v>42502.807627314818</v>
      </c>
      <c r="T1356" s="13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5"/>
        <v>1.2267999999999999</v>
      </c>
      <c r="P1357" s="8">
        <f t="shared" si="86"/>
        <v>25.347107438016529</v>
      </c>
      <c r="Q1357" t="s">
        <v>8328</v>
      </c>
      <c r="R1357" t="s">
        <v>8337</v>
      </c>
      <c r="S1357" s="13">
        <f t="shared" si="84"/>
        <v>41213.254687499997</v>
      </c>
      <c r="T1357" s="13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5"/>
        <v>1.8281058823529412</v>
      </c>
      <c r="P1358" s="8">
        <f t="shared" si="86"/>
        <v>71.443218390804603</v>
      </c>
      <c r="Q1358" t="s">
        <v>8328</v>
      </c>
      <c r="R1358" t="s">
        <v>8337</v>
      </c>
      <c r="S1358" s="13">
        <f t="shared" si="84"/>
        <v>41430.038888888885</v>
      </c>
      <c r="T1358" s="13">
        <f t="shared" si="87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5"/>
        <v>1.2529999999999999</v>
      </c>
      <c r="P1359" s="8">
        <f t="shared" si="86"/>
        <v>38.553846153846152</v>
      </c>
      <c r="Q1359" t="s">
        <v>8328</v>
      </c>
      <c r="R1359" t="s">
        <v>8337</v>
      </c>
      <c r="S1359" s="13">
        <f t="shared" si="84"/>
        <v>41304.962233796294</v>
      </c>
      <c r="T1359" s="13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5"/>
        <v>1.1166666666666667</v>
      </c>
      <c r="P1360" s="8">
        <f t="shared" si="86"/>
        <v>68.367346938775512</v>
      </c>
      <c r="Q1360" t="s">
        <v>8328</v>
      </c>
      <c r="R1360" t="s">
        <v>8337</v>
      </c>
      <c r="S1360" s="13">
        <f t="shared" si="84"/>
        <v>40689.570868055554</v>
      </c>
      <c r="T1360" s="13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5"/>
        <v>1.1575757575757575</v>
      </c>
      <c r="P1361" s="8">
        <f t="shared" si="86"/>
        <v>40.210526315789473</v>
      </c>
      <c r="Q1361" t="s">
        <v>8328</v>
      </c>
      <c r="R1361" t="s">
        <v>8337</v>
      </c>
      <c r="S1361" s="13">
        <f t="shared" si="84"/>
        <v>40668.814699074072</v>
      </c>
      <c r="T1361" s="13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5"/>
        <v>1.732</v>
      </c>
      <c r="P1362" s="8">
        <f t="shared" si="86"/>
        <v>32.074074074074076</v>
      </c>
      <c r="Q1362" t="s">
        <v>8328</v>
      </c>
      <c r="R1362" t="s">
        <v>8337</v>
      </c>
      <c r="S1362" s="13">
        <f t="shared" si="84"/>
        <v>41095.900694444441</v>
      </c>
      <c r="T1362" s="13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5"/>
        <v>1.2598333333333334</v>
      </c>
      <c r="P1363" s="8">
        <f t="shared" si="86"/>
        <v>28.632575757575758</v>
      </c>
      <c r="Q1363" t="s">
        <v>8328</v>
      </c>
      <c r="R1363" t="s">
        <v>8337</v>
      </c>
      <c r="S1363" s="13">
        <f t="shared" si="84"/>
        <v>41781.717268518521</v>
      </c>
      <c r="T1363" s="13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5"/>
        <v>1.091</v>
      </c>
      <c r="P1364" s="8">
        <f t="shared" si="86"/>
        <v>43.64</v>
      </c>
      <c r="Q1364" t="s">
        <v>8328</v>
      </c>
      <c r="R1364" t="s">
        <v>8337</v>
      </c>
      <c r="S1364" s="13">
        <f t="shared" si="84"/>
        <v>41464.934386574074</v>
      </c>
      <c r="T1364" s="13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5"/>
        <v>1</v>
      </c>
      <c r="P1365" s="8">
        <f t="shared" si="86"/>
        <v>40</v>
      </c>
      <c r="Q1365" t="s">
        <v>8328</v>
      </c>
      <c r="R1365" t="s">
        <v>8337</v>
      </c>
      <c r="S1365" s="13">
        <f t="shared" si="84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5"/>
        <v>1.1864285714285714</v>
      </c>
      <c r="P1366" s="8">
        <f t="shared" si="86"/>
        <v>346.04166666666669</v>
      </c>
      <c r="Q1366" t="s">
        <v>8315</v>
      </c>
      <c r="R1366" t="s">
        <v>8324</v>
      </c>
      <c r="S1366" s="13">
        <f t="shared" si="84"/>
        <v>41951.6956712963</v>
      </c>
      <c r="T1366" s="13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5"/>
        <v>1.0026666666666666</v>
      </c>
      <c r="P1367" s="8">
        <f t="shared" si="86"/>
        <v>81.739130434782609</v>
      </c>
      <c r="Q1367" t="s">
        <v>8315</v>
      </c>
      <c r="R1367" t="s">
        <v>8324</v>
      </c>
      <c r="S1367" s="13">
        <f t="shared" si="84"/>
        <v>42049.733240740738</v>
      </c>
      <c r="T1367" s="13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5"/>
        <v>1.2648920000000001</v>
      </c>
      <c r="P1368" s="8">
        <f t="shared" si="86"/>
        <v>64.535306122448986</v>
      </c>
      <c r="Q1368" t="s">
        <v>8315</v>
      </c>
      <c r="R1368" t="s">
        <v>8324</v>
      </c>
      <c r="S1368" s="13">
        <f t="shared" si="84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5"/>
        <v>1.1426000000000001</v>
      </c>
      <c r="P1369" s="8">
        <f t="shared" si="86"/>
        <v>63.477777777777774</v>
      </c>
      <c r="Q1369" t="s">
        <v>8315</v>
      </c>
      <c r="R1369" t="s">
        <v>8324</v>
      </c>
      <c r="S1369" s="13">
        <f t="shared" si="84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5"/>
        <v>1.107</v>
      </c>
      <c r="P1370" s="8">
        <f t="shared" si="86"/>
        <v>63.620689655172413</v>
      </c>
      <c r="Q1370" t="s">
        <v>8315</v>
      </c>
      <c r="R1370" t="s">
        <v>8324</v>
      </c>
      <c r="S1370" s="13">
        <f t="shared" si="84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5"/>
        <v>1.0534805315203954</v>
      </c>
      <c r="P1371" s="8">
        <f t="shared" si="86"/>
        <v>83.967068965517228</v>
      </c>
      <c r="Q1371" t="s">
        <v>8315</v>
      </c>
      <c r="R1371" t="s">
        <v>8324</v>
      </c>
      <c r="S1371" s="13">
        <f t="shared" si="84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5"/>
        <v>1.0366666666666666</v>
      </c>
      <c r="P1372" s="8">
        <f t="shared" si="86"/>
        <v>77.75</v>
      </c>
      <c r="Q1372" t="s">
        <v>8315</v>
      </c>
      <c r="R1372" t="s">
        <v>8324</v>
      </c>
      <c r="S1372" s="13">
        <f t="shared" si="84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5"/>
        <v>1.0708672667523933</v>
      </c>
      <c r="P1373" s="8">
        <f t="shared" si="86"/>
        <v>107.07142857142857</v>
      </c>
      <c r="Q1373" t="s">
        <v>8315</v>
      </c>
      <c r="R1373" t="s">
        <v>8324</v>
      </c>
      <c r="S1373" s="13">
        <f t="shared" si="84"/>
        <v>42101.758587962962</v>
      </c>
      <c r="T1373" s="13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5"/>
        <v>1.24</v>
      </c>
      <c r="P1374" s="8">
        <f t="shared" si="86"/>
        <v>38.75</v>
      </c>
      <c r="Q1374" t="s">
        <v>8315</v>
      </c>
      <c r="R1374" t="s">
        <v>8324</v>
      </c>
      <c r="S1374" s="13">
        <f t="shared" si="84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5"/>
        <v>1.0501</v>
      </c>
      <c r="P1375" s="8">
        <f t="shared" si="86"/>
        <v>201.94230769230768</v>
      </c>
      <c r="Q1375" t="s">
        <v>8315</v>
      </c>
      <c r="R1375" t="s">
        <v>8324</v>
      </c>
      <c r="S1375" s="13">
        <f t="shared" si="84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5"/>
        <v>1.8946666666666667</v>
      </c>
      <c r="P1376" s="8">
        <f t="shared" si="86"/>
        <v>43.060606060606062</v>
      </c>
      <c r="Q1376" t="s">
        <v>8315</v>
      </c>
      <c r="R1376" t="s">
        <v>8324</v>
      </c>
      <c r="S1376" s="13">
        <f t="shared" si="84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5"/>
        <v>1.7132499999999999</v>
      </c>
      <c r="P1377" s="8">
        <f t="shared" si="86"/>
        <v>62.871559633027523</v>
      </c>
      <c r="Q1377" t="s">
        <v>8315</v>
      </c>
      <c r="R1377" t="s">
        <v>8324</v>
      </c>
      <c r="S1377" s="13">
        <f t="shared" si="84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5"/>
        <v>2.5248648648648651</v>
      </c>
      <c r="P1378" s="8">
        <f t="shared" si="86"/>
        <v>55.607142857142854</v>
      </c>
      <c r="Q1378" t="s">
        <v>8315</v>
      </c>
      <c r="R1378" t="s">
        <v>8324</v>
      </c>
      <c r="S1378" s="13">
        <f t="shared" si="84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5"/>
        <v>1.1615384615384616</v>
      </c>
      <c r="P1379" s="8">
        <f t="shared" si="86"/>
        <v>48.70967741935484</v>
      </c>
      <c r="Q1379" t="s">
        <v>8315</v>
      </c>
      <c r="R1379" t="s">
        <v>8324</v>
      </c>
      <c r="S1379" s="13">
        <f t="shared" si="84"/>
        <v>42747.219560185185</v>
      </c>
      <c r="T1379" s="13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5"/>
        <v>2.0335000000000001</v>
      </c>
      <c r="P1380" s="8">
        <f t="shared" si="86"/>
        <v>30.578947368421051</v>
      </c>
      <c r="Q1380" t="s">
        <v>8315</v>
      </c>
      <c r="R1380" t="s">
        <v>8324</v>
      </c>
      <c r="S1380" s="13">
        <f t="shared" si="84"/>
        <v>42568.759375000001</v>
      </c>
      <c r="T1380" s="13">
        <f t="shared" si="87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5"/>
        <v>1.1160000000000001</v>
      </c>
      <c r="P1381" s="8">
        <f t="shared" si="86"/>
        <v>73.907284768211923</v>
      </c>
      <c r="Q1381" t="s">
        <v>8315</v>
      </c>
      <c r="R1381" t="s">
        <v>8324</v>
      </c>
      <c r="S1381" s="13">
        <f t="shared" si="84"/>
        <v>42130.491620370369</v>
      </c>
      <c r="T1381" s="13">
        <f t="shared" si="87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5"/>
        <v>4.24</v>
      </c>
      <c r="P1382" s="8">
        <f t="shared" si="86"/>
        <v>21.2</v>
      </c>
      <c r="Q1382" t="s">
        <v>8315</v>
      </c>
      <c r="R1382" t="s">
        <v>8324</v>
      </c>
      <c r="S1382" s="13">
        <f t="shared" si="84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5"/>
        <v>1.071</v>
      </c>
      <c r="P1383" s="8">
        <f t="shared" si="86"/>
        <v>73.356164383561648</v>
      </c>
      <c r="Q1383" t="s">
        <v>8315</v>
      </c>
      <c r="R1383" t="s">
        <v>8324</v>
      </c>
      <c r="S1383" s="13">
        <f t="shared" si="84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5"/>
        <v>1.043625</v>
      </c>
      <c r="P1384" s="8">
        <f t="shared" si="86"/>
        <v>56.412162162162161</v>
      </c>
      <c r="Q1384" t="s">
        <v>8315</v>
      </c>
      <c r="R1384" t="s">
        <v>8324</v>
      </c>
      <c r="S1384" s="13">
        <f t="shared" si="84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5"/>
        <v>2.124090909090909</v>
      </c>
      <c r="P1385" s="8">
        <f t="shared" si="86"/>
        <v>50.247311827956992</v>
      </c>
      <c r="Q1385" t="s">
        <v>8315</v>
      </c>
      <c r="R1385" t="s">
        <v>8324</v>
      </c>
      <c r="S1385" s="13">
        <f t="shared" si="84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5"/>
        <v>1.2408571428571429</v>
      </c>
      <c r="P1386" s="8">
        <f t="shared" si="86"/>
        <v>68.936507936507937</v>
      </c>
      <c r="Q1386" t="s">
        <v>8315</v>
      </c>
      <c r="R1386" t="s">
        <v>8324</v>
      </c>
      <c r="S1386" s="13">
        <f t="shared" si="84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5"/>
        <v>1.10406125</v>
      </c>
      <c r="P1387" s="8">
        <f t="shared" si="86"/>
        <v>65.914104477611943</v>
      </c>
      <c r="Q1387" t="s">
        <v>8315</v>
      </c>
      <c r="R1387" t="s">
        <v>8324</v>
      </c>
      <c r="S1387" s="13">
        <f t="shared" si="84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5"/>
        <v>2.1875</v>
      </c>
      <c r="P1388" s="8">
        <f t="shared" si="86"/>
        <v>62.5</v>
      </c>
      <c r="Q1388" t="s">
        <v>8315</v>
      </c>
      <c r="R1388" t="s">
        <v>8324</v>
      </c>
      <c r="S1388" s="13">
        <f t="shared" si="84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5"/>
        <v>1.36625</v>
      </c>
      <c r="P1389" s="8">
        <f t="shared" si="86"/>
        <v>70.064102564102569</v>
      </c>
      <c r="Q1389" t="s">
        <v>8315</v>
      </c>
      <c r="R1389" t="s">
        <v>8324</v>
      </c>
      <c r="S1389" s="13">
        <f t="shared" si="84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5"/>
        <v>1.348074</v>
      </c>
      <c r="P1390" s="8">
        <f t="shared" si="86"/>
        <v>60.181874999999998</v>
      </c>
      <c r="Q1390" t="s">
        <v>8315</v>
      </c>
      <c r="R1390" t="s">
        <v>8324</v>
      </c>
      <c r="S1390" s="13">
        <f t="shared" si="84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5"/>
        <v>1.454</v>
      </c>
      <c r="P1391" s="8">
        <f t="shared" si="86"/>
        <v>21.382352941176471</v>
      </c>
      <c r="Q1391" t="s">
        <v>8315</v>
      </c>
      <c r="R1391" t="s">
        <v>8324</v>
      </c>
      <c r="S1391" s="13">
        <f t="shared" si="84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5"/>
        <v>1.0910714285714285</v>
      </c>
      <c r="P1392" s="8">
        <f t="shared" si="86"/>
        <v>160.78947368421052</v>
      </c>
      <c r="Q1392" t="s">
        <v>8315</v>
      </c>
      <c r="R1392" t="s">
        <v>8324</v>
      </c>
      <c r="S1392" s="13">
        <f t="shared" ref="S1392:S1455" si="88">(J1392/86400)+DATE(1970,1,1)</f>
        <v>42087.803310185191</v>
      </c>
      <c r="T1392" s="13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5"/>
        <v>1.1020000000000001</v>
      </c>
      <c r="P1393" s="8">
        <f t="shared" si="86"/>
        <v>42.384615384615387</v>
      </c>
      <c r="Q1393" t="s">
        <v>8315</v>
      </c>
      <c r="R1393" t="s">
        <v>8324</v>
      </c>
      <c r="S1393" s="13">
        <f t="shared" si="88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5"/>
        <v>1.1364000000000001</v>
      </c>
      <c r="P1394" s="8">
        <f t="shared" si="86"/>
        <v>27.317307692307693</v>
      </c>
      <c r="Q1394" t="s">
        <v>8315</v>
      </c>
      <c r="R1394" t="s">
        <v>8324</v>
      </c>
      <c r="S1394" s="13">
        <f t="shared" si="88"/>
        <v>42401.154930555553</v>
      </c>
      <c r="T1394" s="13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5"/>
        <v>1.0235000000000001</v>
      </c>
      <c r="P1395" s="8">
        <f t="shared" si="86"/>
        <v>196.82692307692307</v>
      </c>
      <c r="Q1395" t="s">
        <v>8315</v>
      </c>
      <c r="R1395" t="s">
        <v>8324</v>
      </c>
      <c r="S1395" s="13">
        <f t="shared" si="88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5"/>
        <v>1.2213333333333334</v>
      </c>
      <c r="P1396" s="8">
        <f t="shared" si="86"/>
        <v>53.882352941176471</v>
      </c>
      <c r="Q1396" t="s">
        <v>8315</v>
      </c>
      <c r="R1396" t="s">
        <v>8324</v>
      </c>
      <c r="S1396" s="13">
        <f t="shared" si="88"/>
        <v>42752.144976851851</v>
      </c>
      <c r="T1396" s="13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5"/>
        <v>1.1188571428571428</v>
      </c>
      <c r="P1397" s="8">
        <f t="shared" si="86"/>
        <v>47.756097560975611</v>
      </c>
      <c r="Q1397" t="s">
        <v>8315</v>
      </c>
      <c r="R1397" t="s">
        <v>8324</v>
      </c>
      <c r="S1397" s="13">
        <f t="shared" si="88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5"/>
        <v>1.073</v>
      </c>
      <c r="P1398" s="8">
        <f t="shared" si="86"/>
        <v>88.191780821917803</v>
      </c>
      <c r="Q1398" t="s">
        <v>8315</v>
      </c>
      <c r="R1398" t="s">
        <v>8324</v>
      </c>
      <c r="S1398" s="13">
        <f t="shared" si="88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5"/>
        <v>1.1385000000000001</v>
      </c>
      <c r="P1399" s="8">
        <f t="shared" si="86"/>
        <v>72.056962025316452</v>
      </c>
      <c r="Q1399" t="s">
        <v>8315</v>
      </c>
      <c r="R1399" t="s">
        <v>8324</v>
      </c>
      <c r="S1399" s="13">
        <f t="shared" si="88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5"/>
        <v>1.0968181818181819</v>
      </c>
      <c r="P1400" s="8">
        <f t="shared" si="86"/>
        <v>74.246153846153845</v>
      </c>
      <c r="Q1400" t="s">
        <v>8315</v>
      </c>
      <c r="R1400" t="s">
        <v>8324</v>
      </c>
      <c r="S1400" s="13">
        <f t="shared" si="88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5"/>
        <v>1.2614444444444444</v>
      </c>
      <c r="P1401" s="8">
        <f t="shared" si="86"/>
        <v>61.701086956521742</v>
      </c>
      <c r="Q1401" t="s">
        <v>8315</v>
      </c>
      <c r="R1401" t="s">
        <v>8324</v>
      </c>
      <c r="S1401" s="13">
        <f t="shared" si="88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5"/>
        <v>1.6742857142857144</v>
      </c>
      <c r="P1402" s="8">
        <f t="shared" si="86"/>
        <v>17.235294117647058</v>
      </c>
      <c r="Q1402" t="s">
        <v>8315</v>
      </c>
      <c r="R1402" t="s">
        <v>8324</v>
      </c>
      <c r="S1402" s="13">
        <f t="shared" si="88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5"/>
        <v>4.9652000000000003</v>
      </c>
      <c r="P1403" s="8">
        <f t="shared" si="86"/>
        <v>51.720833333333331</v>
      </c>
      <c r="Q1403" t="s">
        <v>8315</v>
      </c>
      <c r="R1403" t="s">
        <v>8324</v>
      </c>
      <c r="S1403" s="13">
        <f t="shared" si="88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5"/>
        <v>1.0915999999999999</v>
      </c>
      <c r="P1404" s="8">
        <f t="shared" si="86"/>
        <v>24.150442477876105</v>
      </c>
      <c r="Q1404" t="s">
        <v>8315</v>
      </c>
      <c r="R1404" t="s">
        <v>8324</v>
      </c>
      <c r="S1404" s="13">
        <f t="shared" si="88"/>
        <v>42065.053368055553</v>
      </c>
      <c r="T1404" s="13">
        <f t="shared" si="87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5"/>
        <v>1.0257499999999999</v>
      </c>
      <c r="P1405" s="8">
        <f t="shared" si="86"/>
        <v>62.166666666666664</v>
      </c>
      <c r="Q1405" t="s">
        <v>8315</v>
      </c>
      <c r="R1405" t="s">
        <v>8324</v>
      </c>
      <c r="S1405" s="13">
        <f t="shared" si="88"/>
        <v>41451.062905092593</v>
      </c>
      <c r="T1405" s="13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5"/>
        <v>1.6620689655172414E-2</v>
      </c>
      <c r="P1406" s="8">
        <f t="shared" si="86"/>
        <v>48.2</v>
      </c>
      <c r="Q1406" t="s">
        <v>8328</v>
      </c>
      <c r="R1406" t="s">
        <v>8335</v>
      </c>
      <c r="S1406" s="13">
        <f t="shared" si="88"/>
        <v>42032.510243055556</v>
      </c>
      <c r="T1406" s="13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5"/>
        <v>4.1999999999999997E-3</v>
      </c>
      <c r="P1407" s="8">
        <f t="shared" si="86"/>
        <v>6.1764705882352944</v>
      </c>
      <c r="Q1407" t="s">
        <v>8328</v>
      </c>
      <c r="R1407" t="s">
        <v>8335</v>
      </c>
      <c r="S1407" s="13">
        <f t="shared" si="88"/>
        <v>41941.680567129632</v>
      </c>
      <c r="T1407" s="13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5"/>
        <v>1.25E-3</v>
      </c>
      <c r="P1408" s="8">
        <f t="shared" si="86"/>
        <v>5</v>
      </c>
      <c r="Q1408" t="s">
        <v>8328</v>
      </c>
      <c r="R1408" t="s">
        <v>8335</v>
      </c>
      <c r="S1408" s="13">
        <f t="shared" si="88"/>
        <v>42297.432951388888</v>
      </c>
      <c r="T1408" s="13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5"/>
        <v>5.0000000000000001E-3</v>
      </c>
      <c r="P1409" s="8">
        <f t="shared" si="86"/>
        <v>7.5</v>
      </c>
      <c r="Q1409" t="s">
        <v>8328</v>
      </c>
      <c r="R1409" t="s">
        <v>8335</v>
      </c>
      <c r="S1409" s="13">
        <f t="shared" si="88"/>
        <v>41838.536782407406</v>
      </c>
      <c r="T1409" s="13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9">E1410/D1410</f>
        <v>7.1999999999999995E-2</v>
      </c>
      <c r="P1410" s="8">
        <f t="shared" ref="P1410:P1473" si="90">IF(L1410=0,,E1410/L1410)</f>
        <v>12</v>
      </c>
      <c r="Q1410" t="s">
        <v>8328</v>
      </c>
      <c r="R1410" t="s">
        <v>8335</v>
      </c>
      <c r="S1410" s="13">
        <f t="shared" si="88"/>
        <v>42291.872175925921</v>
      </c>
      <c r="T1410" s="13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9"/>
        <v>0</v>
      </c>
      <c r="P1411" s="8">
        <f t="shared" si="90"/>
        <v>0</v>
      </c>
      <c r="Q1411" t="s">
        <v>8328</v>
      </c>
      <c r="R1411" t="s">
        <v>8335</v>
      </c>
      <c r="S1411" s="13">
        <f t="shared" si="88"/>
        <v>41945.133506944447</v>
      </c>
      <c r="T1411" s="13">
        <f t="shared" ref="T1411:T1474" si="91">(I1411/86400)+DATE(1970,1,1)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9"/>
        <v>1.6666666666666666E-4</v>
      </c>
      <c r="P1412" s="8">
        <f t="shared" si="90"/>
        <v>1</v>
      </c>
      <c r="Q1412" t="s">
        <v>8328</v>
      </c>
      <c r="R1412" t="s">
        <v>8335</v>
      </c>
      <c r="S1412" s="13">
        <f t="shared" si="88"/>
        <v>42479.318518518514</v>
      </c>
      <c r="T1412" s="13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9"/>
        <v>2.3333333333333335E-3</v>
      </c>
      <c r="P1413" s="8">
        <f t="shared" si="90"/>
        <v>2.3333333333333335</v>
      </c>
      <c r="Q1413" t="s">
        <v>8328</v>
      </c>
      <c r="R1413" t="s">
        <v>8335</v>
      </c>
      <c r="S1413" s="13">
        <f t="shared" si="88"/>
        <v>42013.059027777781</v>
      </c>
      <c r="T1413" s="13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9"/>
        <v>4.5714285714285714E-2</v>
      </c>
      <c r="P1414" s="8">
        <f t="shared" si="90"/>
        <v>24.615384615384617</v>
      </c>
      <c r="Q1414" t="s">
        <v>8328</v>
      </c>
      <c r="R1414" t="s">
        <v>8335</v>
      </c>
      <c r="S1414" s="13">
        <f t="shared" si="88"/>
        <v>41947.063645833332</v>
      </c>
      <c r="T1414" s="13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9"/>
        <v>0.05</v>
      </c>
      <c r="P1415" s="8">
        <f t="shared" si="90"/>
        <v>100</v>
      </c>
      <c r="Q1415" t="s">
        <v>8328</v>
      </c>
      <c r="R1415" t="s">
        <v>8335</v>
      </c>
      <c r="S1415" s="13">
        <f t="shared" si="88"/>
        <v>42360.437152777777</v>
      </c>
      <c r="T1415" s="13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9"/>
        <v>2E-3</v>
      </c>
      <c r="P1416" s="8">
        <f t="shared" si="90"/>
        <v>1</v>
      </c>
      <c r="Q1416" t="s">
        <v>8328</v>
      </c>
      <c r="R1416" t="s">
        <v>8335</v>
      </c>
      <c r="S1416" s="13">
        <f t="shared" si="88"/>
        <v>42708.25309027778</v>
      </c>
      <c r="T1416" s="13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9"/>
        <v>0.18181818181818182</v>
      </c>
      <c r="P1417" s="8">
        <f t="shared" si="90"/>
        <v>88.888888888888886</v>
      </c>
      <c r="Q1417" t="s">
        <v>8328</v>
      </c>
      <c r="R1417" t="s">
        <v>8335</v>
      </c>
      <c r="S1417" s="13">
        <f t="shared" si="88"/>
        <v>42192.675821759258</v>
      </c>
      <c r="T1417" s="13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9"/>
        <v>0</v>
      </c>
      <c r="P1418" s="8">
        <f t="shared" si="90"/>
        <v>0</v>
      </c>
      <c r="Q1418" t="s">
        <v>8328</v>
      </c>
      <c r="R1418" t="s">
        <v>8335</v>
      </c>
      <c r="S1418" s="13">
        <f t="shared" si="88"/>
        <v>42299.926145833335</v>
      </c>
      <c r="T1418" s="13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9"/>
        <v>1.2222222222222223E-2</v>
      </c>
      <c r="P1419" s="8">
        <f t="shared" si="90"/>
        <v>27.5</v>
      </c>
      <c r="Q1419" t="s">
        <v>8328</v>
      </c>
      <c r="R1419" t="s">
        <v>8335</v>
      </c>
      <c r="S1419" s="13">
        <f t="shared" si="88"/>
        <v>42232.15016203704</v>
      </c>
      <c r="T1419" s="13">
        <f t="shared" si="91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9"/>
        <v>2E-3</v>
      </c>
      <c r="P1420" s="8">
        <f t="shared" si="90"/>
        <v>6</v>
      </c>
      <c r="Q1420" t="s">
        <v>8328</v>
      </c>
      <c r="R1420" t="s">
        <v>8335</v>
      </c>
      <c r="S1420" s="13">
        <f t="shared" si="88"/>
        <v>42395.456412037034</v>
      </c>
      <c r="T1420" s="13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9"/>
        <v>7.0634920634920634E-2</v>
      </c>
      <c r="P1421" s="8">
        <f t="shared" si="90"/>
        <v>44.5</v>
      </c>
      <c r="Q1421" t="s">
        <v>8328</v>
      </c>
      <c r="R1421" t="s">
        <v>8335</v>
      </c>
      <c r="S1421" s="13">
        <f t="shared" si="88"/>
        <v>42622.456238425926</v>
      </c>
      <c r="T1421" s="13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9"/>
        <v>2.7272727272727271E-2</v>
      </c>
      <c r="P1422" s="8">
        <f t="shared" si="90"/>
        <v>1</v>
      </c>
      <c r="Q1422" t="s">
        <v>8328</v>
      </c>
      <c r="R1422" t="s">
        <v>8335</v>
      </c>
      <c r="S1422" s="13">
        <f t="shared" si="88"/>
        <v>42524.667662037042</v>
      </c>
      <c r="T1422" s="13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9"/>
        <v>1E-3</v>
      </c>
      <c r="P1423" s="8">
        <f t="shared" si="90"/>
        <v>100</v>
      </c>
      <c r="Q1423" t="s">
        <v>8328</v>
      </c>
      <c r="R1423" t="s">
        <v>8335</v>
      </c>
      <c r="S1423" s="13">
        <f t="shared" si="88"/>
        <v>42013.915613425925</v>
      </c>
      <c r="T1423" s="13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9"/>
        <v>1.0399999999999999E-3</v>
      </c>
      <c r="P1424" s="8">
        <f t="shared" si="90"/>
        <v>13</v>
      </c>
      <c r="Q1424" t="s">
        <v>8328</v>
      </c>
      <c r="R1424" t="s">
        <v>8335</v>
      </c>
      <c r="S1424" s="13">
        <f t="shared" si="88"/>
        <v>42604.239629629628</v>
      </c>
      <c r="T1424" s="13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9"/>
        <v>3.3333333333333335E-3</v>
      </c>
      <c r="P1425" s="8">
        <f t="shared" si="90"/>
        <v>100</v>
      </c>
      <c r="Q1425" t="s">
        <v>8328</v>
      </c>
      <c r="R1425" t="s">
        <v>8335</v>
      </c>
      <c r="S1425" s="13">
        <f t="shared" si="88"/>
        <v>42340.360312500001</v>
      </c>
      <c r="T1425" s="13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9"/>
        <v>0.2036</v>
      </c>
      <c r="P1426" s="8">
        <f t="shared" si="90"/>
        <v>109.07142857142857</v>
      </c>
      <c r="Q1426" t="s">
        <v>8328</v>
      </c>
      <c r="R1426" t="s">
        <v>8335</v>
      </c>
      <c r="S1426" s="13">
        <f t="shared" si="88"/>
        <v>42676.717615740738</v>
      </c>
      <c r="T1426" s="13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9"/>
        <v>0</v>
      </c>
      <c r="P1427" s="8">
        <f t="shared" si="90"/>
        <v>0</v>
      </c>
      <c r="Q1427" t="s">
        <v>8328</v>
      </c>
      <c r="R1427" t="s">
        <v>8335</v>
      </c>
      <c r="S1427" s="13">
        <f t="shared" si="88"/>
        <v>42093.131469907406</v>
      </c>
      <c r="T1427" s="13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9"/>
        <v>0</v>
      </c>
      <c r="P1428" s="8">
        <f t="shared" si="90"/>
        <v>0</v>
      </c>
      <c r="Q1428" t="s">
        <v>8328</v>
      </c>
      <c r="R1428" t="s">
        <v>8335</v>
      </c>
      <c r="S1428" s="13">
        <f t="shared" si="88"/>
        <v>42180.390277777777</v>
      </c>
      <c r="T1428" s="13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9"/>
        <v>8.3799999999999999E-2</v>
      </c>
      <c r="P1429" s="8">
        <f t="shared" si="90"/>
        <v>104.75</v>
      </c>
      <c r="Q1429" t="s">
        <v>8328</v>
      </c>
      <c r="R1429" t="s">
        <v>8335</v>
      </c>
      <c r="S1429" s="13">
        <f t="shared" si="88"/>
        <v>42601.851678240739</v>
      </c>
      <c r="T1429" s="13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9"/>
        <v>4.4999999999999998E-2</v>
      </c>
      <c r="P1430" s="8">
        <f t="shared" si="90"/>
        <v>15</v>
      </c>
      <c r="Q1430" t="s">
        <v>8328</v>
      </c>
      <c r="R1430" t="s">
        <v>8335</v>
      </c>
      <c r="S1430" s="13">
        <f t="shared" si="88"/>
        <v>42432.379826388889</v>
      </c>
      <c r="T1430" s="13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9"/>
        <v>0</v>
      </c>
      <c r="P1431" s="8">
        <f t="shared" si="90"/>
        <v>0</v>
      </c>
      <c r="Q1431" t="s">
        <v>8328</v>
      </c>
      <c r="R1431" t="s">
        <v>8335</v>
      </c>
      <c r="S1431" s="13">
        <f t="shared" si="88"/>
        <v>42074.060671296298</v>
      </c>
      <c r="T1431" s="13">
        <f t="shared" si="91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9"/>
        <v>8.0600000000000005E-2</v>
      </c>
      <c r="P1432" s="8">
        <f t="shared" si="90"/>
        <v>80.599999999999994</v>
      </c>
      <c r="Q1432" t="s">
        <v>8328</v>
      </c>
      <c r="R1432" t="s">
        <v>8335</v>
      </c>
      <c r="S1432" s="13">
        <f t="shared" si="88"/>
        <v>41961.813518518524</v>
      </c>
      <c r="T1432" s="13">
        <f t="shared" si="91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9"/>
        <v>0.31947058823529412</v>
      </c>
      <c r="P1433" s="8">
        <f t="shared" si="90"/>
        <v>115.55319148936171</v>
      </c>
      <c r="Q1433" t="s">
        <v>8328</v>
      </c>
      <c r="R1433" t="s">
        <v>8335</v>
      </c>
      <c r="S1433" s="13">
        <f t="shared" si="88"/>
        <v>42304.210833333331</v>
      </c>
      <c r="T1433" s="13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9"/>
        <v>0</v>
      </c>
      <c r="P1434" s="8">
        <f t="shared" si="90"/>
        <v>0</v>
      </c>
      <c r="Q1434" t="s">
        <v>8328</v>
      </c>
      <c r="R1434" t="s">
        <v>8335</v>
      </c>
      <c r="S1434" s="13">
        <f t="shared" si="88"/>
        <v>42175.780416666668</v>
      </c>
      <c r="T1434" s="13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9"/>
        <v>6.7083333333333328E-2</v>
      </c>
      <c r="P1435" s="8">
        <f t="shared" si="90"/>
        <v>80.5</v>
      </c>
      <c r="Q1435" t="s">
        <v>8328</v>
      </c>
      <c r="R1435" t="s">
        <v>8335</v>
      </c>
      <c r="S1435" s="13">
        <f t="shared" si="88"/>
        <v>42673.625868055555</v>
      </c>
      <c r="T1435" s="13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9"/>
        <v>9.987804878048781E-2</v>
      </c>
      <c r="P1436" s="8">
        <f t="shared" si="90"/>
        <v>744.5454545454545</v>
      </c>
      <c r="Q1436" t="s">
        <v>8328</v>
      </c>
      <c r="R1436" t="s">
        <v>8335</v>
      </c>
      <c r="S1436" s="13">
        <f t="shared" si="88"/>
        <v>42142.767106481479</v>
      </c>
      <c r="T1436" s="13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9"/>
        <v>1E-3</v>
      </c>
      <c r="P1437" s="8">
        <f t="shared" si="90"/>
        <v>7.5</v>
      </c>
      <c r="Q1437" t="s">
        <v>8328</v>
      </c>
      <c r="R1437" t="s">
        <v>8335</v>
      </c>
      <c r="S1437" s="13">
        <f t="shared" si="88"/>
        <v>42258.780324074076</v>
      </c>
      <c r="T1437" s="13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9"/>
        <v>7.7000000000000002E-3</v>
      </c>
      <c r="P1438" s="8">
        <f t="shared" si="90"/>
        <v>38.5</v>
      </c>
      <c r="Q1438" t="s">
        <v>8328</v>
      </c>
      <c r="R1438" t="s">
        <v>8335</v>
      </c>
      <c r="S1438" s="13">
        <f t="shared" si="88"/>
        <v>42391.35019675926</v>
      </c>
      <c r="T1438" s="13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9"/>
        <v>0.26900000000000002</v>
      </c>
      <c r="P1439" s="8">
        <f t="shared" si="90"/>
        <v>36.68181818181818</v>
      </c>
      <c r="Q1439" t="s">
        <v>8328</v>
      </c>
      <c r="R1439" t="s">
        <v>8335</v>
      </c>
      <c r="S1439" s="13">
        <f t="shared" si="88"/>
        <v>41796.531701388885</v>
      </c>
      <c r="T1439" s="13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9"/>
        <v>0.03</v>
      </c>
      <c r="P1440" s="8">
        <f t="shared" si="90"/>
        <v>75</v>
      </c>
      <c r="Q1440" t="s">
        <v>8328</v>
      </c>
      <c r="R1440" t="s">
        <v>8335</v>
      </c>
      <c r="S1440" s="13">
        <f t="shared" si="88"/>
        <v>42457.871516203704</v>
      </c>
      <c r="T1440" s="13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9"/>
        <v>6.6055045871559637E-2</v>
      </c>
      <c r="P1441" s="8">
        <f t="shared" si="90"/>
        <v>30</v>
      </c>
      <c r="Q1441" t="s">
        <v>8328</v>
      </c>
      <c r="R1441" t="s">
        <v>8335</v>
      </c>
      <c r="S1441" s="13">
        <f t="shared" si="88"/>
        <v>42040.829872685186</v>
      </c>
      <c r="T1441" s="13">
        <f t="shared" si="91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9"/>
        <v>7.6923076923076926E-5</v>
      </c>
      <c r="P1442" s="8">
        <f t="shared" si="90"/>
        <v>1</v>
      </c>
      <c r="Q1442" t="s">
        <v>8328</v>
      </c>
      <c r="R1442" t="s">
        <v>8335</v>
      </c>
      <c r="S1442" s="13">
        <f t="shared" si="88"/>
        <v>42486.748414351852</v>
      </c>
      <c r="T1442" s="13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9"/>
        <v>1.1222222222222222E-2</v>
      </c>
      <c r="P1443" s="8">
        <f t="shared" si="90"/>
        <v>673.33333333333337</v>
      </c>
      <c r="Q1443" t="s">
        <v>8328</v>
      </c>
      <c r="R1443" t="s">
        <v>8335</v>
      </c>
      <c r="S1443" s="13">
        <f t="shared" si="88"/>
        <v>42198.765844907408</v>
      </c>
      <c r="T1443" s="13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9"/>
        <v>0</v>
      </c>
      <c r="P1444" s="8">
        <f t="shared" si="90"/>
        <v>0</v>
      </c>
      <c r="Q1444" t="s">
        <v>8328</v>
      </c>
      <c r="R1444" t="s">
        <v>8335</v>
      </c>
      <c r="S1444" s="13">
        <f t="shared" si="88"/>
        <v>42485.64534722222</v>
      </c>
      <c r="T1444" s="13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9"/>
        <v>0</v>
      </c>
      <c r="P1445" s="8">
        <f t="shared" si="90"/>
        <v>0</v>
      </c>
      <c r="Q1445" t="s">
        <v>8328</v>
      </c>
      <c r="R1445" t="s">
        <v>8335</v>
      </c>
      <c r="S1445" s="13">
        <f t="shared" si="88"/>
        <v>42707.926030092596</v>
      </c>
      <c r="T1445" s="13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9"/>
        <v>0</v>
      </c>
      <c r="P1446" s="8">
        <f t="shared" si="90"/>
        <v>0</v>
      </c>
      <c r="Q1446" t="s">
        <v>8328</v>
      </c>
      <c r="R1446" t="s">
        <v>8335</v>
      </c>
      <c r="S1446" s="13">
        <f t="shared" si="88"/>
        <v>42199.873402777783</v>
      </c>
      <c r="T1446" s="13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9"/>
        <v>0</v>
      </c>
      <c r="P1447" s="8">
        <f t="shared" si="90"/>
        <v>0</v>
      </c>
      <c r="Q1447" t="s">
        <v>8328</v>
      </c>
      <c r="R1447" t="s">
        <v>8335</v>
      </c>
      <c r="S1447" s="13">
        <f t="shared" si="88"/>
        <v>42139.542303240742</v>
      </c>
      <c r="T1447" s="13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9"/>
        <v>0</v>
      </c>
      <c r="P1448" s="8">
        <f t="shared" si="90"/>
        <v>0</v>
      </c>
      <c r="Q1448" t="s">
        <v>8328</v>
      </c>
      <c r="R1448" t="s">
        <v>8335</v>
      </c>
      <c r="S1448" s="13">
        <f t="shared" si="88"/>
        <v>42461.447662037041</v>
      </c>
      <c r="T1448" s="13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9"/>
        <v>1.4999999999999999E-4</v>
      </c>
      <c r="P1449" s="8">
        <f t="shared" si="90"/>
        <v>25</v>
      </c>
      <c r="Q1449" t="s">
        <v>8328</v>
      </c>
      <c r="R1449" t="s">
        <v>8335</v>
      </c>
      <c r="S1449" s="13">
        <f t="shared" si="88"/>
        <v>42529.730717592596</v>
      </c>
      <c r="T1449" s="13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9"/>
        <v>0</v>
      </c>
      <c r="P1450" s="8">
        <f t="shared" si="90"/>
        <v>0</v>
      </c>
      <c r="Q1450" t="s">
        <v>8328</v>
      </c>
      <c r="R1450" t="s">
        <v>8335</v>
      </c>
      <c r="S1450" s="13">
        <f t="shared" si="88"/>
        <v>42115.936550925922</v>
      </c>
      <c r="T1450" s="13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9"/>
        <v>0</v>
      </c>
      <c r="P1451" s="8">
        <f t="shared" si="90"/>
        <v>0</v>
      </c>
      <c r="Q1451" t="s">
        <v>8328</v>
      </c>
      <c r="R1451" t="s">
        <v>8335</v>
      </c>
      <c r="S1451" s="13">
        <f t="shared" si="88"/>
        <v>42086.811400462961</v>
      </c>
      <c r="T1451" s="13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9"/>
        <v>1.0000000000000001E-5</v>
      </c>
      <c r="P1452" s="8">
        <f t="shared" si="90"/>
        <v>1</v>
      </c>
      <c r="Q1452" t="s">
        <v>8328</v>
      </c>
      <c r="R1452" t="s">
        <v>8335</v>
      </c>
      <c r="S1452" s="13">
        <f t="shared" si="88"/>
        <v>42390.171261574069</v>
      </c>
      <c r="T1452" s="13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9"/>
        <v>1.0554089709762533E-4</v>
      </c>
      <c r="P1453" s="8">
        <f t="shared" si="90"/>
        <v>1</v>
      </c>
      <c r="Q1453" t="s">
        <v>8328</v>
      </c>
      <c r="R1453" t="s">
        <v>8335</v>
      </c>
      <c r="S1453" s="13">
        <f t="shared" si="88"/>
        <v>41931.959016203706</v>
      </c>
      <c r="T1453" s="13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9"/>
        <v>0</v>
      </c>
      <c r="P1454" s="8">
        <f t="shared" si="90"/>
        <v>0</v>
      </c>
      <c r="Q1454" t="s">
        <v>8328</v>
      </c>
      <c r="R1454" t="s">
        <v>8335</v>
      </c>
      <c r="S1454" s="13">
        <f t="shared" si="88"/>
        <v>41818.703275462962</v>
      </c>
      <c r="T1454" s="13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9"/>
        <v>0</v>
      </c>
      <c r="P1455" s="8">
        <f t="shared" si="90"/>
        <v>0</v>
      </c>
      <c r="Q1455" t="s">
        <v>8328</v>
      </c>
      <c r="R1455" t="s">
        <v>8335</v>
      </c>
      <c r="S1455" s="13">
        <f t="shared" si="88"/>
        <v>42795.696145833332</v>
      </c>
      <c r="T1455" s="13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9"/>
        <v>8.5714285714285719E-3</v>
      </c>
      <c r="P1456" s="8">
        <f t="shared" si="90"/>
        <v>15</v>
      </c>
      <c r="Q1456" t="s">
        <v>8328</v>
      </c>
      <c r="R1456" t="s">
        <v>8335</v>
      </c>
      <c r="S1456" s="13">
        <f t="shared" ref="S1456:S1519" si="92">(J1456/86400)+DATE(1970,1,1)</f>
        <v>42463.866666666669</v>
      </c>
      <c r="T1456" s="13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9"/>
        <v>0.105</v>
      </c>
      <c r="P1457" s="8">
        <f t="shared" si="90"/>
        <v>225</v>
      </c>
      <c r="Q1457" t="s">
        <v>8328</v>
      </c>
      <c r="R1457" t="s">
        <v>8335</v>
      </c>
      <c r="S1457" s="13">
        <f t="shared" si="92"/>
        <v>41832.672685185185</v>
      </c>
      <c r="T1457" s="13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9"/>
        <v>2.9000000000000001E-2</v>
      </c>
      <c r="P1458" s="8">
        <f t="shared" si="90"/>
        <v>48.333333333333336</v>
      </c>
      <c r="Q1458" t="s">
        <v>8328</v>
      </c>
      <c r="R1458" t="s">
        <v>8335</v>
      </c>
      <c r="S1458" s="13">
        <f t="shared" si="92"/>
        <v>42708.668576388889</v>
      </c>
      <c r="T1458" s="13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9"/>
        <v>0</v>
      </c>
      <c r="P1459" s="8">
        <f t="shared" si="90"/>
        <v>0</v>
      </c>
      <c r="Q1459" t="s">
        <v>8328</v>
      </c>
      <c r="R1459" t="s">
        <v>8335</v>
      </c>
      <c r="S1459" s="13">
        <f t="shared" si="92"/>
        <v>42289.89634259259</v>
      </c>
      <c r="T1459" s="13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9"/>
        <v>0</v>
      </c>
      <c r="P1460" s="8">
        <f t="shared" si="90"/>
        <v>0</v>
      </c>
      <c r="Q1460" t="s">
        <v>8328</v>
      </c>
      <c r="R1460" t="s">
        <v>8335</v>
      </c>
      <c r="S1460" s="13">
        <f t="shared" si="92"/>
        <v>41831.705555555556</v>
      </c>
      <c r="T1460" s="13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9"/>
        <v>0</v>
      </c>
      <c r="P1461" s="8">
        <f t="shared" si="90"/>
        <v>0</v>
      </c>
      <c r="Q1461" t="s">
        <v>8328</v>
      </c>
      <c r="R1461" t="s">
        <v>8335</v>
      </c>
      <c r="S1461" s="13">
        <f t="shared" si="92"/>
        <v>42312.204814814817</v>
      </c>
      <c r="T1461" s="13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9"/>
        <v>0</v>
      </c>
      <c r="P1462" s="8">
        <f t="shared" si="90"/>
        <v>0</v>
      </c>
      <c r="Q1462" t="s">
        <v>8328</v>
      </c>
      <c r="R1462" t="s">
        <v>8335</v>
      </c>
      <c r="S1462" s="13">
        <f t="shared" si="92"/>
        <v>41915.896967592591</v>
      </c>
      <c r="T1462" s="13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9"/>
        <v>1.012446</v>
      </c>
      <c r="P1463" s="8">
        <f t="shared" si="90"/>
        <v>44.66673529411765</v>
      </c>
      <c r="Q1463" t="s">
        <v>8328</v>
      </c>
      <c r="R1463" t="s">
        <v>8351</v>
      </c>
      <c r="S1463" s="13">
        <f t="shared" si="92"/>
        <v>41899.645300925928</v>
      </c>
      <c r="T1463" s="13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9"/>
        <v>1.085175</v>
      </c>
      <c r="P1464" s="8">
        <f t="shared" si="90"/>
        <v>28.937999999999999</v>
      </c>
      <c r="Q1464" t="s">
        <v>8328</v>
      </c>
      <c r="R1464" t="s">
        <v>8351</v>
      </c>
      <c r="S1464" s="13">
        <f t="shared" si="92"/>
        <v>41344.662858796299</v>
      </c>
      <c r="T1464" s="13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9"/>
        <v>1.4766666666666666</v>
      </c>
      <c r="P1465" s="8">
        <f t="shared" si="90"/>
        <v>35.44</v>
      </c>
      <c r="Q1465" t="s">
        <v>8328</v>
      </c>
      <c r="R1465" t="s">
        <v>8351</v>
      </c>
      <c r="S1465" s="13">
        <f t="shared" si="92"/>
        <v>41326.911319444444</v>
      </c>
      <c r="T1465" s="13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9"/>
        <v>1.6319999999999999</v>
      </c>
      <c r="P1466" s="8">
        <f t="shared" si="90"/>
        <v>34.871794871794869</v>
      </c>
      <c r="Q1466" t="s">
        <v>8328</v>
      </c>
      <c r="R1466" t="s">
        <v>8351</v>
      </c>
      <c r="S1466" s="13">
        <f t="shared" si="92"/>
        <v>41291.661550925928</v>
      </c>
      <c r="T1466" s="13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9"/>
        <v>4.5641449999999999</v>
      </c>
      <c r="P1467" s="8">
        <f t="shared" si="90"/>
        <v>52.622732513451197</v>
      </c>
      <c r="Q1467" t="s">
        <v>8328</v>
      </c>
      <c r="R1467" t="s">
        <v>8351</v>
      </c>
      <c r="S1467" s="13">
        <f t="shared" si="92"/>
        <v>40959.734398148146</v>
      </c>
      <c r="T1467" s="13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9"/>
        <v>1.0787731249999999</v>
      </c>
      <c r="P1468" s="8">
        <f t="shared" si="90"/>
        <v>69.598266129032254</v>
      </c>
      <c r="Q1468" t="s">
        <v>8328</v>
      </c>
      <c r="R1468" t="s">
        <v>8351</v>
      </c>
      <c r="S1468" s="13">
        <f t="shared" si="92"/>
        <v>42340.172060185185</v>
      </c>
      <c r="T1468" s="13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9"/>
        <v>1.1508</v>
      </c>
      <c r="P1469" s="8">
        <f t="shared" si="90"/>
        <v>76.72</v>
      </c>
      <c r="Q1469" t="s">
        <v>8328</v>
      </c>
      <c r="R1469" t="s">
        <v>8351</v>
      </c>
      <c r="S1469" s="13">
        <f t="shared" si="92"/>
        <v>40933.80190972222</v>
      </c>
      <c r="T1469" s="13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9"/>
        <v>1.0236842105263158</v>
      </c>
      <c r="P1470" s="8">
        <f t="shared" si="90"/>
        <v>33.191126279863482</v>
      </c>
      <c r="Q1470" t="s">
        <v>8328</v>
      </c>
      <c r="R1470" t="s">
        <v>8351</v>
      </c>
      <c r="S1470" s="13">
        <f t="shared" si="92"/>
        <v>40646.014456018514</v>
      </c>
      <c r="T1470" s="13">
        <f t="shared" si="91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9"/>
        <v>1.0842485875706214</v>
      </c>
      <c r="P1471" s="8">
        <f t="shared" si="90"/>
        <v>149.46417445482865</v>
      </c>
      <c r="Q1471" t="s">
        <v>8328</v>
      </c>
      <c r="R1471" t="s">
        <v>8351</v>
      </c>
      <c r="S1471" s="13">
        <f t="shared" si="92"/>
        <v>41290.598483796297</v>
      </c>
      <c r="T1471" s="13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9"/>
        <v>1.2513333333333334</v>
      </c>
      <c r="P1472" s="8">
        <f t="shared" si="90"/>
        <v>23.172839506172838</v>
      </c>
      <c r="Q1472" t="s">
        <v>8328</v>
      </c>
      <c r="R1472" t="s">
        <v>8351</v>
      </c>
      <c r="S1472" s="13">
        <f t="shared" si="92"/>
        <v>41250.827118055553</v>
      </c>
      <c r="T1472" s="13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9"/>
        <v>1.03840625</v>
      </c>
      <c r="P1473" s="8">
        <f t="shared" si="90"/>
        <v>96.877551020408163</v>
      </c>
      <c r="Q1473" t="s">
        <v>8328</v>
      </c>
      <c r="R1473" t="s">
        <v>8351</v>
      </c>
      <c r="S1473" s="13">
        <f t="shared" si="92"/>
        <v>42073.957569444443</v>
      </c>
      <c r="T1473" s="13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3">E1474/D1474</f>
        <v>1.3870400000000001</v>
      </c>
      <c r="P1474" s="8">
        <f t="shared" ref="P1474:P1537" si="94">IF(L1474=0,,E1474/L1474)</f>
        <v>103.20238095238095</v>
      </c>
      <c r="Q1474" t="s">
        <v>8328</v>
      </c>
      <c r="R1474" t="s">
        <v>8351</v>
      </c>
      <c r="S1474" s="13">
        <f t="shared" si="92"/>
        <v>41533.542858796296</v>
      </c>
      <c r="T1474" s="13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3"/>
        <v>1.20516</v>
      </c>
      <c r="P1475" s="8">
        <f t="shared" si="94"/>
        <v>38.462553191489363</v>
      </c>
      <c r="Q1475" t="s">
        <v>8328</v>
      </c>
      <c r="R1475" t="s">
        <v>8351</v>
      </c>
      <c r="S1475" s="13">
        <f t="shared" si="92"/>
        <v>40939.979618055557</v>
      </c>
      <c r="T1475" s="13">
        <f t="shared" ref="T1475:T1538" si="95">(I1475/86400)+DATE(1970,1,1)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3"/>
        <v>1.1226666666666667</v>
      </c>
      <c r="P1476" s="8">
        <f t="shared" si="94"/>
        <v>44.315789473684212</v>
      </c>
      <c r="Q1476" t="s">
        <v>8328</v>
      </c>
      <c r="R1476" t="s">
        <v>8351</v>
      </c>
      <c r="S1476" s="13">
        <f t="shared" si="92"/>
        <v>41500.72791666667</v>
      </c>
      <c r="T1476" s="13">
        <f t="shared" si="95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3"/>
        <v>1.8866966666666667</v>
      </c>
      <c r="P1477" s="8">
        <f t="shared" si="94"/>
        <v>64.173356009070289</v>
      </c>
      <c r="Q1477" t="s">
        <v>8328</v>
      </c>
      <c r="R1477" t="s">
        <v>8351</v>
      </c>
      <c r="S1477" s="13">
        <f t="shared" si="92"/>
        <v>41960.722951388889</v>
      </c>
      <c r="T1477" s="13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3"/>
        <v>6.6155466666666669</v>
      </c>
      <c r="P1478" s="8">
        <f t="shared" si="94"/>
        <v>43.333275109170302</v>
      </c>
      <c r="Q1478" t="s">
        <v>8328</v>
      </c>
      <c r="R1478" t="s">
        <v>8351</v>
      </c>
      <c r="S1478" s="13">
        <f t="shared" si="92"/>
        <v>40766.041921296295</v>
      </c>
      <c r="T1478" s="13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3"/>
        <v>1.1131</v>
      </c>
      <c r="P1479" s="8">
        <f t="shared" si="94"/>
        <v>90.495934959349597</v>
      </c>
      <c r="Q1479" t="s">
        <v>8328</v>
      </c>
      <c r="R1479" t="s">
        <v>8351</v>
      </c>
      <c r="S1479" s="13">
        <f t="shared" si="92"/>
        <v>40840.615787037037</v>
      </c>
      <c r="T1479" s="13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3"/>
        <v>11.8161422</v>
      </c>
      <c r="P1480" s="8">
        <f t="shared" si="94"/>
        <v>29.187190495010373</v>
      </c>
      <c r="Q1480" t="s">
        <v>8328</v>
      </c>
      <c r="R1480" t="s">
        <v>8351</v>
      </c>
      <c r="S1480" s="13">
        <f t="shared" si="92"/>
        <v>41394.871678240743</v>
      </c>
      <c r="T1480" s="13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3"/>
        <v>1.37375</v>
      </c>
      <c r="P1481" s="8">
        <f t="shared" si="94"/>
        <v>30.95774647887324</v>
      </c>
      <c r="Q1481" t="s">
        <v>8328</v>
      </c>
      <c r="R1481" t="s">
        <v>8351</v>
      </c>
      <c r="S1481" s="13">
        <f t="shared" si="92"/>
        <v>41754.745243055557</v>
      </c>
      <c r="T1481" s="13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3"/>
        <v>1.170404</v>
      </c>
      <c r="P1482" s="8">
        <f t="shared" si="94"/>
        <v>92.157795275590544</v>
      </c>
      <c r="Q1482" t="s">
        <v>8328</v>
      </c>
      <c r="R1482" t="s">
        <v>8351</v>
      </c>
      <c r="S1482" s="13">
        <f t="shared" si="92"/>
        <v>41464.934016203704</v>
      </c>
      <c r="T1482" s="13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3"/>
        <v>2.1000000000000001E-2</v>
      </c>
      <c r="P1483" s="8">
        <f t="shared" si="94"/>
        <v>17.5</v>
      </c>
      <c r="Q1483" t="s">
        <v>8328</v>
      </c>
      <c r="R1483" t="s">
        <v>8344</v>
      </c>
      <c r="S1483" s="13">
        <f t="shared" si="92"/>
        <v>41550.922974537039</v>
      </c>
      <c r="T1483" s="13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3"/>
        <v>1E-3</v>
      </c>
      <c r="P1484" s="8">
        <f t="shared" si="94"/>
        <v>5</v>
      </c>
      <c r="Q1484" t="s">
        <v>8328</v>
      </c>
      <c r="R1484" t="s">
        <v>8344</v>
      </c>
      <c r="S1484" s="13">
        <f t="shared" si="92"/>
        <v>41136.858055555553</v>
      </c>
      <c r="T1484" s="13">
        <f t="shared" si="95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3"/>
        <v>7.1428571428571426E-3</v>
      </c>
      <c r="P1485" s="8">
        <f t="shared" si="94"/>
        <v>25</v>
      </c>
      <c r="Q1485" t="s">
        <v>8328</v>
      </c>
      <c r="R1485" t="s">
        <v>8344</v>
      </c>
      <c r="S1485" s="13">
        <f t="shared" si="92"/>
        <v>42548.192997685182</v>
      </c>
      <c r="T1485" s="13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3"/>
        <v>0</v>
      </c>
      <c r="P1486" s="8">
        <f t="shared" si="94"/>
        <v>0</v>
      </c>
      <c r="Q1486" t="s">
        <v>8328</v>
      </c>
      <c r="R1486" t="s">
        <v>8344</v>
      </c>
      <c r="S1486" s="13">
        <f t="shared" si="92"/>
        <v>41053.200960648144</v>
      </c>
      <c r="T1486" s="13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3"/>
        <v>2.2388059701492536E-2</v>
      </c>
      <c r="P1487" s="8">
        <f t="shared" si="94"/>
        <v>50</v>
      </c>
      <c r="Q1487" t="s">
        <v>8328</v>
      </c>
      <c r="R1487" t="s">
        <v>8344</v>
      </c>
      <c r="S1487" s="13">
        <f t="shared" si="92"/>
        <v>42130.795983796299</v>
      </c>
      <c r="T1487" s="13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3"/>
        <v>2.3999999999999998E-3</v>
      </c>
      <c r="P1488" s="8">
        <f t="shared" si="94"/>
        <v>16</v>
      </c>
      <c r="Q1488" t="s">
        <v>8328</v>
      </c>
      <c r="R1488" t="s">
        <v>8344</v>
      </c>
      <c r="S1488" s="13">
        <f t="shared" si="92"/>
        <v>42032.168530092589</v>
      </c>
      <c r="T1488" s="13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3"/>
        <v>0</v>
      </c>
      <c r="P1489" s="8">
        <f t="shared" si="94"/>
        <v>0</v>
      </c>
      <c r="Q1489" t="s">
        <v>8328</v>
      </c>
      <c r="R1489" t="s">
        <v>8344</v>
      </c>
      <c r="S1489" s="13">
        <f t="shared" si="92"/>
        <v>42554.917488425926</v>
      </c>
      <c r="T1489" s="13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3"/>
        <v>2.4E-2</v>
      </c>
      <c r="P1490" s="8">
        <f t="shared" si="94"/>
        <v>60</v>
      </c>
      <c r="Q1490" t="s">
        <v>8328</v>
      </c>
      <c r="R1490" t="s">
        <v>8344</v>
      </c>
      <c r="S1490" s="13">
        <f t="shared" si="92"/>
        <v>41614.563194444447</v>
      </c>
      <c r="T1490" s="13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3"/>
        <v>0</v>
      </c>
      <c r="P1491" s="8">
        <f t="shared" si="94"/>
        <v>0</v>
      </c>
      <c r="Q1491" t="s">
        <v>8328</v>
      </c>
      <c r="R1491" t="s">
        <v>8344</v>
      </c>
      <c r="S1491" s="13">
        <f t="shared" si="92"/>
        <v>41198.611712962964</v>
      </c>
      <c r="T1491" s="13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3"/>
        <v>0.30862068965517242</v>
      </c>
      <c r="P1492" s="8">
        <f t="shared" si="94"/>
        <v>47.10526315789474</v>
      </c>
      <c r="Q1492" t="s">
        <v>8328</v>
      </c>
      <c r="R1492" t="s">
        <v>8344</v>
      </c>
      <c r="S1492" s="13">
        <f t="shared" si="92"/>
        <v>41520.561041666668</v>
      </c>
      <c r="T1492" s="13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3"/>
        <v>8.3333333333333329E-2</v>
      </c>
      <c r="P1493" s="8">
        <f t="shared" si="94"/>
        <v>100</v>
      </c>
      <c r="Q1493" t="s">
        <v>8328</v>
      </c>
      <c r="R1493" t="s">
        <v>8344</v>
      </c>
      <c r="S1493" s="13">
        <f t="shared" si="92"/>
        <v>41991.713460648149</v>
      </c>
      <c r="T1493" s="13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3"/>
        <v>7.4999999999999997E-3</v>
      </c>
      <c r="P1494" s="8">
        <f t="shared" si="94"/>
        <v>15</v>
      </c>
      <c r="Q1494" t="s">
        <v>8328</v>
      </c>
      <c r="R1494" t="s">
        <v>8344</v>
      </c>
      <c r="S1494" s="13">
        <f t="shared" si="92"/>
        <v>40682.884791666671</v>
      </c>
      <c r="T1494" s="13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3"/>
        <v>0</v>
      </c>
      <c r="P1495" s="8">
        <f t="shared" si="94"/>
        <v>0</v>
      </c>
      <c r="Q1495" t="s">
        <v>8328</v>
      </c>
      <c r="R1495" t="s">
        <v>8344</v>
      </c>
      <c r="S1495" s="13">
        <f t="shared" si="92"/>
        <v>41411.866608796292</v>
      </c>
      <c r="T1495" s="13">
        <f t="shared" si="95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3"/>
        <v>8.8999999999999996E-2</v>
      </c>
      <c r="P1496" s="8">
        <f t="shared" si="94"/>
        <v>40.454545454545453</v>
      </c>
      <c r="Q1496" t="s">
        <v>8328</v>
      </c>
      <c r="R1496" t="s">
        <v>8344</v>
      </c>
      <c r="S1496" s="13">
        <f t="shared" si="92"/>
        <v>42067.722372685181</v>
      </c>
      <c r="T1496" s="13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3"/>
        <v>0</v>
      </c>
      <c r="P1497" s="8">
        <f t="shared" si="94"/>
        <v>0</v>
      </c>
      <c r="Q1497" t="s">
        <v>8328</v>
      </c>
      <c r="R1497" t="s">
        <v>8344</v>
      </c>
      <c r="S1497" s="13">
        <f t="shared" si="92"/>
        <v>40752.789710648147</v>
      </c>
      <c r="T1497" s="13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3"/>
        <v>0</v>
      </c>
      <c r="P1498" s="8">
        <f t="shared" si="94"/>
        <v>0</v>
      </c>
      <c r="Q1498" t="s">
        <v>8328</v>
      </c>
      <c r="R1498" t="s">
        <v>8344</v>
      </c>
      <c r="S1498" s="13">
        <f t="shared" si="92"/>
        <v>41838.475219907406</v>
      </c>
      <c r="T1498" s="13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3"/>
        <v>6.666666666666667E-5</v>
      </c>
      <c r="P1499" s="8">
        <f t="shared" si="94"/>
        <v>1</v>
      </c>
      <c r="Q1499" t="s">
        <v>8328</v>
      </c>
      <c r="R1499" t="s">
        <v>8344</v>
      </c>
      <c r="S1499" s="13">
        <f t="shared" si="92"/>
        <v>41444.64261574074</v>
      </c>
      <c r="T1499" s="13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3"/>
        <v>1.9E-2</v>
      </c>
      <c r="P1500" s="8">
        <f t="shared" si="94"/>
        <v>19</v>
      </c>
      <c r="Q1500" t="s">
        <v>8328</v>
      </c>
      <c r="R1500" t="s">
        <v>8344</v>
      </c>
      <c r="S1500" s="13">
        <f t="shared" si="92"/>
        <v>41840.983541666668</v>
      </c>
      <c r="T1500" s="13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3"/>
        <v>2.5000000000000001E-3</v>
      </c>
      <c r="P1501" s="8">
        <f t="shared" si="94"/>
        <v>5</v>
      </c>
      <c r="Q1501" t="s">
        <v>8328</v>
      </c>
      <c r="R1501" t="s">
        <v>8344</v>
      </c>
      <c r="S1501" s="13">
        <f t="shared" si="92"/>
        <v>42527.007326388892</v>
      </c>
      <c r="T1501" s="13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3"/>
        <v>0.25035714285714283</v>
      </c>
      <c r="P1502" s="8">
        <f t="shared" si="94"/>
        <v>46.733333333333334</v>
      </c>
      <c r="Q1502" t="s">
        <v>8328</v>
      </c>
      <c r="R1502" t="s">
        <v>8344</v>
      </c>
      <c r="S1502" s="13">
        <f t="shared" si="92"/>
        <v>41365.904594907406</v>
      </c>
      <c r="T1502" s="13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3"/>
        <v>1.6633076923076924</v>
      </c>
      <c r="P1503" s="8">
        <f t="shared" si="94"/>
        <v>97.731073446327684</v>
      </c>
      <c r="Q1503" t="s">
        <v>8318</v>
      </c>
      <c r="R1503" t="s">
        <v>8319</v>
      </c>
      <c r="S1503" s="13">
        <f t="shared" si="92"/>
        <v>42163.583599537036</v>
      </c>
      <c r="T1503" s="13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3"/>
        <v>1.0144545454545455</v>
      </c>
      <c r="P1504" s="8">
        <f t="shared" si="94"/>
        <v>67.835866261398181</v>
      </c>
      <c r="Q1504" t="s">
        <v>8318</v>
      </c>
      <c r="R1504" t="s">
        <v>8319</v>
      </c>
      <c r="S1504" s="13">
        <f t="shared" si="92"/>
        <v>42426.542592592596</v>
      </c>
      <c r="T1504" s="13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3"/>
        <v>1.0789146666666667</v>
      </c>
      <c r="P1505" s="8">
        <f t="shared" si="94"/>
        <v>56.98492957746479</v>
      </c>
      <c r="Q1505" t="s">
        <v>8318</v>
      </c>
      <c r="R1505" t="s">
        <v>8319</v>
      </c>
      <c r="S1505" s="13">
        <f t="shared" si="92"/>
        <v>42606.347233796296</v>
      </c>
      <c r="T1505" s="13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3"/>
        <v>2.7793846153846156</v>
      </c>
      <c r="P1506" s="8">
        <f t="shared" si="94"/>
        <v>67.159851301115239</v>
      </c>
      <c r="Q1506" t="s">
        <v>8318</v>
      </c>
      <c r="R1506" t="s">
        <v>8319</v>
      </c>
      <c r="S1506" s="13">
        <f t="shared" si="92"/>
        <v>41772.657685185186</v>
      </c>
      <c r="T1506" s="13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3"/>
        <v>1.0358125</v>
      </c>
      <c r="P1507" s="8">
        <f t="shared" si="94"/>
        <v>48.037681159420288</v>
      </c>
      <c r="Q1507" t="s">
        <v>8318</v>
      </c>
      <c r="R1507" t="s">
        <v>8319</v>
      </c>
      <c r="S1507" s="13">
        <f t="shared" si="92"/>
        <v>42414.44332175926</v>
      </c>
      <c r="T1507" s="13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3"/>
        <v>1.1140000000000001</v>
      </c>
      <c r="P1508" s="8">
        <f t="shared" si="94"/>
        <v>38.860465116279073</v>
      </c>
      <c r="Q1508" t="s">
        <v>8318</v>
      </c>
      <c r="R1508" t="s">
        <v>8319</v>
      </c>
      <c r="S1508" s="13">
        <f t="shared" si="92"/>
        <v>41814.785925925928</v>
      </c>
      <c r="T1508" s="13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3"/>
        <v>2.15</v>
      </c>
      <c r="P1509" s="8">
        <f t="shared" si="94"/>
        <v>78.181818181818187</v>
      </c>
      <c r="Q1509" t="s">
        <v>8318</v>
      </c>
      <c r="R1509" t="s">
        <v>8319</v>
      </c>
      <c r="S1509" s="13">
        <f t="shared" si="92"/>
        <v>40254.450335648144</v>
      </c>
      <c r="T1509" s="13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3"/>
        <v>1.1076216216216217</v>
      </c>
      <c r="P1510" s="8">
        <f t="shared" si="94"/>
        <v>97.113744075829388</v>
      </c>
      <c r="Q1510" t="s">
        <v>8318</v>
      </c>
      <c r="R1510" t="s">
        <v>8319</v>
      </c>
      <c r="S1510" s="13">
        <f t="shared" si="92"/>
        <v>41786.614363425928</v>
      </c>
      <c r="T1510" s="13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3"/>
        <v>1.2364125714285714</v>
      </c>
      <c r="P1511" s="8">
        <f t="shared" si="94"/>
        <v>110.39397959183674</v>
      </c>
      <c r="Q1511" t="s">
        <v>8318</v>
      </c>
      <c r="R1511" t="s">
        <v>8319</v>
      </c>
      <c r="S1511" s="13">
        <f t="shared" si="92"/>
        <v>42751.533391203702</v>
      </c>
      <c r="T1511" s="13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3"/>
        <v>1.0103500000000001</v>
      </c>
      <c r="P1512" s="8">
        <f t="shared" si="94"/>
        <v>39.91506172839506</v>
      </c>
      <c r="Q1512" t="s">
        <v>8318</v>
      </c>
      <c r="R1512" t="s">
        <v>8319</v>
      </c>
      <c r="S1512" s="13">
        <f t="shared" si="92"/>
        <v>41809.385162037041</v>
      </c>
      <c r="T1512" s="13">
        <f t="shared" si="95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3"/>
        <v>1.1179285714285714</v>
      </c>
      <c r="P1513" s="8">
        <f t="shared" si="94"/>
        <v>75.975728155339809</v>
      </c>
      <c r="Q1513" t="s">
        <v>8318</v>
      </c>
      <c r="R1513" t="s">
        <v>8319</v>
      </c>
      <c r="S1513" s="13">
        <f t="shared" si="92"/>
        <v>42296.583379629628</v>
      </c>
      <c r="T1513" s="13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3"/>
        <v>5.5877142857142861</v>
      </c>
      <c r="P1514" s="8">
        <f t="shared" si="94"/>
        <v>58.379104477611939</v>
      </c>
      <c r="Q1514" t="s">
        <v>8318</v>
      </c>
      <c r="R1514" t="s">
        <v>8319</v>
      </c>
      <c r="S1514" s="13">
        <f t="shared" si="92"/>
        <v>42741.684479166666</v>
      </c>
      <c r="T1514" s="13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3"/>
        <v>1.5001875</v>
      </c>
      <c r="P1515" s="8">
        <f t="shared" si="94"/>
        <v>55.82093023255814</v>
      </c>
      <c r="Q1515" t="s">
        <v>8318</v>
      </c>
      <c r="R1515" t="s">
        <v>8319</v>
      </c>
      <c r="S1515" s="13">
        <f t="shared" si="92"/>
        <v>41806.637337962966</v>
      </c>
      <c r="T1515" s="13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3"/>
        <v>1.0647599999999999</v>
      </c>
      <c r="P1516" s="8">
        <f t="shared" si="94"/>
        <v>151.24431818181819</v>
      </c>
      <c r="Q1516" t="s">
        <v>8318</v>
      </c>
      <c r="R1516" t="s">
        <v>8319</v>
      </c>
      <c r="S1516" s="13">
        <f t="shared" si="92"/>
        <v>42234.597685185188</v>
      </c>
      <c r="T1516" s="13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3"/>
        <v>1.57189</v>
      </c>
      <c r="P1517" s="8">
        <f t="shared" si="94"/>
        <v>849.67027027027029</v>
      </c>
      <c r="Q1517" t="s">
        <v>8318</v>
      </c>
      <c r="R1517" t="s">
        <v>8319</v>
      </c>
      <c r="S1517" s="13">
        <f t="shared" si="92"/>
        <v>42415.253437499996</v>
      </c>
      <c r="T1517" s="13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3"/>
        <v>1.0865882352941176</v>
      </c>
      <c r="P1518" s="8">
        <f t="shared" si="94"/>
        <v>159.24137931034483</v>
      </c>
      <c r="Q1518" t="s">
        <v>8318</v>
      </c>
      <c r="R1518" t="s">
        <v>8319</v>
      </c>
      <c r="S1518" s="13">
        <f t="shared" si="92"/>
        <v>42619.466342592597</v>
      </c>
      <c r="T1518" s="13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3"/>
        <v>1.6197999999999999</v>
      </c>
      <c r="P1519" s="8">
        <f t="shared" si="94"/>
        <v>39.507317073170732</v>
      </c>
      <c r="Q1519" t="s">
        <v>8318</v>
      </c>
      <c r="R1519" t="s">
        <v>8319</v>
      </c>
      <c r="S1519" s="13">
        <f t="shared" si="92"/>
        <v>41948.56658564815</v>
      </c>
      <c r="T1519" s="13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3"/>
        <v>2.0536666666666665</v>
      </c>
      <c r="P1520" s="8">
        <f t="shared" si="94"/>
        <v>130.52966101694915</v>
      </c>
      <c r="Q1520" t="s">
        <v>8318</v>
      </c>
      <c r="R1520" t="s">
        <v>8319</v>
      </c>
      <c r="S1520" s="13">
        <f t="shared" ref="S1520:S1583" si="96">(J1520/86400)+DATE(1970,1,1)</f>
        <v>41760.8200462963</v>
      </c>
      <c r="T1520" s="13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3"/>
        <v>1.033638888888889</v>
      </c>
      <c r="P1521" s="8">
        <f t="shared" si="94"/>
        <v>64.156896551724131</v>
      </c>
      <c r="Q1521" t="s">
        <v>8318</v>
      </c>
      <c r="R1521" t="s">
        <v>8319</v>
      </c>
      <c r="S1521" s="13">
        <f t="shared" si="96"/>
        <v>41782.741701388892</v>
      </c>
      <c r="T1521" s="13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3"/>
        <v>1.0347222222222223</v>
      </c>
      <c r="P1522" s="8">
        <f t="shared" si="94"/>
        <v>111.52694610778443</v>
      </c>
      <c r="Q1522" t="s">
        <v>8318</v>
      </c>
      <c r="R1522" t="s">
        <v>8319</v>
      </c>
      <c r="S1522" s="13">
        <f t="shared" si="96"/>
        <v>41955.857789351852</v>
      </c>
      <c r="T1522" s="13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3"/>
        <v>1.0681333333333334</v>
      </c>
      <c r="P1523" s="8">
        <f t="shared" si="94"/>
        <v>170.44680851063831</v>
      </c>
      <c r="Q1523" t="s">
        <v>8318</v>
      </c>
      <c r="R1523" t="s">
        <v>8319</v>
      </c>
      <c r="S1523" s="13">
        <f t="shared" si="96"/>
        <v>42493.167719907404</v>
      </c>
      <c r="T1523" s="13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3"/>
        <v>1.3896574712643677</v>
      </c>
      <c r="P1524" s="8">
        <f t="shared" si="94"/>
        <v>133.7391592920354</v>
      </c>
      <c r="Q1524" t="s">
        <v>8318</v>
      </c>
      <c r="R1524" t="s">
        <v>8319</v>
      </c>
      <c r="S1524" s="13">
        <f t="shared" si="96"/>
        <v>41899.830312500002</v>
      </c>
      <c r="T1524" s="13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3"/>
        <v>1.2484324324324325</v>
      </c>
      <c r="P1525" s="8">
        <f t="shared" si="94"/>
        <v>95.834024896265561</v>
      </c>
      <c r="Q1525" t="s">
        <v>8318</v>
      </c>
      <c r="R1525" t="s">
        <v>8319</v>
      </c>
      <c r="S1525" s="13">
        <f t="shared" si="96"/>
        <v>41964.751342592594</v>
      </c>
      <c r="T1525" s="13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3"/>
        <v>2.0699999999999998</v>
      </c>
      <c r="P1526" s="8">
        <f t="shared" si="94"/>
        <v>221.78571428571428</v>
      </c>
      <c r="Q1526" t="s">
        <v>8318</v>
      </c>
      <c r="R1526" t="s">
        <v>8319</v>
      </c>
      <c r="S1526" s="13">
        <f t="shared" si="96"/>
        <v>42756.501041666663</v>
      </c>
      <c r="T1526" s="13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3"/>
        <v>1.7400576923076922</v>
      </c>
      <c r="P1527" s="8">
        <f t="shared" si="94"/>
        <v>32.315357142857138</v>
      </c>
      <c r="Q1527" t="s">
        <v>8318</v>
      </c>
      <c r="R1527" t="s">
        <v>8319</v>
      </c>
      <c r="S1527" s="13">
        <f t="shared" si="96"/>
        <v>42570.702986111108</v>
      </c>
      <c r="T1527" s="13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3"/>
        <v>1.2032608695652174</v>
      </c>
      <c r="P1528" s="8">
        <f t="shared" si="94"/>
        <v>98.839285714285708</v>
      </c>
      <c r="Q1528" t="s">
        <v>8318</v>
      </c>
      <c r="R1528" t="s">
        <v>8319</v>
      </c>
      <c r="S1528" s="13">
        <f t="shared" si="96"/>
        <v>42339.276006944448</v>
      </c>
      <c r="T1528" s="13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3"/>
        <v>1.1044428571428573</v>
      </c>
      <c r="P1529" s="8">
        <f t="shared" si="94"/>
        <v>55.222142857142863</v>
      </c>
      <c r="Q1529" t="s">
        <v>8318</v>
      </c>
      <c r="R1529" t="s">
        <v>8319</v>
      </c>
      <c r="S1529" s="13">
        <f t="shared" si="96"/>
        <v>42780.600532407407</v>
      </c>
      <c r="T1529" s="13">
        <f t="shared" si="95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3"/>
        <v>2.8156666666666665</v>
      </c>
      <c r="P1530" s="8">
        <f t="shared" si="94"/>
        <v>52.793750000000003</v>
      </c>
      <c r="Q1530" t="s">
        <v>8318</v>
      </c>
      <c r="R1530" t="s">
        <v>8319</v>
      </c>
      <c r="S1530" s="13">
        <f t="shared" si="96"/>
        <v>42736.732893518521</v>
      </c>
      <c r="T1530" s="13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3"/>
        <v>1.0067894736842105</v>
      </c>
      <c r="P1531" s="8">
        <f t="shared" si="94"/>
        <v>135.66666666666666</v>
      </c>
      <c r="Q1531" t="s">
        <v>8318</v>
      </c>
      <c r="R1531" t="s">
        <v>8319</v>
      </c>
      <c r="S1531" s="13">
        <f t="shared" si="96"/>
        <v>42052.628703703704</v>
      </c>
      <c r="T1531" s="13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3"/>
        <v>1.3482571428571428</v>
      </c>
      <c r="P1532" s="8">
        <f t="shared" si="94"/>
        <v>53.991990846681922</v>
      </c>
      <c r="Q1532" t="s">
        <v>8318</v>
      </c>
      <c r="R1532" t="s">
        <v>8319</v>
      </c>
      <c r="S1532" s="13">
        <f t="shared" si="96"/>
        <v>42275.76730324074</v>
      </c>
      <c r="T1532" s="13">
        <f t="shared" si="95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3"/>
        <v>1.7595744680851064</v>
      </c>
      <c r="P1533" s="8">
        <f t="shared" si="94"/>
        <v>56.643835616438359</v>
      </c>
      <c r="Q1533" t="s">
        <v>8318</v>
      </c>
      <c r="R1533" t="s">
        <v>8319</v>
      </c>
      <c r="S1533" s="13">
        <f t="shared" si="96"/>
        <v>41941.802384259259</v>
      </c>
      <c r="T1533" s="13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3"/>
        <v>4.8402000000000003</v>
      </c>
      <c r="P1534" s="8">
        <f t="shared" si="94"/>
        <v>82.316326530612244</v>
      </c>
      <c r="Q1534" t="s">
        <v>8318</v>
      </c>
      <c r="R1534" t="s">
        <v>8319</v>
      </c>
      <c r="S1534" s="13">
        <f t="shared" si="96"/>
        <v>42391.475289351853</v>
      </c>
      <c r="T1534" s="13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3"/>
        <v>1.4514</v>
      </c>
      <c r="P1535" s="8">
        <f t="shared" si="94"/>
        <v>88.26081081081081</v>
      </c>
      <c r="Q1535" t="s">
        <v>8318</v>
      </c>
      <c r="R1535" t="s">
        <v>8319</v>
      </c>
      <c r="S1535" s="13">
        <f t="shared" si="96"/>
        <v>42443.00204861111</v>
      </c>
      <c r="T1535" s="13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3"/>
        <v>4.1773333333333333</v>
      </c>
      <c r="P1536" s="8">
        <f t="shared" si="94"/>
        <v>84.905149051490511</v>
      </c>
      <c r="Q1536" t="s">
        <v>8318</v>
      </c>
      <c r="R1536" t="s">
        <v>8319</v>
      </c>
      <c r="S1536" s="13">
        <f t="shared" si="96"/>
        <v>42221.674328703702</v>
      </c>
      <c r="T1536" s="13">
        <f t="shared" si="95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3"/>
        <v>1.3242499999999999</v>
      </c>
      <c r="P1537" s="8">
        <f t="shared" si="94"/>
        <v>48.154545454545456</v>
      </c>
      <c r="Q1537" t="s">
        <v>8318</v>
      </c>
      <c r="R1537" t="s">
        <v>8319</v>
      </c>
      <c r="S1537" s="13">
        <f t="shared" si="96"/>
        <v>42484.829062500001</v>
      </c>
      <c r="T1537" s="13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7">E1538/D1538</f>
        <v>2.5030841666666666</v>
      </c>
      <c r="P1538" s="8">
        <f t="shared" ref="P1538:P1601" si="98">IF(L1538=0,,E1538/L1538)</f>
        <v>66.015406593406595</v>
      </c>
      <c r="Q1538" t="s">
        <v>8318</v>
      </c>
      <c r="R1538" t="s">
        <v>8319</v>
      </c>
      <c r="S1538" s="13">
        <f t="shared" si="96"/>
        <v>42213.802199074074</v>
      </c>
      <c r="T1538" s="13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7"/>
        <v>1.7989999999999999</v>
      </c>
      <c r="P1539" s="8">
        <f t="shared" si="98"/>
        <v>96.375</v>
      </c>
      <c r="Q1539" t="s">
        <v>8318</v>
      </c>
      <c r="R1539" t="s">
        <v>8319</v>
      </c>
      <c r="S1539" s="13">
        <f t="shared" si="96"/>
        <v>42552.315127314811</v>
      </c>
      <c r="T1539" s="13">
        <f t="shared" ref="T1539:T1602" si="99">(I1539/86400)+DATE(1970,1,1)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7"/>
        <v>1.0262857142857142</v>
      </c>
      <c r="P1540" s="8">
        <f t="shared" si="98"/>
        <v>156.17391304347825</v>
      </c>
      <c r="Q1540" t="s">
        <v>8318</v>
      </c>
      <c r="R1540" t="s">
        <v>8319</v>
      </c>
      <c r="S1540" s="13">
        <f t="shared" si="96"/>
        <v>41981.782060185185</v>
      </c>
      <c r="T1540" s="13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7"/>
        <v>1.359861</v>
      </c>
      <c r="P1541" s="8">
        <f t="shared" si="98"/>
        <v>95.764859154929582</v>
      </c>
      <c r="Q1541" t="s">
        <v>8318</v>
      </c>
      <c r="R1541" t="s">
        <v>8319</v>
      </c>
      <c r="S1541" s="13">
        <f t="shared" si="96"/>
        <v>42705.91920138889</v>
      </c>
      <c r="T1541" s="13">
        <f t="shared" si="9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7"/>
        <v>1.1786666666666668</v>
      </c>
      <c r="P1542" s="8">
        <f t="shared" si="98"/>
        <v>180.40816326530611</v>
      </c>
      <c r="Q1542" t="s">
        <v>8318</v>
      </c>
      <c r="R1542" t="s">
        <v>8319</v>
      </c>
      <c r="S1542" s="13">
        <f t="shared" si="96"/>
        <v>41939.00712962963</v>
      </c>
      <c r="T1542" s="13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7"/>
        <v>3.3333333333333332E-4</v>
      </c>
      <c r="P1543" s="8">
        <f t="shared" si="98"/>
        <v>3</v>
      </c>
      <c r="Q1543" t="s">
        <v>8318</v>
      </c>
      <c r="R1543" t="s">
        <v>8350</v>
      </c>
      <c r="S1543" s="13">
        <f t="shared" si="96"/>
        <v>41974.712245370371</v>
      </c>
      <c r="T1543" s="13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7"/>
        <v>0.04</v>
      </c>
      <c r="P1544" s="8">
        <f t="shared" si="98"/>
        <v>20</v>
      </c>
      <c r="Q1544" t="s">
        <v>8318</v>
      </c>
      <c r="R1544" t="s">
        <v>8350</v>
      </c>
      <c r="S1544" s="13">
        <f t="shared" si="96"/>
        <v>42170.996527777781</v>
      </c>
      <c r="T1544" s="13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7"/>
        <v>4.4444444444444444E-3</v>
      </c>
      <c r="P1545" s="8">
        <f t="shared" si="98"/>
        <v>10</v>
      </c>
      <c r="Q1545" t="s">
        <v>8318</v>
      </c>
      <c r="R1545" t="s">
        <v>8350</v>
      </c>
      <c r="S1545" s="13">
        <f t="shared" si="96"/>
        <v>41935.509652777779</v>
      </c>
      <c r="T1545" s="13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7"/>
        <v>0</v>
      </c>
      <c r="P1546" s="8">
        <f t="shared" si="98"/>
        <v>0</v>
      </c>
      <c r="Q1546" t="s">
        <v>8318</v>
      </c>
      <c r="R1546" t="s">
        <v>8350</v>
      </c>
      <c r="S1546" s="13">
        <f t="shared" si="96"/>
        <v>42053.051203703704</v>
      </c>
      <c r="T1546" s="13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7"/>
        <v>3.3333333333333332E-4</v>
      </c>
      <c r="P1547" s="8">
        <f t="shared" si="98"/>
        <v>1</v>
      </c>
      <c r="Q1547" t="s">
        <v>8318</v>
      </c>
      <c r="R1547" t="s">
        <v>8350</v>
      </c>
      <c r="S1547" s="13">
        <f t="shared" si="96"/>
        <v>42031.884652777779</v>
      </c>
      <c r="T1547" s="13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7"/>
        <v>0.28899999999999998</v>
      </c>
      <c r="P1548" s="8">
        <f t="shared" si="98"/>
        <v>26.272727272727273</v>
      </c>
      <c r="Q1548" t="s">
        <v>8318</v>
      </c>
      <c r="R1548" t="s">
        <v>8350</v>
      </c>
      <c r="S1548" s="13">
        <f t="shared" si="96"/>
        <v>41839.212951388887</v>
      </c>
      <c r="T1548" s="13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7"/>
        <v>0</v>
      </c>
      <c r="P1549" s="8">
        <f t="shared" si="98"/>
        <v>0</v>
      </c>
      <c r="Q1549" t="s">
        <v>8318</v>
      </c>
      <c r="R1549" t="s">
        <v>8350</v>
      </c>
      <c r="S1549" s="13">
        <f t="shared" si="96"/>
        <v>42782.426875000005</v>
      </c>
      <c r="T1549" s="13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7"/>
        <v>8.5714285714285715E-2</v>
      </c>
      <c r="P1550" s="8">
        <f t="shared" si="98"/>
        <v>60</v>
      </c>
      <c r="Q1550" t="s">
        <v>8318</v>
      </c>
      <c r="R1550" t="s">
        <v>8350</v>
      </c>
      <c r="S1550" s="13">
        <f t="shared" si="96"/>
        <v>42286.88217592593</v>
      </c>
      <c r="T1550" s="13">
        <f t="shared" si="9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7"/>
        <v>0.34</v>
      </c>
      <c r="P1551" s="8">
        <f t="shared" si="98"/>
        <v>28.333333333333332</v>
      </c>
      <c r="Q1551" t="s">
        <v>8318</v>
      </c>
      <c r="R1551" t="s">
        <v>8350</v>
      </c>
      <c r="S1551" s="13">
        <f t="shared" si="96"/>
        <v>42281.136099537034</v>
      </c>
      <c r="T1551" s="13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7"/>
        <v>0.13466666666666666</v>
      </c>
      <c r="P1552" s="8">
        <f t="shared" si="98"/>
        <v>14.428571428571429</v>
      </c>
      <c r="Q1552" t="s">
        <v>8318</v>
      </c>
      <c r="R1552" t="s">
        <v>8350</v>
      </c>
      <c r="S1552" s="13">
        <f t="shared" si="96"/>
        <v>42472.449467592596</v>
      </c>
      <c r="T1552" s="13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7"/>
        <v>0</v>
      </c>
      <c r="P1553" s="8">
        <f t="shared" si="98"/>
        <v>0</v>
      </c>
      <c r="Q1553" t="s">
        <v>8318</v>
      </c>
      <c r="R1553" t="s">
        <v>8350</v>
      </c>
      <c r="S1553" s="13">
        <f t="shared" si="96"/>
        <v>42121.824525462958</v>
      </c>
      <c r="T1553" s="13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7"/>
        <v>0.49186046511627907</v>
      </c>
      <c r="P1554" s="8">
        <f t="shared" si="98"/>
        <v>132.1875</v>
      </c>
      <c r="Q1554" t="s">
        <v>8318</v>
      </c>
      <c r="R1554" t="s">
        <v>8350</v>
      </c>
      <c r="S1554" s="13">
        <f t="shared" si="96"/>
        <v>41892.688750000001</v>
      </c>
      <c r="T1554" s="13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7"/>
        <v>0</v>
      </c>
      <c r="P1555" s="8">
        <f t="shared" si="98"/>
        <v>0</v>
      </c>
      <c r="Q1555" t="s">
        <v>8318</v>
      </c>
      <c r="R1555" t="s">
        <v>8350</v>
      </c>
      <c r="S1555" s="13">
        <f t="shared" si="96"/>
        <v>42219.282951388886</v>
      </c>
      <c r="T1555" s="13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7"/>
        <v>0</v>
      </c>
      <c r="P1556" s="8">
        <f t="shared" si="98"/>
        <v>0</v>
      </c>
      <c r="Q1556" t="s">
        <v>8318</v>
      </c>
      <c r="R1556" t="s">
        <v>8350</v>
      </c>
      <c r="S1556" s="13">
        <f t="shared" si="96"/>
        <v>42188.252199074079</v>
      </c>
      <c r="T1556" s="13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7"/>
        <v>0</v>
      </c>
      <c r="P1557" s="8">
        <f t="shared" si="98"/>
        <v>0</v>
      </c>
      <c r="Q1557" t="s">
        <v>8318</v>
      </c>
      <c r="R1557" t="s">
        <v>8350</v>
      </c>
      <c r="S1557" s="13">
        <f t="shared" si="96"/>
        <v>42241.613796296297</v>
      </c>
      <c r="T1557" s="13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7"/>
        <v>0.45133333333333331</v>
      </c>
      <c r="P1558" s="8">
        <f t="shared" si="98"/>
        <v>56.416666666666664</v>
      </c>
      <c r="Q1558" t="s">
        <v>8318</v>
      </c>
      <c r="R1558" t="s">
        <v>8350</v>
      </c>
      <c r="S1558" s="13">
        <f t="shared" si="96"/>
        <v>42525.153055555551</v>
      </c>
      <c r="T1558" s="13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7"/>
        <v>0.04</v>
      </c>
      <c r="P1559" s="8">
        <f t="shared" si="98"/>
        <v>100</v>
      </c>
      <c r="Q1559" t="s">
        <v>8318</v>
      </c>
      <c r="R1559" t="s">
        <v>8350</v>
      </c>
      <c r="S1559" s="13">
        <f t="shared" si="96"/>
        <v>41871.65315972222</v>
      </c>
      <c r="T1559" s="13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7"/>
        <v>4.6666666666666669E-2</v>
      </c>
      <c r="P1560" s="8">
        <f t="shared" si="98"/>
        <v>11.666666666666666</v>
      </c>
      <c r="Q1560" t="s">
        <v>8318</v>
      </c>
      <c r="R1560" t="s">
        <v>8350</v>
      </c>
      <c r="S1560" s="13">
        <f t="shared" si="96"/>
        <v>42185.397673611107</v>
      </c>
      <c r="T1560" s="13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7"/>
        <v>3.3333333333333335E-3</v>
      </c>
      <c r="P1561" s="8">
        <f t="shared" si="98"/>
        <v>50</v>
      </c>
      <c r="Q1561" t="s">
        <v>8318</v>
      </c>
      <c r="R1561" t="s">
        <v>8350</v>
      </c>
      <c r="S1561" s="13">
        <f t="shared" si="96"/>
        <v>42108.053229166668</v>
      </c>
      <c r="T1561" s="13">
        <f t="shared" si="9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7"/>
        <v>3.7600000000000001E-2</v>
      </c>
      <c r="P1562" s="8">
        <f t="shared" si="98"/>
        <v>23.5</v>
      </c>
      <c r="Q1562" t="s">
        <v>8318</v>
      </c>
      <c r="R1562" t="s">
        <v>8350</v>
      </c>
      <c r="S1562" s="13">
        <f t="shared" si="96"/>
        <v>41936.020752314813</v>
      </c>
      <c r="T1562" s="13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7"/>
        <v>6.7000000000000002E-3</v>
      </c>
      <c r="P1563" s="8">
        <f t="shared" si="98"/>
        <v>67</v>
      </c>
      <c r="Q1563" t="s">
        <v>8328</v>
      </c>
      <c r="R1563" t="s">
        <v>8340</v>
      </c>
      <c r="S1563" s="13">
        <f t="shared" si="96"/>
        <v>41555.041701388887</v>
      </c>
      <c r="T1563" s="13">
        <f t="shared" si="9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7"/>
        <v>0</v>
      </c>
      <c r="P1564" s="8">
        <f t="shared" si="98"/>
        <v>0</v>
      </c>
      <c r="Q1564" t="s">
        <v>8328</v>
      </c>
      <c r="R1564" t="s">
        <v>8340</v>
      </c>
      <c r="S1564" s="13">
        <f t="shared" si="96"/>
        <v>40079.566157407404</v>
      </c>
      <c r="T1564" s="13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7"/>
        <v>1.4166666666666666E-2</v>
      </c>
      <c r="P1565" s="8">
        <f t="shared" si="98"/>
        <v>42.5</v>
      </c>
      <c r="Q1565" t="s">
        <v>8328</v>
      </c>
      <c r="R1565" t="s">
        <v>8340</v>
      </c>
      <c r="S1565" s="13">
        <f t="shared" si="96"/>
        <v>41652.742488425924</v>
      </c>
      <c r="T1565" s="13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7"/>
        <v>1E-3</v>
      </c>
      <c r="P1566" s="8">
        <f t="shared" si="98"/>
        <v>10</v>
      </c>
      <c r="Q1566" t="s">
        <v>8328</v>
      </c>
      <c r="R1566" t="s">
        <v>8340</v>
      </c>
      <c r="S1566" s="13">
        <f t="shared" si="96"/>
        <v>42121.367002314815</v>
      </c>
      <c r="T1566" s="13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7"/>
        <v>2.5000000000000001E-2</v>
      </c>
      <c r="P1567" s="8">
        <f t="shared" si="98"/>
        <v>100</v>
      </c>
      <c r="Q1567" t="s">
        <v>8328</v>
      </c>
      <c r="R1567" t="s">
        <v>8340</v>
      </c>
      <c r="S1567" s="13">
        <f t="shared" si="96"/>
        <v>40672.729872685188</v>
      </c>
      <c r="T1567" s="13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7"/>
        <v>0.21249999999999999</v>
      </c>
      <c r="P1568" s="8">
        <f t="shared" si="98"/>
        <v>108.05084745762711</v>
      </c>
      <c r="Q1568" t="s">
        <v>8328</v>
      </c>
      <c r="R1568" t="s">
        <v>8340</v>
      </c>
      <c r="S1568" s="13">
        <f t="shared" si="96"/>
        <v>42549.916712962964</v>
      </c>
      <c r="T1568" s="13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7"/>
        <v>4.1176470588235294E-2</v>
      </c>
      <c r="P1569" s="8">
        <f t="shared" si="98"/>
        <v>26.923076923076923</v>
      </c>
      <c r="Q1569" t="s">
        <v>8328</v>
      </c>
      <c r="R1569" t="s">
        <v>8340</v>
      </c>
      <c r="S1569" s="13">
        <f t="shared" si="96"/>
        <v>41671.93686342593</v>
      </c>
      <c r="T1569" s="13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7"/>
        <v>0.13639999999999999</v>
      </c>
      <c r="P1570" s="8">
        <f t="shared" si="98"/>
        <v>155</v>
      </c>
      <c r="Q1570" t="s">
        <v>8328</v>
      </c>
      <c r="R1570" t="s">
        <v>8340</v>
      </c>
      <c r="S1570" s="13">
        <f t="shared" si="96"/>
        <v>41962.062326388885</v>
      </c>
      <c r="T1570" s="13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7"/>
        <v>0</v>
      </c>
      <c r="P1571" s="8">
        <f t="shared" si="98"/>
        <v>0</v>
      </c>
      <c r="Q1571" t="s">
        <v>8328</v>
      </c>
      <c r="R1571" t="s">
        <v>8340</v>
      </c>
      <c r="S1571" s="13">
        <f t="shared" si="96"/>
        <v>41389.679560185185</v>
      </c>
      <c r="T1571" s="13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7"/>
        <v>0.41399999999999998</v>
      </c>
      <c r="P1572" s="8">
        <f t="shared" si="98"/>
        <v>47.769230769230766</v>
      </c>
      <c r="Q1572" t="s">
        <v>8328</v>
      </c>
      <c r="R1572" t="s">
        <v>8340</v>
      </c>
      <c r="S1572" s="13">
        <f t="shared" si="96"/>
        <v>42438.813449074078</v>
      </c>
      <c r="T1572" s="13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7"/>
        <v>6.6115702479338841E-3</v>
      </c>
      <c r="P1573" s="8">
        <f t="shared" si="98"/>
        <v>20</v>
      </c>
      <c r="Q1573" t="s">
        <v>8328</v>
      </c>
      <c r="R1573" t="s">
        <v>8340</v>
      </c>
      <c r="S1573" s="13">
        <f t="shared" si="96"/>
        <v>42144.769479166665</v>
      </c>
      <c r="T1573" s="13">
        <f t="shared" si="9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7"/>
        <v>0.05</v>
      </c>
      <c r="P1574" s="8">
        <f t="shared" si="98"/>
        <v>41.666666666666664</v>
      </c>
      <c r="Q1574" t="s">
        <v>8328</v>
      </c>
      <c r="R1574" t="s">
        <v>8340</v>
      </c>
      <c r="S1574" s="13">
        <f t="shared" si="96"/>
        <v>42404.033090277779</v>
      </c>
      <c r="T1574" s="13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7"/>
        <v>2.4777777777777777E-2</v>
      </c>
      <c r="P1575" s="8">
        <f t="shared" si="98"/>
        <v>74.333333333333329</v>
      </c>
      <c r="Q1575" t="s">
        <v>8328</v>
      </c>
      <c r="R1575" t="s">
        <v>8340</v>
      </c>
      <c r="S1575" s="13">
        <f t="shared" si="96"/>
        <v>42786.000023148154</v>
      </c>
      <c r="T1575" s="13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7"/>
        <v>5.0599999999999999E-2</v>
      </c>
      <c r="P1576" s="8">
        <f t="shared" si="98"/>
        <v>84.333333333333329</v>
      </c>
      <c r="Q1576" t="s">
        <v>8328</v>
      </c>
      <c r="R1576" t="s">
        <v>8340</v>
      </c>
      <c r="S1576" s="13">
        <f t="shared" si="96"/>
        <v>42017.927418981482</v>
      </c>
      <c r="T1576" s="13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7"/>
        <v>0.2291</v>
      </c>
      <c r="P1577" s="8">
        <f t="shared" si="98"/>
        <v>65.457142857142856</v>
      </c>
      <c r="Q1577" t="s">
        <v>8328</v>
      </c>
      <c r="R1577" t="s">
        <v>8340</v>
      </c>
      <c r="S1577" s="13">
        <f t="shared" si="96"/>
        <v>41799.524259259255</v>
      </c>
      <c r="T1577" s="13">
        <f t="shared" si="9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7"/>
        <v>0.13</v>
      </c>
      <c r="P1578" s="8">
        <f t="shared" si="98"/>
        <v>65</v>
      </c>
      <c r="Q1578" t="s">
        <v>8328</v>
      </c>
      <c r="R1578" t="s">
        <v>8340</v>
      </c>
      <c r="S1578" s="13">
        <f t="shared" si="96"/>
        <v>42140.879259259258</v>
      </c>
      <c r="T1578" s="13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7"/>
        <v>5.4999999999999997E-3</v>
      </c>
      <c r="P1579" s="8">
        <f t="shared" si="98"/>
        <v>27.5</v>
      </c>
      <c r="Q1579" t="s">
        <v>8328</v>
      </c>
      <c r="R1579" t="s">
        <v>8340</v>
      </c>
      <c r="S1579" s="13">
        <f t="shared" si="96"/>
        <v>41054.847777777773</v>
      </c>
      <c r="T1579" s="13">
        <f t="shared" si="9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7"/>
        <v>0.10806536636794939</v>
      </c>
      <c r="P1580" s="8">
        <f t="shared" si="98"/>
        <v>51.25</v>
      </c>
      <c r="Q1580" t="s">
        <v>8328</v>
      </c>
      <c r="R1580" t="s">
        <v>8340</v>
      </c>
      <c r="S1580" s="13">
        <f t="shared" si="96"/>
        <v>40399.065868055557</v>
      </c>
      <c r="T1580" s="13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7"/>
        <v>8.4008400840084006E-3</v>
      </c>
      <c r="P1581" s="8">
        <f t="shared" si="98"/>
        <v>14</v>
      </c>
      <c r="Q1581" t="s">
        <v>8328</v>
      </c>
      <c r="R1581" t="s">
        <v>8340</v>
      </c>
      <c r="S1581" s="13">
        <f t="shared" si="96"/>
        <v>41481.996423611112</v>
      </c>
      <c r="T1581" s="13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7"/>
        <v>0</v>
      </c>
      <c r="P1582" s="8">
        <f t="shared" si="98"/>
        <v>0</v>
      </c>
      <c r="Q1582" t="s">
        <v>8328</v>
      </c>
      <c r="R1582" t="s">
        <v>8340</v>
      </c>
      <c r="S1582" s="13">
        <f t="shared" si="96"/>
        <v>40990.050069444442</v>
      </c>
      <c r="T1582" s="13">
        <f t="shared" si="9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7"/>
        <v>5.0000000000000001E-3</v>
      </c>
      <c r="P1583" s="8">
        <f t="shared" si="98"/>
        <v>5</v>
      </c>
      <c r="Q1583" t="s">
        <v>8318</v>
      </c>
      <c r="R1583" t="s">
        <v>8356</v>
      </c>
      <c r="S1583" s="13">
        <f t="shared" si="96"/>
        <v>42325.448958333334</v>
      </c>
      <c r="T1583" s="13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7"/>
        <v>9.2999999999999999E-2</v>
      </c>
      <c r="P1584" s="8">
        <f t="shared" si="98"/>
        <v>31</v>
      </c>
      <c r="Q1584" t="s">
        <v>8318</v>
      </c>
      <c r="R1584" t="s">
        <v>8356</v>
      </c>
      <c r="S1584" s="13">
        <f t="shared" ref="S1584:S1647" si="100">(J1584/86400)+DATE(1970,1,1)</f>
        <v>42246.789965277778</v>
      </c>
      <c r="T1584" s="13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7"/>
        <v>7.5000000000000002E-4</v>
      </c>
      <c r="P1585" s="8">
        <f t="shared" si="98"/>
        <v>15</v>
      </c>
      <c r="Q1585" t="s">
        <v>8318</v>
      </c>
      <c r="R1585" t="s">
        <v>8356</v>
      </c>
      <c r="S1585" s="13">
        <f t="shared" si="100"/>
        <v>41877.904988425929</v>
      </c>
      <c r="T1585" s="13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7"/>
        <v>0</v>
      </c>
      <c r="P1586" s="8">
        <f t="shared" si="98"/>
        <v>0</v>
      </c>
      <c r="Q1586" t="s">
        <v>8318</v>
      </c>
      <c r="R1586" t="s">
        <v>8356</v>
      </c>
      <c r="S1586" s="13">
        <f t="shared" si="100"/>
        <v>41779.649317129632</v>
      </c>
      <c r="T1586" s="13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7"/>
        <v>0.79</v>
      </c>
      <c r="P1587" s="8">
        <f t="shared" si="98"/>
        <v>131.66666666666666</v>
      </c>
      <c r="Q1587" t="s">
        <v>8318</v>
      </c>
      <c r="R1587" t="s">
        <v>8356</v>
      </c>
      <c r="S1587" s="13">
        <f t="shared" si="100"/>
        <v>42707.895462962959</v>
      </c>
      <c r="T1587" s="13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7"/>
        <v>0</v>
      </c>
      <c r="P1588" s="8">
        <f t="shared" si="98"/>
        <v>0</v>
      </c>
      <c r="Q1588" t="s">
        <v>8318</v>
      </c>
      <c r="R1588" t="s">
        <v>8356</v>
      </c>
      <c r="S1588" s="13">
        <f t="shared" si="100"/>
        <v>42069.104421296295</v>
      </c>
      <c r="T1588" s="13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7"/>
        <v>1.3333333333333334E-4</v>
      </c>
      <c r="P1589" s="8">
        <f t="shared" si="98"/>
        <v>1</v>
      </c>
      <c r="Q1589" t="s">
        <v>8318</v>
      </c>
      <c r="R1589" t="s">
        <v>8356</v>
      </c>
      <c r="S1589" s="13">
        <f t="shared" si="100"/>
        <v>41956.950983796298</v>
      </c>
      <c r="T1589" s="13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7"/>
        <v>0</v>
      </c>
      <c r="P1590" s="8">
        <f t="shared" si="98"/>
        <v>0</v>
      </c>
      <c r="Q1590" t="s">
        <v>8318</v>
      </c>
      <c r="R1590" t="s">
        <v>8356</v>
      </c>
      <c r="S1590" s="13">
        <f t="shared" si="100"/>
        <v>42005.24998842593</v>
      </c>
      <c r="T1590" s="13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7"/>
        <v>0</v>
      </c>
      <c r="P1591" s="8">
        <f t="shared" si="98"/>
        <v>0</v>
      </c>
      <c r="Q1591" t="s">
        <v>8318</v>
      </c>
      <c r="R1591" t="s">
        <v>8356</v>
      </c>
      <c r="S1591" s="13">
        <f t="shared" si="100"/>
        <v>42256.984791666662</v>
      </c>
      <c r="T1591" s="13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7"/>
        <v>1.7000000000000001E-2</v>
      </c>
      <c r="P1592" s="8">
        <f t="shared" si="98"/>
        <v>510</v>
      </c>
      <c r="Q1592" t="s">
        <v>8318</v>
      </c>
      <c r="R1592" t="s">
        <v>8356</v>
      </c>
      <c r="S1592" s="13">
        <f t="shared" si="100"/>
        <v>42240.857222222221</v>
      </c>
      <c r="T1592" s="13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7"/>
        <v>0.29228571428571426</v>
      </c>
      <c r="P1593" s="8">
        <f t="shared" si="98"/>
        <v>44.478260869565219</v>
      </c>
      <c r="Q1593" t="s">
        <v>8318</v>
      </c>
      <c r="R1593" t="s">
        <v>8356</v>
      </c>
      <c r="S1593" s="13">
        <f t="shared" si="100"/>
        <v>42433.726168981477</v>
      </c>
      <c r="T1593" s="13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7"/>
        <v>0</v>
      </c>
      <c r="P1594" s="8">
        <f t="shared" si="98"/>
        <v>0</v>
      </c>
      <c r="Q1594" t="s">
        <v>8318</v>
      </c>
      <c r="R1594" t="s">
        <v>8356</v>
      </c>
      <c r="S1594" s="13">
        <f t="shared" si="100"/>
        <v>42046.072743055556</v>
      </c>
      <c r="T1594" s="13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7"/>
        <v>1.3636363636363637E-4</v>
      </c>
      <c r="P1595" s="8">
        <f t="shared" si="98"/>
        <v>1</v>
      </c>
      <c r="Q1595" t="s">
        <v>8318</v>
      </c>
      <c r="R1595" t="s">
        <v>8356</v>
      </c>
      <c r="S1595" s="13">
        <f t="shared" si="100"/>
        <v>42033.845543981486</v>
      </c>
      <c r="T1595" s="13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7"/>
        <v>0.20499999999999999</v>
      </c>
      <c r="P1596" s="8">
        <f t="shared" si="98"/>
        <v>20.5</v>
      </c>
      <c r="Q1596" t="s">
        <v>8318</v>
      </c>
      <c r="R1596" t="s">
        <v>8356</v>
      </c>
      <c r="S1596" s="13">
        <f t="shared" si="100"/>
        <v>42445.712754629625</v>
      </c>
      <c r="T1596" s="13">
        <f t="shared" si="9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7"/>
        <v>2.8E-3</v>
      </c>
      <c r="P1597" s="8">
        <f t="shared" si="98"/>
        <v>40</v>
      </c>
      <c r="Q1597" t="s">
        <v>8318</v>
      </c>
      <c r="R1597" t="s">
        <v>8356</v>
      </c>
      <c r="S1597" s="13">
        <f t="shared" si="100"/>
        <v>41780.050092592595</v>
      </c>
      <c r="T1597" s="13">
        <f t="shared" si="9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7"/>
        <v>2.3076923076923078E-2</v>
      </c>
      <c r="P1598" s="8">
        <f t="shared" si="98"/>
        <v>25</v>
      </c>
      <c r="Q1598" t="s">
        <v>8318</v>
      </c>
      <c r="R1598" t="s">
        <v>8356</v>
      </c>
      <c r="S1598" s="13">
        <f t="shared" si="100"/>
        <v>41941.430196759262</v>
      </c>
      <c r="T1598" s="13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7"/>
        <v>0</v>
      </c>
      <c r="P1599" s="8">
        <f t="shared" si="98"/>
        <v>0</v>
      </c>
      <c r="Q1599" t="s">
        <v>8318</v>
      </c>
      <c r="R1599" t="s">
        <v>8356</v>
      </c>
      <c r="S1599" s="13">
        <f t="shared" si="100"/>
        <v>42603.354131944448</v>
      </c>
      <c r="T1599" s="13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7"/>
        <v>1.25E-3</v>
      </c>
      <c r="P1600" s="8">
        <f t="shared" si="98"/>
        <v>1</v>
      </c>
      <c r="Q1600" t="s">
        <v>8318</v>
      </c>
      <c r="R1600" t="s">
        <v>8356</v>
      </c>
      <c r="S1600" s="13">
        <f t="shared" si="100"/>
        <v>42151.667337962965</v>
      </c>
      <c r="T1600" s="13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7"/>
        <v>0</v>
      </c>
      <c r="P1601" s="8">
        <f t="shared" si="98"/>
        <v>0</v>
      </c>
      <c r="Q1601" t="s">
        <v>8318</v>
      </c>
      <c r="R1601" t="s">
        <v>8356</v>
      </c>
      <c r="S1601" s="13">
        <f t="shared" si="100"/>
        <v>42438.53907407407</v>
      </c>
      <c r="T1601" s="13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1">E1602/D1602</f>
        <v>7.3400000000000007E-2</v>
      </c>
      <c r="P1602" s="8">
        <f t="shared" ref="P1602:P1665" si="102">IF(L1602=0,,E1602/L1602)</f>
        <v>40.777777777777779</v>
      </c>
      <c r="Q1602" t="s">
        <v>8318</v>
      </c>
      <c r="R1602" t="s">
        <v>8356</v>
      </c>
      <c r="S1602" s="13">
        <f t="shared" si="100"/>
        <v>41791.057314814811</v>
      </c>
      <c r="T1602" s="13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1"/>
        <v>1.082492</v>
      </c>
      <c r="P1603" s="8">
        <f t="shared" si="102"/>
        <v>48.325535714285714</v>
      </c>
      <c r="Q1603" t="s">
        <v>8315</v>
      </c>
      <c r="R1603" t="s">
        <v>8324</v>
      </c>
      <c r="S1603" s="13">
        <f t="shared" si="100"/>
        <v>40638.092974537038</v>
      </c>
      <c r="T1603" s="13">
        <f t="shared" ref="T1603:T1666" si="103">(I1603/86400)+DATE(1970,1,1)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1"/>
        <v>1.0016666666666667</v>
      </c>
      <c r="P1604" s="8">
        <f t="shared" si="102"/>
        <v>46.953125</v>
      </c>
      <c r="Q1604" t="s">
        <v>8315</v>
      </c>
      <c r="R1604" t="s">
        <v>8324</v>
      </c>
      <c r="S1604" s="13">
        <f t="shared" si="100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1"/>
        <v>1.0003299999999999</v>
      </c>
      <c r="P1605" s="8">
        <f t="shared" si="102"/>
        <v>66.688666666666663</v>
      </c>
      <c r="Q1605" t="s">
        <v>8315</v>
      </c>
      <c r="R1605" t="s">
        <v>8324</v>
      </c>
      <c r="S1605" s="13">
        <f t="shared" si="100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1"/>
        <v>1.2210714285714286</v>
      </c>
      <c r="P1606" s="8">
        <f t="shared" si="102"/>
        <v>48.842857142857142</v>
      </c>
      <c r="Q1606" t="s">
        <v>8315</v>
      </c>
      <c r="R1606" t="s">
        <v>8324</v>
      </c>
      <c r="S1606" s="13">
        <f t="shared" si="100"/>
        <v>40945.845312500001</v>
      </c>
      <c r="T1606" s="13">
        <f t="shared" si="103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1"/>
        <v>1.0069333333333335</v>
      </c>
      <c r="P1607" s="8">
        <f t="shared" si="102"/>
        <v>137.30909090909091</v>
      </c>
      <c r="Q1607" t="s">
        <v>8315</v>
      </c>
      <c r="R1607" t="s">
        <v>8324</v>
      </c>
      <c r="S1607" s="13">
        <f t="shared" si="100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1"/>
        <v>1.01004125</v>
      </c>
      <c r="P1608" s="8">
        <f t="shared" si="102"/>
        <v>87.829673913043479</v>
      </c>
      <c r="Q1608" t="s">
        <v>8315</v>
      </c>
      <c r="R1608" t="s">
        <v>8324</v>
      </c>
      <c r="S1608" s="13">
        <f t="shared" si="100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1"/>
        <v>1.4511000000000001</v>
      </c>
      <c r="P1609" s="8">
        <f t="shared" si="102"/>
        <v>70.785365853658533</v>
      </c>
      <c r="Q1609" t="s">
        <v>8315</v>
      </c>
      <c r="R1609" t="s">
        <v>8324</v>
      </c>
      <c r="S1609" s="13">
        <f t="shared" si="100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1"/>
        <v>1.0125</v>
      </c>
      <c r="P1610" s="8">
        <f t="shared" si="102"/>
        <v>52.826086956521742</v>
      </c>
      <c r="Q1610" t="s">
        <v>8315</v>
      </c>
      <c r="R1610" t="s">
        <v>8324</v>
      </c>
      <c r="S1610" s="13">
        <f t="shared" si="100"/>
        <v>41607.83085648148</v>
      </c>
      <c r="T1610" s="13">
        <f t="shared" si="103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1"/>
        <v>1.1833333333333333</v>
      </c>
      <c r="P1611" s="8">
        <f t="shared" si="102"/>
        <v>443.75</v>
      </c>
      <c r="Q1611" t="s">
        <v>8315</v>
      </c>
      <c r="R1611" t="s">
        <v>8324</v>
      </c>
      <c r="S1611" s="13">
        <f t="shared" si="100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1"/>
        <v>2.7185000000000001</v>
      </c>
      <c r="P1612" s="8">
        <f t="shared" si="102"/>
        <v>48.544642857142854</v>
      </c>
      <c r="Q1612" t="s">
        <v>8315</v>
      </c>
      <c r="R1612" t="s">
        <v>8324</v>
      </c>
      <c r="S1612" s="13">
        <f t="shared" si="100"/>
        <v>41228.924884259257</v>
      </c>
      <c r="T1612" s="13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1"/>
        <v>1.25125</v>
      </c>
      <c r="P1613" s="8">
        <f t="shared" si="102"/>
        <v>37.074074074074076</v>
      </c>
      <c r="Q1613" t="s">
        <v>8315</v>
      </c>
      <c r="R1613" t="s">
        <v>8324</v>
      </c>
      <c r="S1613" s="13">
        <f t="shared" si="100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1"/>
        <v>1.1000000000000001</v>
      </c>
      <c r="P1614" s="8">
        <f t="shared" si="102"/>
        <v>50</v>
      </c>
      <c r="Q1614" t="s">
        <v>8315</v>
      </c>
      <c r="R1614" t="s">
        <v>8324</v>
      </c>
      <c r="S1614" s="13">
        <f t="shared" si="100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1"/>
        <v>1.0149999999999999</v>
      </c>
      <c r="P1615" s="8">
        <f t="shared" si="102"/>
        <v>39.03846153846154</v>
      </c>
      <c r="Q1615" t="s">
        <v>8315</v>
      </c>
      <c r="R1615" t="s">
        <v>8324</v>
      </c>
      <c r="S1615" s="13">
        <f t="shared" si="100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1"/>
        <v>1.0269999999999999</v>
      </c>
      <c r="P1616" s="8">
        <f t="shared" si="102"/>
        <v>66.688311688311686</v>
      </c>
      <c r="Q1616" t="s">
        <v>8315</v>
      </c>
      <c r="R1616" t="s">
        <v>8324</v>
      </c>
      <c r="S1616" s="13">
        <f t="shared" si="100"/>
        <v>41794.981122685189</v>
      </c>
      <c r="T1616" s="13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1"/>
        <v>1.1412500000000001</v>
      </c>
      <c r="P1617" s="8">
        <f t="shared" si="102"/>
        <v>67.132352941176464</v>
      </c>
      <c r="Q1617" t="s">
        <v>8315</v>
      </c>
      <c r="R1617" t="s">
        <v>8324</v>
      </c>
      <c r="S1617" s="13">
        <f t="shared" si="100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1"/>
        <v>1.042</v>
      </c>
      <c r="P1618" s="8">
        <f t="shared" si="102"/>
        <v>66.369426751592357</v>
      </c>
      <c r="Q1618" t="s">
        <v>8315</v>
      </c>
      <c r="R1618" t="s">
        <v>8324</v>
      </c>
      <c r="S1618" s="13">
        <f t="shared" si="100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1"/>
        <v>1.4585714285714286</v>
      </c>
      <c r="P1619" s="8">
        <f t="shared" si="102"/>
        <v>64.620253164556956</v>
      </c>
      <c r="Q1619" t="s">
        <v>8315</v>
      </c>
      <c r="R1619" t="s">
        <v>8324</v>
      </c>
      <c r="S1619" s="13">
        <f t="shared" si="100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1"/>
        <v>1.0506666666666666</v>
      </c>
      <c r="P1620" s="8">
        <f t="shared" si="102"/>
        <v>58.370370370370374</v>
      </c>
      <c r="Q1620" t="s">
        <v>8315</v>
      </c>
      <c r="R1620" t="s">
        <v>8324</v>
      </c>
      <c r="S1620" s="13">
        <f t="shared" si="100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1"/>
        <v>1.3333333333333333</v>
      </c>
      <c r="P1621" s="8">
        <f t="shared" si="102"/>
        <v>86.956521739130437</v>
      </c>
      <c r="Q1621" t="s">
        <v>8315</v>
      </c>
      <c r="R1621" t="s">
        <v>8324</v>
      </c>
      <c r="S1621" s="13">
        <f t="shared" si="100"/>
        <v>41876.186180555553</v>
      </c>
      <c r="T1621" s="13">
        <f t="shared" si="103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1"/>
        <v>1.1299999999999999</v>
      </c>
      <c r="P1622" s="8">
        <f t="shared" si="102"/>
        <v>66.470588235294116</v>
      </c>
      <c r="Q1622" t="s">
        <v>8315</v>
      </c>
      <c r="R1622" t="s">
        <v>8324</v>
      </c>
      <c r="S1622" s="13">
        <f t="shared" si="100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1"/>
        <v>1.212</v>
      </c>
      <c r="P1623" s="8">
        <f t="shared" si="102"/>
        <v>163.78378378378378</v>
      </c>
      <c r="Q1623" t="s">
        <v>8315</v>
      </c>
      <c r="R1623" t="s">
        <v>8324</v>
      </c>
      <c r="S1623" s="13">
        <f t="shared" si="100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1"/>
        <v>1.0172463768115942</v>
      </c>
      <c r="P1624" s="8">
        <f t="shared" si="102"/>
        <v>107.98461538461538</v>
      </c>
      <c r="Q1624" t="s">
        <v>8315</v>
      </c>
      <c r="R1624" t="s">
        <v>8324</v>
      </c>
      <c r="S1624" s="13">
        <f t="shared" si="100"/>
        <v>41950.294837962967</v>
      </c>
      <c r="T1624" s="13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1"/>
        <v>1.0106666666666666</v>
      </c>
      <c r="P1625" s="8">
        <f t="shared" si="102"/>
        <v>42.111111111111114</v>
      </c>
      <c r="Q1625" t="s">
        <v>8315</v>
      </c>
      <c r="R1625" t="s">
        <v>8324</v>
      </c>
      <c r="S1625" s="13">
        <f t="shared" si="100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1"/>
        <v>1.18</v>
      </c>
      <c r="P1626" s="8">
        <f t="shared" si="102"/>
        <v>47.2</v>
      </c>
      <c r="Q1626" t="s">
        <v>8315</v>
      </c>
      <c r="R1626" t="s">
        <v>8324</v>
      </c>
      <c r="S1626" s="13">
        <f t="shared" si="100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1"/>
        <v>1.5533333333333332</v>
      </c>
      <c r="P1627" s="8">
        <f t="shared" si="102"/>
        <v>112.01923076923077</v>
      </c>
      <c r="Q1627" t="s">
        <v>8315</v>
      </c>
      <c r="R1627" t="s">
        <v>8324</v>
      </c>
      <c r="S1627" s="13">
        <f t="shared" si="100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1"/>
        <v>1.0118750000000001</v>
      </c>
      <c r="P1628" s="8">
        <f t="shared" si="102"/>
        <v>74.953703703703709</v>
      </c>
      <c r="Q1628" t="s">
        <v>8315</v>
      </c>
      <c r="R1628" t="s">
        <v>8324</v>
      </c>
      <c r="S1628" s="13">
        <f t="shared" si="100"/>
        <v>41579.847997685181</v>
      </c>
      <c r="T1628" s="13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1"/>
        <v>1.17</v>
      </c>
      <c r="P1629" s="8">
        <f t="shared" si="102"/>
        <v>61.578947368421055</v>
      </c>
      <c r="Q1629" t="s">
        <v>8315</v>
      </c>
      <c r="R1629" t="s">
        <v>8324</v>
      </c>
      <c r="S1629" s="13">
        <f t="shared" si="100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1"/>
        <v>1.00925</v>
      </c>
      <c r="P1630" s="8">
        <f t="shared" si="102"/>
        <v>45.875</v>
      </c>
      <c r="Q1630" t="s">
        <v>8315</v>
      </c>
      <c r="R1630" t="s">
        <v>8324</v>
      </c>
      <c r="S1630" s="13">
        <f t="shared" si="100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1"/>
        <v>1.0366666666666666</v>
      </c>
      <c r="P1631" s="8">
        <f t="shared" si="102"/>
        <v>75.853658536585371</v>
      </c>
      <c r="Q1631" t="s">
        <v>8315</v>
      </c>
      <c r="R1631" t="s">
        <v>8324</v>
      </c>
      <c r="S1631" s="13">
        <f t="shared" si="100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1"/>
        <v>2.6524999999999999</v>
      </c>
      <c r="P1632" s="8">
        <f t="shared" si="102"/>
        <v>84.206349206349202</v>
      </c>
      <c r="Q1632" t="s">
        <v>8315</v>
      </c>
      <c r="R1632" t="s">
        <v>8324</v>
      </c>
      <c r="S1632" s="13">
        <f t="shared" si="100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1"/>
        <v>1.5590999999999999</v>
      </c>
      <c r="P1633" s="8">
        <f t="shared" si="102"/>
        <v>117.22556390977444</v>
      </c>
      <c r="Q1633" t="s">
        <v>8315</v>
      </c>
      <c r="R1633" t="s">
        <v>8324</v>
      </c>
      <c r="S1633" s="13">
        <f t="shared" si="100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1"/>
        <v>1.0162500000000001</v>
      </c>
      <c r="P1634" s="8">
        <f t="shared" si="102"/>
        <v>86.489361702127653</v>
      </c>
      <c r="Q1634" t="s">
        <v>8315</v>
      </c>
      <c r="R1634" t="s">
        <v>8324</v>
      </c>
      <c r="S1634" s="13">
        <f t="shared" si="100"/>
        <v>40750.340902777782</v>
      </c>
      <c r="T1634" s="13">
        <f t="shared" si="103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1"/>
        <v>1</v>
      </c>
      <c r="P1635" s="8">
        <f t="shared" si="102"/>
        <v>172.41379310344828</v>
      </c>
      <c r="Q1635" t="s">
        <v>8315</v>
      </c>
      <c r="R1635" t="s">
        <v>8324</v>
      </c>
      <c r="S1635" s="13">
        <f t="shared" si="100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1"/>
        <v>1.0049999999999999</v>
      </c>
      <c r="P1636" s="8">
        <f t="shared" si="102"/>
        <v>62.8125</v>
      </c>
      <c r="Q1636" t="s">
        <v>8315</v>
      </c>
      <c r="R1636" t="s">
        <v>8324</v>
      </c>
      <c r="S1636" s="13">
        <f t="shared" si="100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1"/>
        <v>1.2529999999999999</v>
      </c>
      <c r="P1637" s="8">
        <f t="shared" si="102"/>
        <v>67.729729729729726</v>
      </c>
      <c r="Q1637" t="s">
        <v>8315</v>
      </c>
      <c r="R1637" t="s">
        <v>8324</v>
      </c>
      <c r="S1637" s="13">
        <f t="shared" si="100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1"/>
        <v>1.0355555555555556</v>
      </c>
      <c r="P1638" s="8">
        <f t="shared" si="102"/>
        <v>53.5632183908046</v>
      </c>
      <c r="Q1638" t="s">
        <v>8315</v>
      </c>
      <c r="R1638" t="s">
        <v>8324</v>
      </c>
      <c r="S1638" s="13">
        <f t="shared" si="100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1"/>
        <v>1.038</v>
      </c>
      <c r="P1639" s="8">
        <f t="shared" si="102"/>
        <v>34.6</v>
      </c>
      <c r="Q1639" t="s">
        <v>8315</v>
      </c>
      <c r="R1639" t="s">
        <v>8324</v>
      </c>
      <c r="S1639" s="13">
        <f t="shared" si="100"/>
        <v>40122.751620370371</v>
      </c>
      <c r="T1639" s="13">
        <f t="shared" si="103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1"/>
        <v>1.05</v>
      </c>
      <c r="P1640" s="8">
        <f t="shared" si="102"/>
        <v>38.888888888888886</v>
      </c>
      <c r="Q1640" t="s">
        <v>8315</v>
      </c>
      <c r="R1640" t="s">
        <v>8324</v>
      </c>
      <c r="S1640" s="13">
        <f t="shared" si="100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1"/>
        <v>1</v>
      </c>
      <c r="P1641" s="8">
        <f t="shared" si="102"/>
        <v>94.736842105263165</v>
      </c>
      <c r="Q1641" t="s">
        <v>8315</v>
      </c>
      <c r="R1641" t="s">
        <v>8324</v>
      </c>
      <c r="S1641" s="13">
        <f t="shared" si="100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1"/>
        <v>1.6986000000000001</v>
      </c>
      <c r="P1642" s="8">
        <f t="shared" si="102"/>
        <v>39.967058823529413</v>
      </c>
      <c r="Q1642" t="s">
        <v>8315</v>
      </c>
      <c r="R1642" t="s">
        <v>8324</v>
      </c>
      <c r="S1642" s="13">
        <f t="shared" si="100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1"/>
        <v>1.014</v>
      </c>
      <c r="P1643" s="8">
        <f t="shared" si="102"/>
        <v>97.5</v>
      </c>
      <c r="Q1643" t="s">
        <v>8315</v>
      </c>
      <c r="R1643" t="s">
        <v>8357</v>
      </c>
      <c r="S1643" s="13">
        <f t="shared" si="100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1"/>
        <v>1</v>
      </c>
      <c r="P1644" s="8">
        <f t="shared" si="102"/>
        <v>42.857142857142854</v>
      </c>
      <c r="Q1644" t="s">
        <v>8315</v>
      </c>
      <c r="R1644" t="s">
        <v>8357</v>
      </c>
      <c r="S1644" s="13">
        <f t="shared" si="100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1"/>
        <v>1.2470000000000001</v>
      </c>
      <c r="P1645" s="8">
        <f t="shared" si="102"/>
        <v>168.51351351351352</v>
      </c>
      <c r="Q1645" t="s">
        <v>8315</v>
      </c>
      <c r="R1645" t="s">
        <v>8357</v>
      </c>
      <c r="S1645" s="13">
        <f t="shared" si="100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1"/>
        <v>1.095</v>
      </c>
      <c r="P1646" s="8">
        <f t="shared" si="102"/>
        <v>85.546875</v>
      </c>
      <c r="Q1646" t="s">
        <v>8315</v>
      </c>
      <c r="R1646" t="s">
        <v>8357</v>
      </c>
      <c r="S1646" s="13">
        <f t="shared" si="100"/>
        <v>41175.05972222222</v>
      </c>
      <c r="T1646" s="13">
        <f t="shared" si="103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1"/>
        <v>1.1080000000000001</v>
      </c>
      <c r="P1647" s="8">
        <f t="shared" si="102"/>
        <v>554</v>
      </c>
      <c r="Q1647" t="s">
        <v>8315</v>
      </c>
      <c r="R1647" t="s">
        <v>8357</v>
      </c>
      <c r="S1647" s="13">
        <f t="shared" si="100"/>
        <v>41521.617361111115</v>
      </c>
      <c r="T1647" s="13">
        <f t="shared" si="103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1"/>
        <v>1.1020000000000001</v>
      </c>
      <c r="P1648" s="8">
        <f t="shared" si="102"/>
        <v>26.554216867469879</v>
      </c>
      <c r="Q1648" t="s">
        <v>8315</v>
      </c>
      <c r="R1648" t="s">
        <v>8357</v>
      </c>
      <c r="S1648" s="13">
        <f t="shared" ref="S1648:S1711" si="104">(J1648/86400)+DATE(1970,1,1)</f>
        <v>41833.450266203705</v>
      </c>
      <c r="T1648" s="13">
        <f t="shared" si="103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1"/>
        <v>1.0471999999999999</v>
      </c>
      <c r="P1649" s="8">
        <f t="shared" si="102"/>
        <v>113.82608695652173</v>
      </c>
      <c r="Q1649" t="s">
        <v>8315</v>
      </c>
      <c r="R1649" t="s">
        <v>8357</v>
      </c>
      <c r="S1649" s="13">
        <f t="shared" si="104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1"/>
        <v>1.2526086956521738</v>
      </c>
      <c r="P1650" s="8">
        <f t="shared" si="102"/>
        <v>32.011111111111113</v>
      </c>
      <c r="Q1650" t="s">
        <v>8315</v>
      </c>
      <c r="R1650" t="s">
        <v>8357</v>
      </c>
      <c r="S1650" s="13">
        <f t="shared" si="104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1"/>
        <v>1.0058763157894737</v>
      </c>
      <c r="P1651" s="8">
        <f t="shared" si="102"/>
        <v>47.189259259259259</v>
      </c>
      <c r="Q1651" t="s">
        <v>8315</v>
      </c>
      <c r="R1651" t="s">
        <v>8357</v>
      </c>
      <c r="S1651" s="13">
        <f t="shared" si="104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1"/>
        <v>1.4155</v>
      </c>
      <c r="P1652" s="8">
        <f t="shared" si="102"/>
        <v>88.46875</v>
      </c>
      <c r="Q1652" t="s">
        <v>8315</v>
      </c>
      <c r="R1652" t="s">
        <v>8357</v>
      </c>
      <c r="S1652" s="13">
        <f t="shared" si="104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1"/>
        <v>1.0075000000000001</v>
      </c>
      <c r="P1653" s="8">
        <f t="shared" si="102"/>
        <v>100.75</v>
      </c>
      <c r="Q1653" t="s">
        <v>8315</v>
      </c>
      <c r="R1653" t="s">
        <v>8357</v>
      </c>
      <c r="S1653" s="13">
        <f t="shared" si="104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1"/>
        <v>1.0066666666666666</v>
      </c>
      <c r="P1654" s="8">
        <f t="shared" si="102"/>
        <v>64.714285714285708</v>
      </c>
      <c r="Q1654" t="s">
        <v>8315</v>
      </c>
      <c r="R1654" t="s">
        <v>8357</v>
      </c>
      <c r="S1654" s="13">
        <f t="shared" si="104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1"/>
        <v>1.7423040000000001</v>
      </c>
      <c r="P1655" s="8">
        <f t="shared" si="102"/>
        <v>51.854285714285716</v>
      </c>
      <c r="Q1655" t="s">
        <v>8315</v>
      </c>
      <c r="R1655" t="s">
        <v>8357</v>
      </c>
      <c r="S1655" s="13">
        <f t="shared" si="104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1"/>
        <v>1.199090909090909</v>
      </c>
      <c r="P1656" s="8">
        <f t="shared" si="102"/>
        <v>38.794117647058826</v>
      </c>
      <c r="Q1656" t="s">
        <v>8315</v>
      </c>
      <c r="R1656" t="s">
        <v>8357</v>
      </c>
      <c r="S1656" s="13">
        <f t="shared" si="104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1"/>
        <v>1.4286666666666668</v>
      </c>
      <c r="P1657" s="8">
        <f t="shared" si="102"/>
        <v>44.645833333333336</v>
      </c>
      <c r="Q1657" t="s">
        <v>8315</v>
      </c>
      <c r="R1657" t="s">
        <v>8357</v>
      </c>
      <c r="S1657" s="13">
        <f t="shared" si="104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1"/>
        <v>1.0033493333333334</v>
      </c>
      <c r="P1658" s="8">
        <f t="shared" si="102"/>
        <v>156.77333333333334</v>
      </c>
      <c r="Q1658" t="s">
        <v>8315</v>
      </c>
      <c r="R1658" t="s">
        <v>8357</v>
      </c>
      <c r="S1658" s="13">
        <f t="shared" si="104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1"/>
        <v>1.0493380000000001</v>
      </c>
      <c r="P1659" s="8">
        <f t="shared" si="102"/>
        <v>118.70339366515837</v>
      </c>
      <c r="Q1659" t="s">
        <v>8315</v>
      </c>
      <c r="R1659" t="s">
        <v>8357</v>
      </c>
      <c r="S1659" s="13">
        <f t="shared" si="104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1"/>
        <v>1.3223333333333334</v>
      </c>
      <c r="P1660" s="8">
        <f t="shared" si="102"/>
        <v>74.149532710280369</v>
      </c>
      <c r="Q1660" t="s">
        <v>8315</v>
      </c>
      <c r="R1660" t="s">
        <v>8357</v>
      </c>
      <c r="S1660" s="13">
        <f t="shared" si="104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1"/>
        <v>1.1279999999999999</v>
      </c>
      <c r="P1661" s="8">
        <f t="shared" si="102"/>
        <v>12.533333333333333</v>
      </c>
      <c r="Q1661" t="s">
        <v>8315</v>
      </c>
      <c r="R1661" t="s">
        <v>8357</v>
      </c>
      <c r="S1661" s="13">
        <f t="shared" si="104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1"/>
        <v>12.5375</v>
      </c>
      <c r="P1662" s="8">
        <f t="shared" si="102"/>
        <v>27.861111111111111</v>
      </c>
      <c r="Q1662" t="s">
        <v>8315</v>
      </c>
      <c r="R1662" t="s">
        <v>8357</v>
      </c>
      <c r="S1662" s="13">
        <f t="shared" si="104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1"/>
        <v>1.0250632911392406</v>
      </c>
      <c r="P1663" s="8">
        <f t="shared" si="102"/>
        <v>80.178217821782184</v>
      </c>
      <c r="Q1663" t="s">
        <v>8315</v>
      </c>
      <c r="R1663" t="s">
        <v>8357</v>
      </c>
      <c r="S1663" s="13">
        <f t="shared" si="104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1"/>
        <v>1.026375</v>
      </c>
      <c r="P1664" s="8">
        <f t="shared" si="102"/>
        <v>132.43548387096774</v>
      </c>
      <c r="Q1664" t="s">
        <v>8315</v>
      </c>
      <c r="R1664" t="s">
        <v>8357</v>
      </c>
      <c r="S1664" s="13">
        <f t="shared" si="104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1"/>
        <v>1.08</v>
      </c>
      <c r="P1665" s="8">
        <f t="shared" si="102"/>
        <v>33.75</v>
      </c>
      <c r="Q1665" t="s">
        <v>8315</v>
      </c>
      <c r="R1665" t="s">
        <v>8357</v>
      </c>
      <c r="S1665" s="13">
        <f t="shared" si="104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5">E1666/D1666</f>
        <v>1.2240879999999998</v>
      </c>
      <c r="P1666" s="8">
        <f t="shared" ref="P1666:P1729" si="106">IF(L1666=0,,E1666/L1666)</f>
        <v>34.384494382022467</v>
      </c>
      <c r="Q1666" t="s">
        <v>8315</v>
      </c>
      <c r="R1666" t="s">
        <v>8357</v>
      </c>
      <c r="S1666" s="13">
        <f t="shared" si="104"/>
        <v>40939.761782407411</v>
      </c>
      <c r="T1666" s="13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5"/>
        <v>1.1945714285714286</v>
      </c>
      <c r="P1667" s="8">
        <f t="shared" si="106"/>
        <v>44.956989247311824</v>
      </c>
      <c r="Q1667" t="s">
        <v>8315</v>
      </c>
      <c r="R1667" t="s">
        <v>8357</v>
      </c>
      <c r="S1667" s="13">
        <f t="shared" si="104"/>
        <v>40564.649456018517</v>
      </c>
      <c r="T1667" s="13">
        <f t="shared" ref="T1667:T1730" si="107">(I1667/86400)+DATE(1970,1,1)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5"/>
        <v>1.6088</v>
      </c>
      <c r="P1668" s="8">
        <f t="shared" si="106"/>
        <v>41.04081632653061</v>
      </c>
      <c r="Q1668" t="s">
        <v>8315</v>
      </c>
      <c r="R1668" t="s">
        <v>8357</v>
      </c>
      <c r="S1668" s="13">
        <f t="shared" si="104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5"/>
        <v>1.2685294117647059</v>
      </c>
      <c r="P1669" s="8">
        <f t="shared" si="106"/>
        <v>52.597560975609753</v>
      </c>
      <c r="Q1669" t="s">
        <v>8315</v>
      </c>
      <c r="R1669" t="s">
        <v>8357</v>
      </c>
      <c r="S1669" s="13">
        <f t="shared" si="104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5"/>
        <v>1.026375</v>
      </c>
      <c r="P1670" s="8">
        <f t="shared" si="106"/>
        <v>70.784482758620683</v>
      </c>
      <c r="Q1670" t="s">
        <v>8315</v>
      </c>
      <c r="R1670" t="s">
        <v>8357</v>
      </c>
      <c r="S1670" s="13">
        <f t="shared" si="104"/>
        <v>40845.149756944447</v>
      </c>
      <c r="T1670" s="13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5"/>
        <v>1.3975</v>
      </c>
      <c r="P1671" s="8">
        <f t="shared" si="106"/>
        <v>53.75</v>
      </c>
      <c r="Q1671" t="s">
        <v>8315</v>
      </c>
      <c r="R1671" t="s">
        <v>8357</v>
      </c>
      <c r="S1671" s="13">
        <f t="shared" si="104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5"/>
        <v>1.026</v>
      </c>
      <c r="P1672" s="8">
        <f t="shared" si="106"/>
        <v>44.608695652173914</v>
      </c>
      <c r="Q1672" t="s">
        <v>8315</v>
      </c>
      <c r="R1672" t="s">
        <v>8357</v>
      </c>
      <c r="S1672" s="13">
        <f t="shared" si="104"/>
        <v>40313.930543981478</v>
      </c>
      <c r="T1672" s="13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5"/>
        <v>1.0067349999999999</v>
      </c>
      <c r="P1673" s="8">
        <f t="shared" si="106"/>
        <v>26.148961038961041</v>
      </c>
      <c r="Q1673" t="s">
        <v>8315</v>
      </c>
      <c r="R1673" t="s">
        <v>8357</v>
      </c>
      <c r="S1673" s="13">
        <f t="shared" si="104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5"/>
        <v>1.1294117647058823</v>
      </c>
      <c r="P1674" s="8">
        <f t="shared" si="106"/>
        <v>39.183673469387756</v>
      </c>
      <c r="Q1674" t="s">
        <v>8315</v>
      </c>
      <c r="R1674" t="s">
        <v>8357</v>
      </c>
      <c r="S1674" s="13">
        <f t="shared" si="104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5"/>
        <v>1.2809523809523808</v>
      </c>
      <c r="P1675" s="8">
        <f t="shared" si="106"/>
        <v>45.593220338983052</v>
      </c>
      <c r="Q1675" t="s">
        <v>8315</v>
      </c>
      <c r="R1675" t="s">
        <v>8357</v>
      </c>
      <c r="S1675" s="13">
        <f t="shared" si="104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5"/>
        <v>2.0169999999999999</v>
      </c>
      <c r="P1676" s="8">
        <f t="shared" si="106"/>
        <v>89.247787610619469</v>
      </c>
      <c r="Q1676" t="s">
        <v>8315</v>
      </c>
      <c r="R1676" t="s">
        <v>8357</v>
      </c>
      <c r="S1676" s="13">
        <f t="shared" si="104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5"/>
        <v>1.37416</v>
      </c>
      <c r="P1677" s="8">
        <f t="shared" si="106"/>
        <v>40.416470588235299</v>
      </c>
      <c r="Q1677" t="s">
        <v>8315</v>
      </c>
      <c r="R1677" t="s">
        <v>8357</v>
      </c>
      <c r="S1677" s="13">
        <f t="shared" si="104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5"/>
        <v>1.1533333333333333</v>
      </c>
      <c r="P1678" s="8">
        <f t="shared" si="106"/>
        <v>82.38095238095238</v>
      </c>
      <c r="Q1678" t="s">
        <v>8315</v>
      </c>
      <c r="R1678" t="s">
        <v>8357</v>
      </c>
      <c r="S1678" s="13">
        <f t="shared" si="104"/>
        <v>40973.726238425923</v>
      </c>
      <c r="T1678" s="13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5"/>
        <v>1.1166666666666667</v>
      </c>
      <c r="P1679" s="8">
        <f t="shared" si="106"/>
        <v>159.52380952380952</v>
      </c>
      <c r="Q1679" t="s">
        <v>8315</v>
      </c>
      <c r="R1679" t="s">
        <v>8357</v>
      </c>
      <c r="S1679" s="13">
        <f t="shared" si="104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5"/>
        <v>1.1839999999999999</v>
      </c>
      <c r="P1680" s="8">
        <f t="shared" si="106"/>
        <v>36.244897959183675</v>
      </c>
      <c r="Q1680" t="s">
        <v>8315</v>
      </c>
      <c r="R1680" t="s">
        <v>8357</v>
      </c>
      <c r="S1680" s="13">
        <f t="shared" si="104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5"/>
        <v>1.75</v>
      </c>
      <c r="P1681" s="8">
        <f t="shared" si="106"/>
        <v>62.5</v>
      </c>
      <c r="Q1681" t="s">
        <v>8315</v>
      </c>
      <c r="R1681" t="s">
        <v>8357</v>
      </c>
      <c r="S1681" s="13">
        <f t="shared" si="104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5"/>
        <v>1.175</v>
      </c>
      <c r="P1682" s="8">
        <f t="shared" si="106"/>
        <v>47</v>
      </c>
      <c r="Q1682" t="s">
        <v>8315</v>
      </c>
      <c r="R1682" t="s">
        <v>8357</v>
      </c>
      <c r="S1682" s="13">
        <f t="shared" si="104"/>
        <v>41802.757719907408</v>
      </c>
      <c r="T1682" s="13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5"/>
        <v>1.0142212307692309</v>
      </c>
      <c r="P1683" s="8">
        <f t="shared" si="106"/>
        <v>74.575090497737563</v>
      </c>
      <c r="Q1683" t="s">
        <v>8315</v>
      </c>
      <c r="R1683" t="s">
        <v>8330</v>
      </c>
      <c r="S1683" s="13">
        <f t="shared" si="104"/>
        <v>42774.121342592596</v>
      </c>
      <c r="T1683" s="13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5"/>
        <v>0</v>
      </c>
      <c r="P1684" s="8">
        <f t="shared" si="106"/>
        <v>0</v>
      </c>
      <c r="Q1684" t="s">
        <v>8315</v>
      </c>
      <c r="R1684" t="s">
        <v>8330</v>
      </c>
      <c r="S1684" s="13">
        <f t="shared" si="104"/>
        <v>42779.21365740741</v>
      </c>
      <c r="T1684" s="13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5"/>
        <v>0.21714285714285714</v>
      </c>
      <c r="P1685" s="8">
        <f t="shared" si="106"/>
        <v>76</v>
      </c>
      <c r="Q1685" t="s">
        <v>8315</v>
      </c>
      <c r="R1685" t="s">
        <v>8330</v>
      </c>
      <c r="S1685" s="13">
        <f t="shared" si="104"/>
        <v>42808.781689814816</v>
      </c>
      <c r="T1685" s="13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5"/>
        <v>1.0912500000000001</v>
      </c>
      <c r="P1686" s="8">
        <f t="shared" si="106"/>
        <v>86.43564356435644</v>
      </c>
      <c r="Q1686" t="s">
        <v>8315</v>
      </c>
      <c r="R1686" t="s">
        <v>8330</v>
      </c>
      <c r="S1686" s="13">
        <f t="shared" si="104"/>
        <v>42783.815289351856</v>
      </c>
      <c r="T1686" s="13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5"/>
        <v>1.0285714285714285</v>
      </c>
      <c r="P1687" s="8">
        <f t="shared" si="106"/>
        <v>24</v>
      </c>
      <c r="Q1687" t="s">
        <v>8315</v>
      </c>
      <c r="R1687" t="s">
        <v>8330</v>
      </c>
      <c r="S1687" s="13">
        <f t="shared" si="104"/>
        <v>42788.2502662037</v>
      </c>
      <c r="T1687" s="13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5"/>
        <v>3.5999999999999999E-3</v>
      </c>
      <c r="P1688" s="8">
        <f t="shared" si="106"/>
        <v>18</v>
      </c>
      <c r="Q1688" t="s">
        <v>8315</v>
      </c>
      <c r="R1688" t="s">
        <v>8330</v>
      </c>
      <c r="S1688" s="13">
        <f t="shared" si="104"/>
        <v>42792.843969907408</v>
      </c>
      <c r="T1688" s="13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5"/>
        <v>0.3125</v>
      </c>
      <c r="P1689" s="8">
        <f t="shared" si="106"/>
        <v>80.128205128205124</v>
      </c>
      <c r="Q1689" t="s">
        <v>8315</v>
      </c>
      <c r="R1689" t="s">
        <v>8330</v>
      </c>
      <c r="S1689" s="13">
        <f t="shared" si="104"/>
        <v>42802.046817129631</v>
      </c>
      <c r="T1689" s="13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5"/>
        <v>0.443</v>
      </c>
      <c r="P1690" s="8">
        <f t="shared" si="106"/>
        <v>253.14285714285714</v>
      </c>
      <c r="Q1690" t="s">
        <v>8315</v>
      </c>
      <c r="R1690" t="s">
        <v>8330</v>
      </c>
      <c r="S1690" s="13">
        <f t="shared" si="104"/>
        <v>42804.534652777773</v>
      </c>
      <c r="T1690" s="13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5"/>
        <v>1</v>
      </c>
      <c r="P1691" s="8">
        <f t="shared" si="106"/>
        <v>171.42857142857142</v>
      </c>
      <c r="Q1691" t="s">
        <v>8315</v>
      </c>
      <c r="R1691" t="s">
        <v>8330</v>
      </c>
      <c r="S1691" s="13">
        <f t="shared" si="104"/>
        <v>42780.942476851851</v>
      </c>
      <c r="T1691" s="13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5"/>
        <v>0.254</v>
      </c>
      <c r="P1692" s="8">
        <f t="shared" si="106"/>
        <v>57.727272727272727</v>
      </c>
      <c r="Q1692" t="s">
        <v>8315</v>
      </c>
      <c r="R1692" t="s">
        <v>8330</v>
      </c>
      <c r="S1692" s="13">
        <f t="shared" si="104"/>
        <v>42801.43104166667</v>
      </c>
      <c r="T1692" s="13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5"/>
        <v>0.33473333333333333</v>
      </c>
      <c r="P1693" s="8">
        <f t="shared" si="106"/>
        <v>264.26315789473682</v>
      </c>
      <c r="Q1693" t="s">
        <v>8315</v>
      </c>
      <c r="R1693" t="s">
        <v>8330</v>
      </c>
      <c r="S1693" s="13">
        <f t="shared" si="104"/>
        <v>42795.701481481483</v>
      </c>
      <c r="T1693" s="13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5"/>
        <v>0.47799999999999998</v>
      </c>
      <c r="P1694" s="8">
        <f t="shared" si="106"/>
        <v>159.33333333333334</v>
      </c>
      <c r="Q1694" t="s">
        <v>8315</v>
      </c>
      <c r="R1694" t="s">
        <v>8330</v>
      </c>
      <c r="S1694" s="13">
        <f t="shared" si="104"/>
        <v>42788.151238425926</v>
      </c>
      <c r="T1694" s="13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5"/>
        <v>9.3333333333333338E-2</v>
      </c>
      <c r="P1695" s="8">
        <f t="shared" si="106"/>
        <v>35</v>
      </c>
      <c r="Q1695" t="s">
        <v>8315</v>
      </c>
      <c r="R1695" t="s">
        <v>8330</v>
      </c>
      <c r="S1695" s="13">
        <f t="shared" si="104"/>
        <v>42803.920277777783</v>
      </c>
      <c r="T1695" s="13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5"/>
        <v>5.0000000000000001E-4</v>
      </c>
      <c r="P1696" s="8">
        <f t="shared" si="106"/>
        <v>5</v>
      </c>
      <c r="Q1696" t="s">
        <v>8315</v>
      </c>
      <c r="R1696" t="s">
        <v>8330</v>
      </c>
      <c r="S1696" s="13">
        <f t="shared" si="104"/>
        <v>42791.669837962967</v>
      </c>
      <c r="T1696" s="13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5"/>
        <v>0.11708333333333333</v>
      </c>
      <c r="P1697" s="8">
        <f t="shared" si="106"/>
        <v>61.086956521739133</v>
      </c>
      <c r="Q1697" t="s">
        <v>8315</v>
      </c>
      <c r="R1697" t="s">
        <v>8330</v>
      </c>
      <c r="S1697" s="13">
        <f t="shared" si="104"/>
        <v>42801.031412037039</v>
      </c>
      <c r="T1697" s="13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5"/>
        <v>0</v>
      </c>
      <c r="P1698" s="8">
        <f t="shared" si="106"/>
        <v>0</v>
      </c>
      <c r="Q1698" t="s">
        <v>8315</v>
      </c>
      <c r="R1698" t="s">
        <v>8330</v>
      </c>
      <c r="S1698" s="13">
        <f t="shared" si="104"/>
        <v>42796.069571759261</v>
      </c>
      <c r="T1698" s="13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5"/>
        <v>0.20208000000000001</v>
      </c>
      <c r="P1699" s="8">
        <f t="shared" si="106"/>
        <v>114.81818181818181</v>
      </c>
      <c r="Q1699" t="s">
        <v>8315</v>
      </c>
      <c r="R1699" t="s">
        <v>8330</v>
      </c>
      <c r="S1699" s="13">
        <f t="shared" si="104"/>
        <v>42805.032962962963</v>
      </c>
      <c r="T1699" s="13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5"/>
        <v>0</v>
      </c>
      <c r="P1700" s="8">
        <f t="shared" si="106"/>
        <v>0</v>
      </c>
      <c r="Q1700" t="s">
        <v>8315</v>
      </c>
      <c r="R1700" t="s">
        <v>8330</v>
      </c>
      <c r="S1700" s="13">
        <f t="shared" si="104"/>
        <v>42796.207870370374</v>
      </c>
      <c r="T1700" s="13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5"/>
        <v>4.2311459353574929E-2</v>
      </c>
      <c r="P1701" s="8">
        <f t="shared" si="106"/>
        <v>54</v>
      </c>
      <c r="Q1701" t="s">
        <v>8315</v>
      </c>
      <c r="R1701" t="s">
        <v>8330</v>
      </c>
      <c r="S1701" s="13">
        <f t="shared" si="104"/>
        <v>42806.863946759258</v>
      </c>
      <c r="T1701" s="13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5"/>
        <v>0.2606</v>
      </c>
      <c r="P1702" s="8">
        <f t="shared" si="106"/>
        <v>65.974683544303801</v>
      </c>
      <c r="Q1702" t="s">
        <v>8315</v>
      </c>
      <c r="R1702" t="s">
        <v>8330</v>
      </c>
      <c r="S1702" s="13">
        <f t="shared" si="104"/>
        <v>42796.071643518517</v>
      </c>
      <c r="T1702" s="13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5"/>
        <v>1.9801980198019802E-3</v>
      </c>
      <c r="P1703" s="8">
        <f t="shared" si="106"/>
        <v>5</v>
      </c>
      <c r="Q1703" t="s">
        <v>8315</v>
      </c>
      <c r="R1703" t="s">
        <v>8330</v>
      </c>
      <c r="S1703" s="13">
        <f t="shared" si="104"/>
        <v>41989.664409722223</v>
      </c>
      <c r="T1703" s="13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5"/>
        <v>6.0606060606060605E-5</v>
      </c>
      <c r="P1704" s="8">
        <f t="shared" si="106"/>
        <v>1</v>
      </c>
      <c r="Q1704" t="s">
        <v>8315</v>
      </c>
      <c r="R1704" t="s">
        <v>8330</v>
      </c>
      <c r="S1704" s="13">
        <f t="shared" si="104"/>
        <v>42063.869791666672</v>
      </c>
      <c r="T1704" s="13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5"/>
        <v>1.0200000000000001E-2</v>
      </c>
      <c r="P1705" s="8">
        <f t="shared" si="106"/>
        <v>25.5</v>
      </c>
      <c r="Q1705" t="s">
        <v>8315</v>
      </c>
      <c r="R1705" t="s">
        <v>8330</v>
      </c>
      <c r="S1705" s="13">
        <f t="shared" si="104"/>
        <v>42187.281678240739</v>
      </c>
      <c r="T1705" s="13">
        <f t="shared" si="107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5"/>
        <v>0.65100000000000002</v>
      </c>
      <c r="P1706" s="8">
        <f t="shared" si="106"/>
        <v>118.36363636363636</v>
      </c>
      <c r="Q1706" t="s">
        <v>8315</v>
      </c>
      <c r="R1706" t="s">
        <v>8330</v>
      </c>
      <c r="S1706" s="13">
        <f t="shared" si="104"/>
        <v>42021.139733796299</v>
      </c>
      <c r="T1706" s="13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5"/>
        <v>0</v>
      </c>
      <c r="P1707" s="8">
        <f t="shared" si="106"/>
        <v>0</v>
      </c>
      <c r="Q1707" t="s">
        <v>8315</v>
      </c>
      <c r="R1707" t="s">
        <v>8330</v>
      </c>
      <c r="S1707" s="13">
        <f t="shared" si="104"/>
        <v>42245.016736111109</v>
      </c>
      <c r="T1707" s="13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5"/>
        <v>0</v>
      </c>
      <c r="P1708" s="8">
        <f t="shared" si="106"/>
        <v>0</v>
      </c>
      <c r="Q1708" t="s">
        <v>8315</v>
      </c>
      <c r="R1708" t="s">
        <v>8330</v>
      </c>
      <c r="S1708" s="13">
        <f t="shared" si="104"/>
        <v>42179.306388888886</v>
      </c>
      <c r="T1708" s="13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5"/>
        <v>9.74E-2</v>
      </c>
      <c r="P1709" s="8">
        <f t="shared" si="106"/>
        <v>54.111111111111114</v>
      </c>
      <c r="Q1709" t="s">
        <v>8315</v>
      </c>
      <c r="R1709" t="s">
        <v>8330</v>
      </c>
      <c r="S1709" s="13">
        <f t="shared" si="104"/>
        <v>42427.721006944441</v>
      </c>
      <c r="T1709" s="13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5"/>
        <v>0</v>
      </c>
      <c r="P1710" s="8">
        <f t="shared" si="106"/>
        <v>0</v>
      </c>
      <c r="Q1710" t="s">
        <v>8315</v>
      </c>
      <c r="R1710" t="s">
        <v>8330</v>
      </c>
      <c r="S1710" s="13">
        <f t="shared" si="104"/>
        <v>42451.866967592592</v>
      </c>
      <c r="T1710" s="13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5"/>
        <v>4.8571428571428571E-2</v>
      </c>
      <c r="P1711" s="8">
        <f t="shared" si="106"/>
        <v>21.25</v>
      </c>
      <c r="Q1711" t="s">
        <v>8315</v>
      </c>
      <c r="R1711" t="s">
        <v>8330</v>
      </c>
      <c r="S1711" s="13">
        <f t="shared" si="104"/>
        <v>41841.563819444447</v>
      </c>
      <c r="T1711" s="13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5"/>
        <v>6.7999999999999996E-3</v>
      </c>
      <c r="P1712" s="8">
        <f t="shared" si="106"/>
        <v>34</v>
      </c>
      <c r="Q1712" t="s">
        <v>8315</v>
      </c>
      <c r="R1712" t="s">
        <v>8330</v>
      </c>
      <c r="S1712" s="13">
        <f t="shared" ref="S1712:S1775" si="108">(J1712/86400)+DATE(1970,1,1)</f>
        <v>42341.591296296298</v>
      </c>
      <c r="T1712" s="13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5"/>
        <v>0.105</v>
      </c>
      <c r="P1713" s="8">
        <f t="shared" si="106"/>
        <v>525</v>
      </c>
      <c r="Q1713" t="s">
        <v>8315</v>
      </c>
      <c r="R1713" t="s">
        <v>8330</v>
      </c>
      <c r="S1713" s="13">
        <f t="shared" si="108"/>
        <v>41852.646226851852</v>
      </c>
      <c r="T1713" s="13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5"/>
        <v>0</v>
      </c>
      <c r="P1714" s="8">
        <f t="shared" si="106"/>
        <v>0</v>
      </c>
      <c r="Q1714" t="s">
        <v>8315</v>
      </c>
      <c r="R1714" t="s">
        <v>8330</v>
      </c>
      <c r="S1714" s="13">
        <f t="shared" si="108"/>
        <v>42125.913807870369</v>
      </c>
      <c r="T1714" s="13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5"/>
        <v>1.6666666666666666E-2</v>
      </c>
      <c r="P1715" s="8">
        <f t="shared" si="106"/>
        <v>50</v>
      </c>
      <c r="Q1715" t="s">
        <v>8315</v>
      </c>
      <c r="R1715" t="s">
        <v>8330</v>
      </c>
      <c r="S1715" s="13">
        <f t="shared" si="108"/>
        <v>41887.801064814819</v>
      </c>
      <c r="T1715" s="13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5"/>
        <v>7.868E-2</v>
      </c>
      <c r="P1716" s="8">
        <f t="shared" si="106"/>
        <v>115.70588235294117</v>
      </c>
      <c r="Q1716" t="s">
        <v>8315</v>
      </c>
      <c r="R1716" t="s">
        <v>8330</v>
      </c>
      <c r="S1716" s="13">
        <f t="shared" si="108"/>
        <v>42095.918530092589</v>
      </c>
      <c r="T1716" s="13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5"/>
        <v>2.2000000000000001E-3</v>
      </c>
      <c r="P1717" s="8">
        <f t="shared" si="106"/>
        <v>5.5</v>
      </c>
      <c r="Q1717" t="s">
        <v>8315</v>
      </c>
      <c r="R1717" t="s">
        <v>8330</v>
      </c>
      <c r="S1717" s="13">
        <f t="shared" si="108"/>
        <v>42064.217418981483</v>
      </c>
      <c r="T1717" s="13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5"/>
        <v>7.4999999999999997E-2</v>
      </c>
      <c r="P1718" s="8">
        <f t="shared" si="106"/>
        <v>50</v>
      </c>
      <c r="Q1718" t="s">
        <v>8315</v>
      </c>
      <c r="R1718" t="s">
        <v>8330</v>
      </c>
      <c r="S1718" s="13">
        <f t="shared" si="108"/>
        <v>42673.577534722222</v>
      </c>
      <c r="T1718" s="13">
        <f t="shared" si="107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5"/>
        <v>0.42725880551301687</v>
      </c>
      <c r="P1719" s="8">
        <f t="shared" si="106"/>
        <v>34.024390243902438</v>
      </c>
      <c r="Q1719" t="s">
        <v>8315</v>
      </c>
      <c r="R1719" t="s">
        <v>8330</v>
      </c>
      <c r="S1719" s="13">
        <f t="shared" si="108"/>
        <v>42460.981921296298</v>
      </c>
      <c r="T1719" s="13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5"/>
        <v>2.142857142857143E-3</v>
      </c>
      <c r="P1720" s="8">
        <f t="shared" si="106"/>
        <v>37.5</v>
      </c>
      <c r="Q1720" t="s">
        <v>8315</v>
      </c>
      <c r="R1720" t="s">
        <v>8330</v>
      </c>
      <c r="S1720" s="13">
        <f t="shared" si="108"/>
        <v>42460.610520833332</v>
      </c>
      <c r="T1720" s="13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5"/>
        <v>8.7500000000000008E-3</v>
      </c>
      <c r="P1721" s="8">
        <f t="shared" si="106"/>
        <v>11.666666666666666</v>
      </c>
      <c r="Q1721" t="s">
        <v>8315</v>
      </c>
      <c r="R1721" t="s">
        <v>8330</v>
      </c>
      <c r="S1721" s="13">
        <f t="shared" si="108"/>
        <v>41869.534618055557</v>
      </c>
      <c r="T1721" s="13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5"/>
        <v>5.6250000000000001E-2</v>
      </c>
      <c r="P1722" s="8">
        <f t="shared" si="106"/>
        <v>28.125</v>
      </c>
      <c r="Q1722" t="s">
        <v>8315</v>
      </c>
      <c r="R1722" t="s">
        <v>8330</v>
      </c>
      <c r="S1722" s="13">
        <f t="shared" si="108"/>
        <v>41922.783229166671</v>
      </c>
      <c r="T1722" s="13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5"/>
        <v>0</v>
      </c>
      <c r="P1723" s="8">
        <f t="shared" si="106"/>
        <v>0</v>
      </c>
      <c r="Q1723" t="s">
        <v>8315</v>
      </c>
      <c r="R1723" t="s">
        <v>8330</v>
      </c>
      <c r="S1723" s="13">
        <f t="shared" si="108"/>
        <v>42319.461377314816</v>
      </c>
      <c r="T1723" s="13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5"/>
        <v>3.4722222222222224E-4</v>
      </c>
      <c r="P1724" s="8">
        <f t="shared" si="106"/>
        <v>1</v>
      </c>
      <c r="Q1724" t="s">
        <v>8315</v>
      </c>
      <c r="R1724" t="s">
        <v>8330</v>
      </c>
      <c r="S1724" s="13">
        <f t="shared" si="108"/>
        <v>42425.960983796293</v>
      </c>
      <c r="T1724" s="13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5"/>
        <v>6.5000000000000002E-2</v>
      </c>
      <c r="P1725" s="8">
        <f t="shared" si="106"/>
        <v>216.66666666666666</v>
      </c>
      <c r="Q1725" t="s">
        <v>8315</v>
      </c>
      <c r="R1725" t="s">
        <v>8330</v>
      </c>
      <c r="S1725" s="13">
        <f t="shared" si="108"/>
        <v>42129.82540509259</v>
      </c>
      <c r="T1725" s="13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5"/>
        <v>5.8333333333333336E-3</v>
      </c>
      <c r="P1726" s="8">
        <f t="shared" si="106"/>
        <v>8.75</v>
      </c>
      <c r="Q1726" t="s">
        <v>8315</v>
      </c>
      <c r="R1726" t="s">
        <v>8330</v>
      </c>
      <c r="S1726" s="13">
        <f t="shared" si="108"/>
        <v>41912.932430555556</v>
      </c>
      <c r="T1726" s="13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5"/>
        <v>0.10181818181818182</v>
      </c>
      <c r="P1727" s="8">
        <f t="shared" si="106"/>
        <v>62.222222222222221</v>
      </c>
      <c r="Q1727" t="s">
        <v>8315</v>
      </c>
      <c r="R1727" t="s">
        <v>8330</v>
      </c>
      <c r="S1727" s="13">
        <f t="shared" si="108"/>
        <v>41845.968159722222</v>
      </c>
      <c r="T1727" s="13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5"/>
        <v>0.33784615384615385</v>
      </c>
      <c r="P1728" s="8">
        <f t="shared" si="106"/>
        <v>137.25</v>
      </c>
      <c r="Q1728" t="s">
        <v>8315</v>
      </c>
      <c r="R1728" t="s">
        <v>8330</v>
      </c>
      <c r="S1728" s="13">
        <f t="shared" si="108"/>
        <v>41788.919722222221</v>
      </c>
      <c r="T1728" s="13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5"/>
        <v>3.3333333333333332E-4</v>
      </c>
      <c r="P1729" s="8">
        <f t="shared" si="106"/>
        <v>1</v>
      </c>
      <c r="Q1729" t="s">
        <v>8315</v>
      </c>
      <c r="R1729" t="s">
        <v>8330</v>
      </c>
      <c r="S1729" s="13">
        <f t="shared" si="108"/>
        <v>42044.927974537037</v>
      </c>
      <c r="T1729" s="13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9">E1730/D1730</f>
        <v>0.68400000000000005</v>
      </c>
      <c r="P1730" s="8">
        <f t="shared" ref="P1730:P1793" si="110">IF(L1730=0,,E1730/L1730)</f>
        <v>122.14285714285714</v>
      </c>
      <c r="Q1730" t="s">
        <v>8315</v>
      </c>
      <c r="R1730" t="s">
        <v>8330</v>
      </c>
      <c r="S1730" s="13">
        <f t="shared" si="108"/>
        <v>42268.625856481478</v>
      </c>
      <c r="T1730" s="13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9"/>
        <v>0</v>
      </c>
      <c r="P1731" s="8">
        <f t="shared" si="110"/>
        <v>0</v>
      </c>
      <c r="Q1731" t="s">
        <v>8315</v>
      </c>
      <c r="R1731" t="s">
        <v>8330</v>
      </c>
      <c r="S1731" s="13">
        <f t="shared" si="108"/>
        <v>42471.052152777775</v>
      </c>
      <c r="T1731" s="13">
        <f t="shared" ref="T1731:T1794" si="111">(I1731/86400)+DATE(1970,1,1)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9"/>
        <v>0</v>
      </c>
      <c r="P1732" s="8">
        <f t="shared" si="110"/>
        <v>0</v>
      </c>
      <c r="Q1732" t="s">
        <v>8315</v>
      </c>
      <c r="R1732" t="s">
        <v>8330</v>
      </c>
      <c r="S1732" s="13">
        <f t="shared" si="108"/>
        <v>42272.087766203702</v>
      </c>
      <c r="T1732" s="13">
        <f t="shared" si="111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9"/>
        <v>0</v>
      </c>
      <c r="P1733" s="8">
        <f t="shared" si="110"/>
        <v>0</v>
      </c>
      <c r="Q1733" t="s">
        <v>8315</v>
      </c>
      <c r="R1733" t="s">
        <v>8330</v>
      </c>
      <c r="S1733" s="13">
        <f t="shared" si="108"/>
        <v>42152.906851851847</v>
      </c>
      <c r="T1733" s="13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9"/>
        <v>0</v>
      </c>
      <c r="P1734" s="8">
        <f t="shared" si="110"/>
        <v>0</v>
      </c>
      <c r="Q1734" t="s">
        <v>8315</v>
      </c>
      <c r="R1734" t="s">
        <v>8330</v>
      </c>
      <c r="S1734" s="13">
        <f t="shared" si="108"/>
        <v>42325.683807870373</v>
      </c>
      <c r="T1734" s="13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9"/>
        <v>0</v>
      </c>
      <c r="P1735" s="8">
        <f t="shared" si="110"/>
        <v>0</v>
      </c>
      <c r="Q1735" t="s">
        <v>8315</v>
      </c>
      <c r="R1735" t="s">
        <v>8330</v>
      </c>
      <c r="S1735" s="13">
        <f t="shared" si="108"/>
        <v>42614.675625000003</v>
      </c>
      <c r="T1735" s="13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9"/>
        <v>2.2222222222222223E-4</v>
      </c>
      <c r="P1736" s="8">
        <f t="shared" si="110"/>
        <v>1</v>
      </c>
      <c r="Q1736" t="s">
        <v>8315</v>
      </c>
      <c r="R1736" t="s">
        <v>8330</v>
      </c>
      <c r="S1736" s="13">
        <f t="shared" si="108"/>
        <v>42102.036527777775</v>
      </c>
      <c r="T1736" s="13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9"/>
        <v>0.11</v>
      </c>
      <c r="P1737" s="8">
        <f t="shared" si="110"/>
        <v>55</v>
      </c>
      <c r="Q1737" t="s">
        <v>8315</v>
      </c>
      <c r="R1737" t="s">
        <v>8330</v>
      </c>
      <c r="S1737" s="13">
        <f t="shared" si="108"/>
        <v>42559.81417824074</v>
      </c>
      <c r="T1737" s="13">
        <f t="shared" si="111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9"/>
        <v>7.3333333333333332E-3</v>
      </c>
      <c r="P1738" s="8">
        <f t="shared" si="110"/>
        <v>22</v>
      </c>
      <c r="Q1738" t="s">
        <v>8315</v>
      </c>
      <c r="R1738" t="s">
        <v>8330</v>
      </c>
      <c r="S1738" s="13">
        <f t="shared" si="108"/>
        <v>42286.861493055556</v>
      </c>
      <c r="T1738" s="13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9"/>
        <v>0.21249999999999999</v>
      </c>
      <c r="P1739" s="8">
        <f t="shared" si="110"/>
        <v>56.666666666666664</v>
      </c>
      <c r="Q1739" t="s">
        <v>8315</v>
      </c>
      <c r="R1739" t="s">
        <v>8330</v>
      </c>
      <c r="S1739" s="13">
        <f t="shared" si="108"/>
        <v>42175.948981481481</v>
      </c>
      <c r="T1739" s="13">
        <f t="shared" si="111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9"/>
        <v>4.0000000000000001E-3</v>
      </c>
      <c r="P1740" s="8">
        <f t="shared" si="110"/>
        <v>20</v>
      </c>
      <c r="Q1740" t="s">
        <v>8315</v>
      </c>
      <c r="R1740" t="s">
        <v>8330</v>
      </c>
      <c r="S1740" s="13">
        <f t="shared" si="108"/>
        <v>41884.874328703707</v>
      </c>
      <c r="T1740" s="13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9"/>
        <v>1E-3</v>
      </c>
      <c r="P1741" s="8">
        <f t="shared" si="110"/>
        <v>1</v>
      </c>
      <c r="Q1741" t="s">
        <v>8315</v>
      </c>
      <c r="R1741" t="s">
        <v>8330</v>
      </c>
      <c r="S1741" s="13">
        <f t="shared" si="108"/>
        <v>42435.874212962968</v>
      </c>
      <c r="T1741" s="13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9"/>
        <v>0</v>
      </c>
      <c r="P1742" s="8">
        <f t="shared" si="110"/>
        <v>0</v>
      </c>
      <c r="Q1742" t="s">
        <v>8315</v>
      </c>
      <c r="R1742" t="s">
        <v>8330</v>
      </c>
      <c r="S1742" s="13">
        <f t="shared" si="108"/>
        <v>42171.817384259259</v>
      </c>
      <c r="T1742" s="13">
        <f t="shared" si="111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9"/>
        <v>1.1083333333333334</v>
      </c>
      <c r="P1743" s="8">
        <f t="shared" si="110"/>
        <v>25.576923076923077</v>
      </c>
      <c r="Q1743" t="s">
        <v>8318</v>
      </c>
      <c r="R1743" t="s">
        <v>8319</v>
      </c>
      <c r="S1743" s="13">
        <f t="shared" si="108"/>
        <v>42120.628136574072</v>
      </c>
      <c r="T1743" s="13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9"/>
        <v>1.0874999999999999</v>
      </c>
      <c r="P1744" s="8">
        <f t="shared" si="110"/>
        <v>63.970588235294116</v>
      </c>
      <c r="Q1744" t="s">
        <v>8318</v>
      </c>
      <c r="R1744" t="s">
        <v>8319</v>
      </c>
      <c r="S1744" s="13">
        <f t="shared" si="108"/>
        <v>42710.876967592594</v>
      </c>
      <c r="T1744" s="13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9"/>
        <v>1.0041666666666667</v>
      </c>
      <c r="P1745" s="8">
        <f t="shared" si="110"/>
        <v>89.925373134328353</v>
      </c>
      <c r="Q1745" t="s">
        <v>8318</v>
      </c>
      <c r="R1745" t="s">
        <v>8319</v>
      </c>
      <c r="S1745" s="13">
        <f t="shared" si="108"/>
        <v>42586.925636574073</v>
      </c>
      <c r="T1745" s="13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9"/>
        <v>1.1845454545454546</v>
      </c>
      <c r="P1746" s="8">
        <f t="shared" si="110"/>
        <v>93.071428571428569</v>
      </c>
      <c r="Q1746" t="s">
        <v>8318</v>
      </c>
      <c r="R1746" t="s">
        <v>8319</v>
      </c>
      <c r="S1746" s="13">
        <f t="shared" si="108"/>
        <v>42026.605057870373</v>
      </c>
      <c r="T1746" s="13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9"/>
        <v>1.1401428571428571</v>
      </c>
      <c r="P1747" s="8">
        <f t="shared" si="110"/>
        <v>89.674157303370791</v>
      </c>
      <c r="Q1747" t="s">
        <v>8318</v>
      </c>
      <c r="R1747" t="s">
        <v>8319</v>
      </c>
      <c r="S1747" s="13">
        <f t="shared" si="108"/>
        <v>42690.259699074071</v>
      </c>
      <c r="T1747" s="13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9"/>
        <v>1.4810000000000001</v>
      </c>
      <c r="P1748" s="8">
        <f t="shared" si="110"/>
        <v>207.61682242990653</v>
      </c>
      <c r="Q1748" t="s">
        <v>8318</v>
      </c>
      <c r="R1748" t="s">
        <v>8319</v>
      </c>
      <c r="S1748" s="13">
        <f t="shared" si="108"/>
        <v>42668.176701388889</v>
      </c>
      <c r="T1748" s="13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9"/>
        <v>1.0495555555555556</v>
      </c>
      <c r="P1749" s="8">
        <f t="shared" si="110"/>
        <v>59.408805031446541</v>
      </c>
      <c r="Q1749" t="s">
        <v>8318</v>
      </c>
      <c r="R1749" t="s">
        <v>8319</v>
      </c>
      <c r="S1749" s="13">
        <f t="shared" si="108"/>
        <v>42292.435532407406</v>
      </c>
      <c r="T1749" s="13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9"/>
        <v>1.29948</v>
      </c>
      <c r="P1750" s="8">
        <f t="shared" si="110"/>
        <v>358.97237569060775</v>
      </c>
      <c r="Q1750" t="s">
        <v>8318</v>
      </c>
      <c r="R1750" t="s">
        <v>8319</v>
      </c>
      <c r="S1750" s="13">
        <f t="shared" si="108"/>
        <v>42219.950729166667</v>
      </c>
      <c r="T1750" s="13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9"/>
        <v>1.2348756218905472</v>
      </c>
      <c r="P1751" s="8">
        <f t="shared" si="110"/>
        <v>94.736641221374043</v>
      </c>
      <c r="Q1751" t="s">
        <v>8318</v>
      </c>
      <c r="R1751" t="s">
        <v>8319</v>
      </c>
      <c r="S1751" s="13">
        <f t="shared" si="108"/>
        <v>42758.975937499999</v>
      </c>
      <c r="T1751" s="13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9"/>
        <v>2.0162</v>
      </c>
      <c r="P1752" s="8">
        <f t="shared" si="110"/>
        <v>80.647999999999996</v>
      </c>
      <c r="Q1752" t="s">
        <v>8318</v>
      </c>
      <c r="R1752" t="s">
        <v>8319</v>
      </c>
      <c r="S1752" s="13">
        <f t="shared" si="108"/>
        <v>42454.836851851855</v>
      </c>
      <c r="T1752" s="13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9"/>
        <v>1.0289999999999999</v>
      </c>
      <c r="P1753" s="8">
        <f t="shared" si="110"/>
        <v>168.68852459016392</v>
      </c>
      <c r="Q1753" t="s">
        <v>8318</v>
      </c>
      <c r="R1753" t="s">
        <v>8319</v>
      </c>
      <c r="S1753" s="13">
        <f t="shared" si="108"/>
        <v>42052.7815162037</v>
      </c>
      <c r="T1753" s="13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9"/>
        <v>2.6016666666666666</v>
      </c>
      <c r="P1754" s="8">
        <f t="shared" si="110"/>
        <v>34.68888888888889</v>
      </c>
      <c r="Q1754" t="s">
        <v>8318</v>
      </c>
      <c r="R1754" t="s">
        <v>8319</v>
      </c>
      <c r="S1754" s="13">
        <f t="shared" si="108"/>
        <v>42627.253263888888</v>
      </c>
      <c r="T1754" s="13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9"/>
        <v>1.08</v>
      </c>
      <c r="P1755" s="8">
        <f t="shared" si="110"/>
        <v>462.85714285714283</v>
      </c>
      <c r="Q1755" t="s">
        <v>8318</v>
      </c>
      <c r="R1755" t="s">
        <v>8319</v>
      </c>
      <c r="S1755" s="13">
        <f t="shared" si="108"/>
        <v>42420.74962962963</v>
      </c>
      <c r="T1755" s="13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9"/>
        <v>1.1052941176470588</v>
      </c>
      <c r="P1756" s="8">
        <f t="shared" si="110"/>
        <v>104.38888888888889</v>
      </c>
      <c r="Q1756" t="s">
        <v>8318</v>
      </c>
      <c r="R1756" t="s">
        <v>8319</v>
      </c>
      <c r="S1756" s="13">
        <f t="shared" si="108"/>
        <v>42067.876770833333</v>
      </c>
      <c r="T1756" s="13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9"/>
        <v>1.2</v>
      </c>
      <c r="P1757" s="8">
        <f t="shared" si="110"/>
        <v>7.5</v>
      </c>
      <c r="Q1757" t="s">
        <v>8318</v>
      </c>
      <c r="R1757" t="s">
        <v>8319</v>
      </c>
      <c r="S1757" s="13">
        <f t="shared" si="108"/>
        <v>42252.788900462961</v>
      </c>
      <c r="T1757" s="13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9"/>
        <v>1.0282909090909091</v>
      </c>
      <c r="P1758" s="8">
        <f t="shared" si="110"/>
        <v>47.13</v>
      </c>
      <c r="Q1758" t="s">
        <v>8318</v>
      </c>
      <c r="R1758" t="s">
        <v>8319</v>
      </c>
      <c r="S1758" s="13">
        <f t="shared" si="108"/>
        <v>42571.167465277773</v>
      </c>
      <c r="T1758" s="13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9"/>
        <v>1.1599999999999999</v>
      </c>
      <c r="P1759" s="8">
        <f t="shared" si="110"/>
        <v>414.28571428571428</v>
      </c>
      <c r="Q1759" t="s">
        <v>8318</v>
      </c>
      <c r="R1759" t="s">
        <v>8319</v>
      </c>
      <c r="S1759" s="13">
        <f t="shared" si="108"/>
        <v>42733.827349537038</v>
      </c>
      <c r="T1759" s="13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9"/>
        <v>1.147</v>
      </c>
      <c r="P1760" s="8">
        <f t="shared" si="110"/>
        <v>42.481481481481481</v>
      </c>
      <c r="Q1760" t="s">
        <v>8318</v>
      </c>
      <c r="R1760" t="s">
        <v>8319</v>
      </c>
      <c r="S1760" s="13">
        <f t="shared" si="108"/>
        <v>42505.955925925926</v>
      </c>
      <c r="T1760" s="13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9"/>
        <v>1.0660000000000001</v>
      </c>
      <c r="P1761" s="8">
        <f t="shared" si="110"/>
        <v>108.77551020408163</v>
      </c>
      <c r="Q1761" t="s">
        <v>8318</v>
      </c>
      <c r="R1761" t="s">
        <v>8319</v>
      </c>
      <c r="S1761" s="13">
        <f t="shared" si="108"/>
        <v>42068.829039351855</v>
      </c>
      <c r="T1761" s="13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9"/>
        <v>1.6544000000000001</v>
      </c>
      <c r="P1762" s="8">
        <f t="shared" si="110"/>
        <v>81.098039215686271</v>
      </c>
      <c r="Q1762" t="s">
        <v>8318</v>
      </c>
      <c r="R1762" t="s">
        <v>8319</v>
      </c>
      <c r="S1762" s="13">
        <f t="shared" si="108"/>
        <v>42405.67260416667</v>
      </c>
      <c r="T1762" s="13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9"/>
        <v>1.55</v>
      </c>
      <c r="P1763" s="8">
        <f t="shared" si="110"/>
        <v>51.666666666666664</v>
      </c>
      <c r="Q1763" t="s">
        <v>8318</v>
      </c>
      <c r="R1763" t="s">
        <v>8319</v>
      </c>
      <c r="S1763" s="13">
        <f t="shared" si="108"/>
        <v>42209.567824074074</v>
      </c>
      <c r="T1763" s="13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9"/>
        <v>8.85</v>
      </c>
      <c r="P1764" s="8">
        <f t="shared" si="110"/>
        <v>35.4</v>
      </c>
      <c r="Q1764" t="s">
        <v>8318</v>
      </c>
      <c r="R1764" t="s">
        <v>8319</v>
      </c>
      <c r="S1764" s="13">
        <f t="shared" si="108"/>
        <v>42410.982002314813</v>
      </c>
      <c r="T1764" s="13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9"/>
        <v>1.0190833333333333</v>
      </c>
      <c r="P1765" s="8">
        <f t="shared" si="110"/>
        <v>103.63559322033899</v>
      </c>
      <c r="Q1765" t="s">
        <v>8318</v>
      </c>
      <c r="R1765" t="s">
        <v>8319</v>
      </c>
      <c r="S1765" s="13">
        <f t="shared" si="108"/>
        <v>42636.868518518517</v>
      </c>
      <c r="T1765" s="13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9"/>
        <v>0.19600000000000001</v>
      </c>
      <c r="P1766" s="8">
        <f t="shared" si="110"/>
        <v>55.282051282051285</v>
      </c>
      <c r="Q1766" t="s">
        <v>8318</v>
      </c>
      <c r="R1766" t="s">
        <v>8319</v>
      </c>
      <c r="S1766" s="13">
        <f t="shared" si="108"/>
        <v>41825.485868055555</v>
      </c>
      <c r="T1766" s="13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9"/>
        <v>0.59467839999999994</v>
      </c>
      <c r="P1767" s="8">
        <f t="shared" si="110"/>
        <v>72.16970873786407</v>
      </c>
      <c r="Q1767" t="s">
        <v>8318</v>
      </c>
      <c r="R1767" t="s">
        <v>8319</v>
      </c>
      <c r="S1767" s="13">
        <f t="shared" si="108"/>
        <v>41834.980462962965</v>
      </c>
      <c r="T1767" s="13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9"/>
        <v>0</v>
      </c>
      <c r="P1768" s="8">
        <f t="shared" si="110"/>
        <v>0</v>
      </c>
      <c r="Q1768" t="s">
        <v>8318</v>
      </c>
      <c r="R1768" t="s">
        <v>8319</v>
      </c>
      <c r="S1768" s="13">
        <f t="shared" si="108"/>
        <v>41855.859814814816</v>
      </c>
      <c r="T1768" s="13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9"/>
        <v>0.4572</v>
      </c>
      <c r="P1769" s="8">
        <f t="shared" si="110"/>
        <v>58.615384615384613</v>
      </c>
      <c r="Q1769" t="s">
        <v>8318</v>
      </c>
      <c r="R1769" t="s">
        <v>8319</v>
      </c>
      <c r="S1769" s="13">
        <f t="shared" si="108"/>
        <v>41824.658379629633</v>
      </c>
      <c r="T1769" s="13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9"/>
        <v>3.7400000000000003E-2</v>
      </c>
      <c r="P1770" s="8">
        <f t="shared" si="110"/>
        <v>12.466666666666667</v>
      </c>
      <c r="Q1770" t="s">
        <v>8318</v>
      </c>
      <c r="R1770" t="s">
        <v>8319</v>
      </c>
      <c r="S1770" s="13">
        <f t="shared" si="108"/>
        <v>41849.560694444444</v>
      </c>
      <c r="T1770" s="13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9"/>
        <v>2.7025E-2</v>
      </c>
      <c r="P1771" s="8">
        <f t="shared" si="110"/>
        <v>49.136363636363633</v>
      </c>
      <c r="Q1771" t="s">
        <v>8318</v>
      </c>
      <c r="R1771" t="s">
        <v>8319</v>
      </c>
      <c r="S1771" s="13">
        <f t="shared" si="108"/>
        <v>41987.818969907406</v>
      </c>
      <c r="T1771" s="13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9"/>
        <v>0.56514285714285717</v>
      </c>
      <c r="P1772" s="8">
        <f t="shared" si="110"/>
        <v>150.5</v>
      </c>
      <c r="Q1772" t="s">
        <v>8318</v>
      </c>
      <c r="R1772" t="s">
        <v>8319</v>
      </c>
      <c r="S1772" s="13">
        <f t="shared" si="108"/>
        <v>41891.780023148152</v>
      </c>
      <c r="T1772" s="13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9"/>
        <v>0.21309523809523809</v>
      </c>
      <c r="P1773" s="8">
        <f t="shared" si="110"/>
        <v>35.799999999999997</v>
      </c>
      <c r="Q1773" t="s">
        <v>8318</v>
      </c>
      <c r="R1773" t="s">
        <v>8319</v>
      </c>
      <c r="S1773" s="13">
        <f t="shared" si="108"/>
        <v>41905.979629629626</v>
      </c>
      <c r="T1773" s="13">
        <f t="shared" si="111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9"/>
        <v>0.156</v>
      </c>
      <c r="P1774" s="8">
        <f t="shared" si="110"/>
        <v>45.157894736842103</v>
      </c>
      <c r="Q1774" t="s">
        <v>8318</v>
      </c>
      <c r="R1774" t="s">
        <v>8319</v>
      </c>
      <c r="S1774" s="13">
        <f t="shared" si="108"/>
        <v>41766.718009259261</v>
      </c>
      <c r="T1774" s="13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9"/>
        <v>6.2566666666666673E-2</v>
      </c>
      <c r="P1775" s="8">
        <f t="shared" si="110"/>
        <v>98.78947368421052</v>
      </c>
      <c r="Q1775" t="s">
        <v>8318</v>
      </c>
      <c r="R1775" t="s">
        <v>8319</v>
      </c>
      <c r="S1775" s="13">
        <f t="shared" si="108"/>
        <v>41978.760393518518</v>
      </c>
      <c r="T1775" s="13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9"/>
        <v>0.4592</v>
      </c>
      <c r="P1776" s="8">
        <f t="shared" si="110"/>
        <v>88.307692307692307</v>
      </c>
      <c r="Q1776" t="s">
        <v>8318</v>
      </c>
      <c r="R1776" t="s">
        <v>8319</v>
      </c>
      <c r="S1776" s="13">
        <f t="shared" ref="S1776:S1839" si="112">(J1776/86400)+DATE(1970,1,1)</f>
        <v>41930.218657407408</v>
      </c>
      <c r="T1776" s="13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9"/>
        <v>0.65101538461538466</v>
      </c>
      <c r="P1777" s="8">
        <f t="shared" si="110"/>
        <v>170.62903225806451</v>
      </c>
      <c r="Q1777" t="s">
        <v>8318</v>
      </c>
      <c r="R1777" t="s">
        <v>8319</v>
      </c>
      <c r="S1777" s="13">
        <f t="shared" si="112"/>
        <v>41891.976388888885</v>
      </c>
      <c r="T1777" s="13">
        <f t="shared" si="111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9"/>
        <v>6.7000000000000004E-2</v>
      </c>
      <c r="P1778" s="8">
        <f t="shared" si="110"/>
        <v>83.75</v>
      </c>
      <c r="Q1778" t="s">
        <v>8318</v>
      </c>
      <c r="R1778" t="s">
        <v>8319</v>
      </c>
      <c r="S1778" s="13">
        <f t="shared" si="112"/>
        <v>41905.95684027778</v>
      </c>
      <c r="T1778" s="13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9"/>
        <v>0.135625</v>
      </c>
      <c r="P1779" s="8">
        <f t="shared" si="110"/>
        <v>65.099999999999994</v>
      </c>
      <c r="Q1779" t="s">
        <v>8318</v>
      </c>
      <c r="R1779" t="s">
        <v>8319</v>
      </c>
      <c r="S1779" s="13">
        <f t="shared" si="112"/>
        <v>42025.357094907406</v>
      </c>
      <c r="T1779" s="13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9"/>
        <v>1.9900000000000001E-2</v>
      </c>
      <c r="P1780" s="8">
        <f t="shared" si="110"/>
        <v>66.333333333333329</v>
      </c>
      <c r="Q1780" t="s">
        <v>8318</v>
      </c>
      <c r="R1780" t="s">
        <v>8319</v>
      </c>
      <c r="S1780" s="13">
        <f t="shared" si="112"/>
        <v>42045.86336805555</v>
      </c>
      <c r="T1780" s="13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9"/>
        <v>0.36236363636363639</v>
      </c>
      <c r="P1781" s="8">
        <f t="shared" si="110"/>
        <v>104.89473684210526</v>
      </c>
      <c r="Q1781" t="s">
        <v>8318</v>
      </c>
      <c r="R1781" t="s">
        <v>8319</v>
      </c>
      <c r="S1781" s="13">
        <f t="shared" si="112"/>
        <v>42585.691898148143</v>
      </c>
      <c r="T1781" s="13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9"/>
        <v>0.39743333333333336</v>
      </c>
      <c r="P1782" s="8">
        <f t="shared" si="110"/>
        <v>78.440789473684205</v>
      </c>
      <c r="Q1782" t="s">
        <v>8318</v>
      </c>
      <c r="R1782" t="s">
        <v>8319</v>
      </c>
      <c r="S1782" s="13">
        <f t="shared" si="112"/>
        <v>42493.600810185184</v>
      </c>
      <c r="T1782" s="13">
        <f t="shared" si="111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9"/>
        <v>0.25763636363636366</v>
      </c>
      <c r="P1783" s="8">
        <f t="shared" si="110"/>
        <v>59.041666666666664</v>
      </c>
      <c r="Q1783" t="s">
        <v>8318</v>
      </c>
      <c r="R1783" t="s">
        <v>8319</v>
      </c>
      <c r="S1783" s="13">
        <f t="shared" si="112"/>
        <v>42597.617418981477</v>
      </c>
      <c r="T1783" s="13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9"/>
        <v>0.15491428571428573</v>
      </c>
      <c r="P1784" s="8">
        <f t="shared" si="110"/>
        <v>71.34210526315789</v>
      </c>
      <c r="Q1784" t="s">
        <v>8318</v>
      </c>
      <c r="R1784" t="s">
        <v>8319</v>
      </c>
      <c r="S1784" s="13">
        <f t="shared" si="112"/>
        <v>42388.575104166666</v>
      </c>
      <c r="T1784" s="13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9"/>
        <v>0.236925</v>
      </c>
      <c r="P1785" s="8">
        <f t="shared" si="110"/>
        <v>51.227027027027027</v>
      </c>
      <c r="Q1785" t="s">
        <v>8318</v>
      </c>
      <c r="R1785" t="s">
        <v>8319</v>
      </c>
      <c r="S1785" s="13">
        <f t="shared" si="112"/>
        <v>42115.949976851851</v>
      </c>
      <c r="T1785" s="13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9"/>
        <v>0.39760000000000001</v>
      </c>
      <c r="P1786" s="8">
        <f t="shared" si="110"/>
        <v>60.242424242424242</v>
      </c>
      <c r="Q1786" t="s">
        <v>8318</v>
      </c>
      <c r="R1786" t="s">
        <v>8319</v>
      </c>
      <c r="S1786" s="13">
        <f t="shared" si="112"/>
        <v>42003.655555555553</v>
      </c>
      <c r="T1786" s="13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9"/>
        <v>0.20220833333333332</v>
      </c>
      <c r="P1787" s="8">
        <f t="shared" si="110"/>
        <v>44.935185185185183</v>
      </c>
      <c r="Q1787" t="s">
        <v>8318</v>
      </c>
      <c r="R1787" t="s">
        <v>8319</v>
      </c>
      <c r="S1787" s="13">
        <f t="shared" si="112"/>
        <v>41897.134895833333</v>
      </c>
      <c r="T1787" s="13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9"/>
        <v>0.47631578947368419</v>
      </c>
      <c r="P1788" s="8">
        <f t="shared" si="110"/>
        <v>31.206896551724139</v>
      </c>
      <c r="Q1788" t="s">
        <v>8318</v>
      </c>
      <c r="R1788" t="s">
        <v>8319</v>
      </c>
      <c r="S1788" s="13">
        <f t="shared" si="112"/>
        <v>41958.550659722227</v>
      </c>
      <c r="T1788" s="13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9"/>
        <v>0.15329999999999999</v>
      </c>
      <c r="P1789" s="8">
        <f t="shared" si="110"/>
        <v>63.875</v>
      </c>
      <c r="Q1789" t="s">
        <v>8318</v>
      </c>
      <c r="R1789" t="s">
        <v>8319</v>
      </c>
      <c r="S1789" s="13">
        <f t="shared" si="112"/>
        <v>42068.65552083333</v>
      </c>
      <c r="T1789" s="13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9"/>
        <v>1.3818181818181818E-2</v>
      </c>
      <c r="P1790" s="8">
        <f t="shared" si="110"/>
        <v>19</v>
      </c>
      <c r="Q1790" t="s">
        <v>8318</v>
      </c>
      <c r="R1790" t="s">
        <v>8319</v>
      </c>
      <c r="S1790" s="13">
        <f t="shared" si="112"/>
        <v>41913.94840277778</v>
      </c>
      <c r="T1790" s="13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9"/>
        <v>5.0000000000000001E-3</v>
      </c>
      <c r="P1791" s="8">
        <f t="shared" si="110"/>
        <v>10</v>
      </c>
      <c r="Q1791" t="s">
        <v>8318</v>
      </c>
      <c r="R1791" t="s">
        <v>8319</v>
      </c>
      <c r="S1791" s="13">
        <f t="shared" si="112"/>
        <v>41956.250034722223</v>
      </c>
      <c r="T1791" s="13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9"/>
        <v>4.9575757575757579E-2</v>
      </c>
      <c r="P1792" s="8">
        <f t="shared" si="110"/>
        <v>109.06666666666666</v>
      </c>
      <c r="Q1792" t="s">
        <v>8318</v>
      </c>
      <c r="R1792" t="s">
        <v>8319</v>
      </c>
      <c r="S1792" s="13">
        <f t="shared" si="112"/>
        <v>42010.674513888887</v>
      </c>
      <c r="T1792" s="13">
        <f t="shared" si="111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9"/>
        <v>3.5666666666666666E-2</v>
      </c>
      <c r="P1793" s="8">
        <f t="shared" si="110"/>
        <v>26.75</v>
      </c>
      <c r="Q1793" t="s">
        <v>8318</v>
      </c>
      <c r="R1793" t="s">
        <v>8319</v>
      </c>
      <c r="S1793" s="13">
        <f t="shared" si="112"/>
        <v>41973.740335648152</v>
      </c>
      <c r="T1793" s="13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3">E1794/D1794</f>
        <v>0.61124000000000001</v>
      </c>
      <c r="P1794" s="8">
        <f t="shared" ref="P1794:P1857" si="114">IF(L1794=0,,E1794/L1794)</f>
        <v>109.93525179856115</v>
      </c>
      <c r="Q1794" t="s">
        <v>8318</v>
      </c>
      <c r="R1794" t="s">
        <v>8319</v>
      </c>
      <c r="S1794" s="13">
        <f t="shared" si="112"/>
        <v>42189.031041666662</v>
      </c>
      <c r="T1794" s="13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3"/>
        <v>1.3333333333333334E-2</v>
      </c>
      <c r="P1795" s="8">
        <f t="shared" si="114"/>
        <v>20</v>
      </c>
      <c r="Q1795" t="s">
        <v>8318</v>
      </c>
      <c r="R1795" t="s">
        <v>8319</v>
      </c>
      <c r="S1795" s="13">
        <f t="shared" si="112"/>
        <v>41940.891666666663</v>
      </c>
      <c r="T1795" s="13">
        <f t="shared" ref="T1795:T1858" si="115">(I1795/86400)+DATE(1970,1,1)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3"/>
        <v>0.11077777777777778</v>
      </c>
      <c r="P1796" s="8">
        <f t="shared" si="114"/>
        <v>55.388888888888886</v>
      </c>
      <c r="Q1796" t="s">
        <v>8318</v>
      </c>
      <c r="R1796" t="s">
        <v>8319</v>
      </c>
      <c r="S1796" s="13">
        <f t="shared" si="112"/>
        <v>42011.551180555558</v>
      </c>
      <c r="T1796" s="13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3"/>
        <v>0.38735714285714284</v>
      </c>
      <c r="P1797" s="8">
        <f t="shared" si="114"/>
        <v>133.90123456790124</v>
      </c>
      <c r="Q1797" t="s">
        <v>8318</v>
      </c>
      <c r="R1797" t="s">
        <v>8319</v>
      </c>
      <c r="S1797" s="13">
        <f t="shared" si="112"/>
        <v>42628.288668981477</v>
      </c>
      <c r="T1797" s="13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3"/>
        <v>0.22052631578947368</v>
      </c>
      <c r="P1798" s="8">
        <f t="shared" si="114"/>
        <v>48.720930232558139</v>
      </c>
      <c r="Q1798" t="s">
        <v>8318</v>
      </c>
      <c r="R1798" t="s">
        <v>8319</v>
      </c>
      <c r="S1798" s="13">
        <f t="shared" si="112"/>
        <v>42515.439421296294</v>
      </c>
      <c r="T1798" s="13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3"/>
        <v>0.67549999999999999</v>
      </c>
      <c r="P1799" s="8">
        <f t="shared" si="114"/>
        <v>48.25</v>
      </c>
      <c r="Q1799" t="s">
        <v>8318</v>
      </c>
      <c r="R1799" t="s">
        <v>8319</v>
      </c>
      <c r="S1799" s="13">
        <f t="shared" si="112"/>
        <v>42689.56931712963</v>
      </c>
      <c r="T1799" s="13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3"/>
        <v>0.136375</v>
      </c>
      <c r="P1800" s="8">
        <f t="shared" si="114"/>
        <v>58.972972972972975</v>
      </c>
      <c r="Q1800" t="s">
        <v>8318</v>
      </c>
      <c r="R1800" t="s">
        <v>8319</v>
      </c>
      <c r="S1800" s="13">
        <f t="shared" si="112"/>
        <v>42344.32677083333</v>
      </c>
      <c r="T1800" s="13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3"/>
        <v>1.7457500000000001E-2</v>
      </c>
      <c r="P1801" s="8">
        <f t="shared" si="114"/>
        <v>11.638333333333334</v>
      </c>
      <c r="Q1801" t="s">
        <v>8318</v>
      </c>
      <c r="R1801" t="s">
        <v>8319</v>
      </c>
      <c r="S1801" s="13">
        <f t="shared" si="112"/>
        <v>41934.842685185184</v>
      </c>
      <c r="T1801" s="13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3"/>
        <v>0.20449632511889321</v>
      </c>
      <c r="P1802" s="8">
        <f t="shared" si="114"/>
        <v>83.716814159292042</v>
      </c>
      <c r="Q1802" t="s">
        <v>8318</v>
      </c>
      <c r="R1802" t="s">
        <v>8319</v>
      </c>
      <c r="S1802" s="13">
        <f t="shared" si="112"/>
        <v>42623.606134259258</v>
      </c>
      <c r="T1802" s="13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3"/>
        <v>0.13852941176470587</v>
      </c>
      <c r="P1803" s="8">
        <f t="shared" si="114"/>
        <v>63.648648648648646</v>
      </c>
      <c r="Q1803" t="s">
        <v>8318</v>
      </c>
      <c r="R1803" t="s">
        <v>8319</v>
      </c>
      <c r="S1803" s="13">
        <f t="shared" si="112"/>
        <v>42321.660509259258</v>
      </c>
      <c r="T1803" s="13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3"/>
        <v>0.48485714285714288</v>
      </c>
      <c r="P1804" s="8">
        <f t="shared" si="114"/>
        <v>94.277777777777771</v>
      </c>
      <c r="Q1804" t="s">
        <v>8318</v>
      </c>
      <c r="R1804" t="s">
        <v>8319</v>
      </c>
      <c r="S1804" s="13">
        <f t="shared" si="112"/>
        <v>42159.47256944445</v>
      </c>
      <c r="T1804" s="13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3"/>
        <v>0.308</v>
      </c>
      <c r="P1805" s="8">
        <f t="shared" si="114"/>
        <v>71.86666666666666</v>
      </c>
      <c r="Q1805" t="s">
        <v>8318</v>
      </c>
      <c r="R1805" t="s">
        <v>8319</v>
      </c>
      <c r="S1805" s="13">
        <f t="shared" si="112"/>
        <v>42018.071550925924</v>
      </c>
      <c r="T1805" s="13">
        <f t="shared" si="115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3"/>
        <v>0.35174193548387095</v>
      </c>
      <c r="P1806" s="8">
        <f t="shared" si="114"/>
        <v>104.84615384615384</v>
      </c>
      <c r="Q1806" t="s">
        <v>8318</v>
      </c>
      <c r="R1806" t="s">
        <v>8319</v>
      </c>
      <c r="S1806" s="13">
        <f t="shared" si="112"/>
        <v>42282.678287037037</v>
      </c>
      <c r="T1806" s="13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3"/>
        <v>0.36404444444444445</v>
      </c>
      <c r="P1807" s="8">
        <f t="shared" si="114"/>
        <v>67.139344262295083</v>
      </c>
      <c r="Q1807" t="s">
        <v>8318</v>
      </c>
      <c r="R1807" t="s">
        <v>8319</v>
      </c>
      <c r="S1807" s="13">
        <f t="shared" si="112"/>
        <v>42247.803912037038</v>
      </c>
      <c r="T1807" s="13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3"/>
        <v>2.955E-2</v>
      </c>
      <c r="P1808" s="8">
        <f t="shared" si="114"/>
        <v>73.875</v>
      </c>
      <c r="Q1808" t="s">
        <v>8318</v>
      </c>
      <c r="R1808" t="s">
        <v>8319</v>
      </c>
      <c r="S1808" s="13">
        <f t="shared" si="112"/>
        <v>41877.638298611113</v>
      </c>
      <c r="T1808" s="13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3"/>
        <v>0.1106</v>
      </c>
      <c r="P1809" s="8">
        <f t="shared" si="114"/>
        <v>69.125</v>
      </c>
      <c r="Q1809" t="s">
        <v>8318</v>
      </c>
      <c r="R1809" t="s">
        <v>8319</v>
      </c>
      <c r="S1809" s="13">
        <f t="shared" si="112"/>
        <v>41880.068437499998</v>
      </c>
      <c r="T1809" s="13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3"/>
        <v>0.41407142857142859</v>
      </c>
      <c r="P1810" s="8">
        <f t="shared" si="114"/>
        <v>120.77083333333333</v>
      </c>
      <c r="Q1810" t="s">
        <v>8318</v>
      </c>
      <c r="R1810" t="s">
        <v>8319</v>
      </c>
      <c r="S1810" s="13">
        <f t="shared" si="112"/>
        <v>42742.680902777778</v>
      </c>
      <c r="T1810" s="13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3"/>
        <v>0.10857142857142857</v>
      </c>
      <c r="P1811" s="8">
        <f t="shared" si="114"/>
        <v>42.222222222222221</v>
      </c>
      <c r="Q1811" t="s">
        <v>8318</v>
      </c>
      <c r="R1811" t="s">
        <v>8319</v>
      </c>
      <c r="S1811" s="13">
        <f t="shared" si="112"/>
        <v>42029.907858796301</v>
      </c>
      <c r="T1811" s="13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3"/>
        <v>3.3333333333333333E-2</v>
      </c>
      <c r="P1812" s="8">
        <f t="shared" si="114"/>
        <v>7.5</v>
      </c>
      <c r="Q1812" t="s">
        <v>8318</v>
      </c>
      <c r="R1812" t="s">
        <v>8319</v>
      </c>
      <c r="S1812" s="13">
        <f t="shared" si="112"/>
        <v>41860.91002314815</v>
      </c>
      <c r="T1812" s="13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3"/>
        <v>7.407407407407407E-4</v>
      </c>
      <c r="P1813" s="8">
        <f t="shared" si="114"/>
        <v>1.5384615384615385</v>
      </c>
      <c r="Q1813" t="s">
        <v>8318</v>
      </c>
      <c r="R1813" t="s">
        <v>8319</v>
      </c>
      <c r="S1813" s="13">
        <f t="shared" si="112"/>
        <v>41876.433680555558</v>
      </c>
      <c r="T1813" s="13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3"/>
        <v>0.13307692307692306</v>
      </c>
      <c r="P1814" s="8">
        <f t="shared" si="114"/>
        <v>37.608695652173914</v>
      </c>
      <c r="Q1814" t="s">
        <v>8318</v>
      </c>
      <c r="R1814" t="s">
        <v>8319</v>
      </c>
      <c r="S1814" s="13">
        <f t="shared" si="112"/>
        <v>42524.318703703699</v>
      </c>
      <c r="T1814" s="13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3"/>
        <v>0</v>
      </c>
      <c r="P1815" s="8">
        <f t="shared" si="114"/>
        <v>0</v>
      </c>
      <c r="Q1815" t="s">
        <v>8318</v>
      </c>
      <c r="R1815" t="s">
        <v>8319</v>
      </c>
      <c r="S1815" s="13">
        <f t="shared" si="112"/>
        <v>41829.889027777775</v>
      </c>
      <c r="T1815" s="13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3"/>
        <v>0.49183333333333334</v>
      </c>
      <c r="P1816" s="8">
        <f t="shared" si="114"/>
        <v>42.157142857142858</v>
      </c>
      <c r="Q1816" t="s">
        <v>8318</v>
      </c>
      <c r="R1816" t="s">
        <v>8319</v>
      </c>
      <c r="S1816" s="13">
        <f t="shared" si="112"/>
        <v>42033.314074074078</v>
      </c>
      <c r="T1816" s="13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3"/>
        <v>0</v>
      </c>
      <c r="P1817" s="8">
        <f t="shared" si="114"/>
        <v>0</v>
      </c>
      <c r="Q1817" t="s">
        <v>8318</v>
      </c>
      <c r="R1817" t="s">
        <v>8319</v>
      </c>
      <c r="S1817" s="13">
        <f t="shared" si="112"/>
        <v>42172.906678240739</v>
      </c>
      <c r="T1817" s="13">
        <f t="shared" si="115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3"/>
        <v>2.036E-2</v>
      </c>
      <c r="P1818" s="8">
        <f t="shared" si="114"/>
        <v>84.833333333333329</v>
      </c>
      <c r="Q1818" t="s">
        <v>8318</v>
      </c>
      <c r="R1818" t="s">
        <v>8319</v>
      </c>
      <c r="S1818" s="13">
        <f t="shared" si="112"/>
        <v>42548.876192129625</v>
      </c>
      <c r="T1818" s="13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3"/>
        <v>0.52327777777777773</v>
      </c>
      <c r="P1819" s="8">
        <f t="shared" si="114"/>
        <v>94.19</v>
      </c>
      <c r="Q1819" t="s">
        <v>8318</v>
      </c>
      <c r="R1819" t="s">
        <v>8319</v>
      </c>
      <c r="S1819" s="13">
        <f t="shared" si="112"/>
        <v>42705.662118055552</v>
      </c>
      <c r="T1819" s="13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3"/>
        <v>0</v>
      </c>
      <c r="P1820" s="8">
        <f t="shared" si="114"/>
        <v>0</v>
      </c>
      <c r="Q1820" t="s">
        <v>8318</v>
      </c>
      <c r="R1820" t="s">
        <v>8319</v>
      </c>
      <c r="S1820" s="13">
        <f t="shared" si="112"/>
        <v>42067.234375</v>
      </c>
      <c r="T1820" s="13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3"/>
        <v>2.0833333333333332E-2</v>
      </c>
      <c r="P1821" s="8">
        <f t="shared" si="114"/>
        <v>6.25</v>
      </c>
      <c r="Q1821" t="s">
        <v>8318</v>
      </c>
      <c r="R1821" t="s">
        <v>8319</v>
      </c>
      <c r="S1821" s="13">
        <f t="shared" si="112"/>
        <v>41820.752268518518</v>
      </c>
      <c r="T1821" s="13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3"/>
        <v>6.565384615384616E-2</v>
      </c>
      <c r="P1822" s="8">
        <f t="shared" si="114"/>
        <v>213.375</v>
      </c>
      <c r="Q1822" t="s">
        <v>8318</v>
      </c>
      <c r="R1822" t="s">
        <v>8319</v>
      </c>
      <c r="S1822" s="13">
        <f t="shared" si="112"/>
        <v>42065.084374999999</v>
      </c>
      <c r="T1822" s="13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3"/>
        <v>1.3489</v>
      </c>
      <c r="P1823" s="8">
        <f t="shared" si="114"/>
        <v>59.162280701754383</v>
      </c>
      <c r="Q1823" t="s">
        <v>8315</v>
      </c>
      <c r="R1823" t="s">
        <v>8324</v>
      </c>
      <c r="S1823" s="13">
        <f t="shared" si="112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3"/>
        <v>1</v>
      </c>
      <c r="P1824" s="8">
        <f t="shared" si="114"/>
        <v>27.272727272727273</v>
      </c>
      <c r="Q1824" t="s">
        <v>8315</v>
      </c>
      <c r="R1824" t="s">
        <v>8324</v>
      </c>
      <c r="S1824" s="13">
        <f t="shared" si="112"/>
        <v>41634.797013888892</v>
      </c>
      <c r="T1824" s="13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3"/>
        <v>1.1585714285714286</v>
      </c>
      <c r="P1825" s="8">
        <f t="shared" si="114"/>
        <v>24.575757575757574</v>
      </c>
      <c r="Q1825" t="s">
        <v>8315</v>
      </c>
      <c r="R1825" t="s">
        <v>8324</v>
      </c>
      <c r="S1825" s="13">
        <f t="shared" si="112"/>
        <v>41176.684907407405</v>
      </c>
      <c r="T1825" s="13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3"/>
        <v>1.0006666666666666</v>
      </c>
      <c r="P1826" s="8">
        <f t="shared" si="114"/>
        <v>75.05</v>
      </c>
      <c r="Q1826" t="s">
        <v>8315</v>
      </c>
      <c r="R1826" t="s">
        <v>8324</v>
      </c>
      <c r="S1826" s="13">
        <f t="shared" si="112"/>
        <v>41626.916284722218</v>
      </c>
      <c r="T1826" s="13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3"/>
        <v>1.0505</v>
      </c>
      <c r="P1827" s="8">
        <f t="shared" si="114"/>
        <v>42.02</v>
      </c>
      <c r="Q1827" t="s">
        <v>8315</v>
      </c>
      <c r="R1827" t="s">
        <v>8324</v>
      </c>
      <c r="S1827" s="13">
        <f t="shared" si="112"/>
        <v>41443.83452546296</v>
      </c>
      <c r="T1827" s="13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3"/>
        <v>1.01</v>
      </c>
      <c r="P1828" s="8">
        <f t="shared" si="114"/>
        <v>53.157894736842103</v>
      </c>
      <c r="Q1828" t="s">
        <v>8315</v>
      </c>
      <c r="R1828" t="s">
        <v>8324</v>
      </c>
      <c r="S1828" s="13">
        <f t="shared" si="112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3"/>
        <v>1.0066250000000001</v>
      </c>
      <c r="P1829" s="8">
        <f t="shared" si="114"/>
        <v>83.885416666666671</v>
      </c>
      <c r="Q1829" t="s">
        <v>8315</v>
      </c>
      <c r="R1829" t="s">
        <v>8324</v>
      </c>
      <c r="S1829" s="13">
        <f t="shared" si="112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3"/>
        <v>1.0016</v>
      </c>
      <c r="P1830" s="8">
        <f t="shared" si="114"/>
        <v>417.33333333333331</v>
      </c>
      <c r="Q1830" t="s">
        <v>8315</v>
      </c>
      <c r="R1830" t="s">
        <v>8324</v>
      </c>
      <c r="S1830" s="13">
        <f t="shared" si="112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3"/>
        <v>1.6668333333333334</v>
      </c>
      <c r="P1831" s="8">
        <f t="shared" si="114"/>
        <v>75.765151515151516</v>
      </c>
      <c r="Q1831" t="s">
        <v>8315</v>
      </c>
      <c r="R1831" t="s">
        <v>8324</v>
      </c>
      <c r="S1831" s="13">
        <f t="shared" si="112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3"/>
        <v>1.0153333333333334</v>
      </c>
      <c r="P1832" s="8">
        <f t="shared" si="114"/>
        <v>67.389380530973455</v>
      </c>
      <c r="Q1832" t="s">
        <v>8315</v>
      </c>
      <c r="R1832" t="s">
        <v>8324</v>
      </c>
      <c r="S1832" s="13">
        <f t="shared" si="112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3"/>
        <v>1.03</v>
      </c>
      <c r="P1833" s="8">
        <f t="shared" si="114"/>
        <v>73.571428571428569</v>
      </c>
      <c r="Q1833" t="s">
        <v>8315</v>
      </c>
      <c r="R1833" t="s">
        <v>8324</v>
      </c>
      <c r="S1833" s="13">
        <f t="shared" si="112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3"/>
        <v>1.4285714285714286</v>
      </c>
      <c r="P1834" s="8">
        <f t="shared" si="114"/>
        <v>25</v>
      </c>
      <c r="Q1834" t="s">
        <v>8315</v>
      </c>
      <c r="R1834" t="s">
        <v>8324</v>
      </c>
      <c r="S1834" s="13">
        <f t="shared" si="112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3"/>
        <v>2.625</v>
      </c>
      <c r="P1835" s="8">
        <f t="shared" si="114"/>
        <v>42</v>
      </c>
      <c r="Q1835" t="s">
        <v>8315</v>
      </c>
      <c r="R1835" t="s">
        <v>8324</v>
      </c>
      <c r="S1835" s="13">
        <f t="shared" si="112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3"/>
        <v>1.1805000000000001</v>
      </c>
      <c r="P1836" s="8">
        <f t="shared" si="114"/>
        <v>131.16666666666666</v>
      </c>
      <c r="Q1836" t="s">
        <v>8315</v>
      </c>
      <c r="R1836" t="s">
        <v>8324</v>
      </c>
      <c r="S1836" s="13">
        <f t="shared" si="112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3"/>
        <v>1.04</v>
      </c>
      <c r="P1837" s="8">
        <f t="shared" si="114"/>
        <v>47.272727272727273</v>
      </c>
      <c r="Q1837" t="s">
        <v>8315</v>
      </c>
      <c r="R1837" t="s">
        <v>8324</v>
      </c>
      <c r="S1837" s="13">
        <f t="shared" si="112"/>
        <v>42430.702210648145</v>
      </c>
      <c r="T1837" s="13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3"/>
        <v>2.0034000000000001</v>
      </c>
      <c r="P1838" s="8">
        <f t="shared" si="114"/>
        <v>182.12727272727273</v>
      </c>
      <c r="Q1838" t="s">
        <v>8315</v>
      </c>
      <c r="R1838" t="s">
        <v>8324</v>
      </c>
      <c r="S1838" s="13">
        <f t="shared" si="112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3"/>
        <v>3.0683333333333334</v>
      </c>
      <c r="P1839" s="8">
        <f t="shared" si="114"/>
        <v>61.366666666666667</v>
      </c>
      <c r="Q1839" t="s">
        <v>8315</v>
      </c>
      <c r="R1839" t="s">
        <v>8324</v>
      </c>
      <c r="S1839" s="13">
        <f t="shared" si="112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3"/>
        <v>1.00149</v>
      </c>
      <c r="P1840" s="8">
        <f t="shared" si="114"/>
        <v>35.767499999999998</v>
      </c>
      <c r="Q1840" t="s">
        <v>8315</v>
      </c>
      <c r="R1840" t="s">
        <v>8324</v>
      </c>
      <c r="S1840" s="13">
        <f t="shared" ref="S1840:S1903" si="116">(J1840/86400)+DATE(1970,1,1)</f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3"/>
        <v>2.0529999999999999</v>
      </c>
      <c r="P1841" s="8">
        <f t="shared" si="114"/>
        <v>45.62222222222222</v>
      </c>
      <c r="Q1841" t="s">
        <v>8315</v>
      </c>
      <c r="R1841" t="s">
        <v>8324</v>
      </c>
      <c r="S1841" s="13">
        <f t="shared" si="116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3"/>
        <v>1.0888888888888888</v>
      </c>
      <c r="P1842" s="8">
        <f t="shared" si="114"/>
        <v>75.384615384615387</v>
      </c>
      <c r="Q1842" t="s">
        <v>8315</v>
      </c>
      <c r="R1842" t="s">
        <v>8324</v>
      </c>
      <c r="S1842" s="13">
        <f t="shared" si="116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3"/>
        <v>1.0175000000000001</v>
      </c>
      <c r="P1843" s="8">
        <f t="shared" si="114"/>
        <v>50.875</v>
      </c>
      <c r="Q1843" t="s">
        <v>8315</v>
      </c>
      <c r="R1843" t="s">
        <v>8324</v>
      </c>
      <c r="S1843" s="13">
        <f t="shared" si="116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3"/>
        <v>1.2524999999999999</v>
      </c>
      <c r="P1844" s="8">
        <f t="shared" si="114"/>
        <v>119.28571428571429</v>
      </c>
      <c r="Q1844" t="s">
        <v>8315</v>
      </c>
      <c r="R1844" t="s">
        <v>8324</v>
      </c>
      <c r="S1844" s="13">
        <f t="shared" si="116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3"/>
        <v>1.2400610000000001</v>
      </c>
      <c r="P1845" s="8">
        <f t="shared" si="114"/>
        <v>92.541865671641801</v>
      </c>
      <c r="Q1845" t="s">
        <v>8315</v>
      </c>
      <c r="R1845" t="s">
        <v>8324</v>
      </c>
      <c r="S1845" s="13">
        <f t="shared" si="116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3"/>
        <v>1.014</v>
      </c>
      <c r="P1846" s="8">
        <f t="shared" si="114"/>
        <v>76.05</v>
      </c>
      <c r="Q1846" t="s">
        <v>8315</v>
      </c>
      <c r="R1846" t="s">
        <v>8324</v>
      </c>
      <c r="S1846" s="13">
        <f t="shared" si="116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3"/>
        <v>1</v>
      </c>
      <c r="P1847" s="8">
        <f t="shared" si="114"/>
        <v>52.631578947368418</v>
      </c>
      <c r="Q1847" t="s">
        <v>8315</v>
      </c>
      <c r="R1847" t="s">
        <v>8324</v>
      </c>
      <c r="S1847" s="13">
        <f t="shared" si="116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3"/>
        <v>1.3792666666666666</v>
      </c>
      <c r="P1848" s="8">
        <f t="shared" si="114"/>
        <v>98.990430622009569</v>
      </c>
      <c r="Q1848" t="s">
        <v>8315</v>
      </c>
      <c r="R1848" t="s">
        <v>8324</v>
      </c>
      <c r="S1848" s="13">
        <f t="shared" si="116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3"/>
        <v>1.2088000000000001</v>
      </c>
      <c r="P1849" s="8">
        <f t="shared" si="114"/>
        <v>79.526315789473685</v>
      </c>
      <c r="Q1849" t="s">
        <v>8315</v>
      </c>
      <c r="R1849" t="s">
        <v>8324</v>
      </c>
      <c r="S1849" s="13">
        <f t="shared" si="116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3"/>
        <v>1.0736666666666668</v>
      </c>
      <c r="P1850" s="8">
        <f t="shared" si="114"/>
        <v>134.20833333333334</v>
      </c>
      <c r="Q1850" t="s">
        <v>8315</v>
      </c>
      <c r="R1850" t="s">
        <v>8324</v>
      </c>
      <c r="S1850" s="13">
        <f t="shared" si="116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3"/>
        <v>1.0033333333333334</v>
      </c>
      <c r="P1851" s="8">
        <f t="shared" si="114"/>
        <v>37.625</v>
      </c>
      <c r="Q1851" t="s">
        <v>8315</v>
      </c>
      <c r="R1851" t="s">
        <v>8324</v>
      </c>
      <c r="S1851" s="13">
        <f t="shared" si="116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3"/>
        <v>1.0152222222222222</v>
      </c>
      <c r="P1852" s="8">
        <f t="shared" si="114"/>
        <v>51.044692737430168</v>
      </c>
      <c r="Q1852" t="s">
        <v>8315</v>
      </c>
      <c r="R1852" t="s">
        <v>8324</v>
      </c>
      <c r="S1852" s="13">
        <f t="shared" si="116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3"/>
        <v>1.0007692307692309</v>
      </c>
      <c r="P1853" s="8">
        <f t="shared" si="114"/>
        <v>50.03846153846154</v>
      </c>
      <c r="Q1853" t="s">
        <v>8315</v>
      </c>
      <c r="R1853" t="s">
        <v>8324</v>
      </c>
      <c r="S1853" s="13">
        <f t="shared" si="116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3"/>
        <v>1.1696666666666666</v>
      </c>
      <c r="P1854" s="8">
        <f t="shared" si="114"/>
        <v>133.93129770992365</v>
      </c>
      <c r="Q1854" t="s">
        <v>8315</v>
      </c>
      <c r="R1854" t="s">
        <v>8324</v>
      </c>
      <c r="S1854" s="13">
        <f t="shared" si="116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3"/>
        <v>1.01875</v>
      </c>
      <c r="P1855" s="8">
        <f t="shared" si="114"/>
        <v>58.214285714285715</v>
      </c>
      <c r="Q1855" t="s">
        <v>8315</v>
      </c>
      <c r="R1855" t="s">
        <v>8324</v>
      </c>
      <c r="S1855" s="13">
        <f t="shared" si="116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3"/>
        <v>1.0212366666666666</v>
      </c>
      <c r="P1856" s="8">
        <f t="shared" si="114"/>
        <v>88.037643678160919</v>
      </c>
      <c r="Q1856" t="s">
        <v>8315</v>
      </c>
      <c r="R1856" t="s">
        <v>8324</v>
      </c>
      <c r="S1856" s="13">
        <f t="shared" si="116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3"/>
        <v>1.5405897142857143</v>
      </c>
      <c r="P1857" s="8">
        <f t="shared" si="114"/>
        <v>70.576753926701571</v>
      </c>
      <c r="Q1857" t="s">
        <v>8315</v>
      </c>
      <c r="R1857" t="s">
        <v>8324</v>
      </c>
      <c r="S1857" s="13">
        <f t="shared" si="116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7">E1858/D1858</f>
        <v>1.0125</v>
      </c>
      <c r="P1858" s="8">
        <f t="shared" ref="P1858:P1921" si="118">IF(L1858=0,,E1858/L1858)</f>
        <v>53.289473684210527</v>
      </c>
      <c r="Q1858" t="s">
        <v>8315</v>
      </c>
      <c r="R1858" t="s">
        <v>8324</v>
      </c>
      <c r="S1858" s="13">
        <f t="shared" si="116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7"/>
        <v>1</v>
      </c>
      <c r="P1859" s="8">
        <f t="shared" si="118"/>
        <v>136.36363636363637</v>
      </c>
      <c r="Q1859" t="s">
        <v>8315</v>
      </c>
      <c r="R1859" t="s">
        <v>8324</v>
      </c>
      <c r="S1859" s="13">
        <f t="shared" si="116"/>
        <v>41864.76866898148</v>
      </c>
      <c r="T1859" s="13">
        <f t="shared" ref="T1859:T1922" si="119">(I1859/86400)+DATE(1970,1,1)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7"/>
        <v>1.0874800874800874</v>
      </c>
      <c r="P1860" s="8">
        <f t="shared" si="118"/>
        <v>40.547315436241611</v>
      </c>
      <c r="Q1860" t="s">
        <v>8315</v>
      </c>
      <c r="R1860" t="s">
        <v>8324</v>
      </c>
      <c r="S1860" s="13">
        <f t="shared" si="116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7"/>
        <v>1.3183333333333334</v>
      </c>
      <c r="P1861" s="8">
        <f t="shared" si="118"/>
        <v>70.625</v>
      </c>
      <c r="Q1861" t="s">
        <v>8315</v>
      </c>
      <c r="R1861" t="s">
        <v>8324</v>
      </c>
      <c r="S1861" s="13">
        <f t="shared" si="116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7"/>
        <v>1.3346666666666667</v>
      </c>
      <c r="P1862" s="8">
        <f t="shared" si="118"/>
        <v>52.684210526315788</v>
      </c>
      <c r="Q1862" t="s">
        <v>8315</v>
      </c>
      <c r="R1862" t="s">
        <v>8324</v>
      </c>
      <c r="S1862" s="13">
        <f t="shared" si="116"/>
        <v>41655.70930555556</v>
      </c>
      <c r="T1862" s="13">
        <f t="shared" si="11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7"/>
        <v>0</v>
      </c>
      <c r="P1863" s="8">
        <f t="shared" si="118"/>
        <v>0</v>
      </c>
      <c r="Q1863" t="s">
        <v>8341</v>
      </c>
      <c r="R1863" t="s">
        <v>8353</v>
      </c>
      <c r="S1863" s="13">
        <f t="shared" si="116"/>
        <v>42000.300243055557</v>
      </c>
      <c r="T1863" s="13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7"/>
        <v>8.0833333333333326E-2</v>
      </c>
      <c r="P1864" s="8">
        <f t="shared" si="118"/>
        <v>90.9375</v>
      </c>
      <c r="Q1864" t="s">
        <v>8341</v>
      </c>
      <c r="R1864" t="s">
        <v>8353</v>
      </c>
      <c r="S1864" s="13">
        <f t="shared" si="116"/>
        <v>42755.492754629631</v>
      </c>
      <c r="T1864" s="13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7"/>
        <v>4.0000000000000001E-3</v>
      </c>
      <c r="P1865" s="8">
        <f t="shared" si="118"/>
        <v>5</v>
      </c>
      <c r="Q1865" t="s">
        <v>8341</v>
      </c>
      <c r="R1865" t="s">
        <v>8353</v>
      </c>
      <c r="S1865" s="13">
        <f t="shared" si="116"/>
        <v>41772.797280092593</v>
      </c>
      <c r="T1865" s="13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7"/>
        <v>0.42892307692307691</v>
      </c>
      <c r="P1866" s="8">
        <f t="shared" si="118"/>
        <v>58.083333333333336</v>
      </c>
      <c r="Q1866" t="s">
        <v>8341</v>
      </c>
      <c r="R1866" t="s">
        <v>8353</v>
      </c>
      <c r="S1866" s="13">
        <f t="shared" si="116"/>
        <v>41733.716435185182</v>
      </c>
      <c r="T1866" s="13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7"/>
        <v>3.6363636363636364E-5</v>
      </c>
      <c r="P1867" s="8">
        <f t="shared" si="118"/>
        <v>2</v>
      </c>
      <c r="Q1867" t="s">
        <v>8341</v>
      </c>
      <c r="R1867" t="s">
        <v>8353</v>
      </c>
      <c r="S1867" s="13">
        <f t="shared" si="116"/>
        <v>42645.367442129631</v>
      </c>
      <c r="T1867" s="13">
        <f t="shared" si="11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7"/>
        <v>5.0000000000000001E-3</v>
      </c>
      <c r="P1868" s="8">
        <f t="shared" si="118"/>
        <v>62.5</v>
      </c>
      <c r="Q1868" t="s">
        <v>8341</v>
      </c>
      <c r="R1868" t="s">
        <v>8353</v>
      </c>
      <c r="S1868" s="13">
        <f t="shared" si="116"/>
        <v>42742.246493055558</v>
      </c>
      <c r="T1868" s="13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7"/>
        <v>5.0000000000000001E-4</v>
      </c>
      <c r="P1869" s="8">
        <f t="shared" si="118"/>
        <v>10</v>
      </c>
      <c r="Q1869" t="s">
        <v>8341</v>
      </c>
      <c r="R1869" t="s">
        <v>8353</v>
      </c>
      <c r="S1869" s="13">
        <f t="shared" si="116"/>
        <v>42649.924907407403</v>
      </c>
      <c r="T1869" s="13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7"/>
        <v>4.8680000000000001E-2</v>
      </c>
      <c r="P1870" s="8">
        <f t="shared" si="118"/>
        <v>71.588235294117652</v>
      </c>
      <c r="Q1870" t="s">
        <v>8341</v>
      </c>
      <c r="R1870" t="s">
        <v>8353</v>
      </c>
      <c r="S1870" s="13">
        <f t="shared" si="116"/>
        <v>42328.779224537036</v>
      </c>
      <c r="T1870" s="13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7"/>
        <v>0</v>
      </c>
      <c r="P1871" s="8">
        <f t="shared" si="118"/>
        <v>0</v>
      </c>
      <c r="Q1871" t="s">
        <v>8341</v>
      </c>
      <c r="R1871" t="s">
        <v>8353</v>
      </c>
      <c r="S1871" s="13">
        <f t="shared" si="116"/>
        <v>42709.002881944441</v>
      </c>
      <c r="T1871" s="13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7"/>
        <v>0.10314285714285715</v>
      </c>
      <c r="P1872" s="8">
        <f t="shared" si="118"/>
        <v>32.81818181818182</v>
      </c>
      <c r="Q1872" t="s">
        <v>8341</v>
      </c>
      <c r="R1872" t="s">
        <v>8353</v>
      </c>
      <c r="S1872" s="13">
        <f t="shared" si="116"/>
        <v>42371.355729166666</v>
      </c>
      <c r="T1872" s="13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7"/>
        <v>0.7178461538461538</v>
      </c>
      <c r="P1873" s="8">
        <f t="shared" si="118"/>
        <v>49.11578947368421</v>
      </c>
      <c r="Q1873" t="s">
        <v>8341</v>
      </c>
      <c r="R1873" t="s">
        <v>8353</v>
      </c>
      <c r="S1873" s="13">
        <f t="shared" si="116"/>
        <v>41923.783576388887</v>
      </c>
      <c r="T1873" s="13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7"/>
        <v>1.06E-2</v>
      </c>
      <c r="P1874" s="8">
        <f t="shared" si="118"/>
        <v>16.307692307692307</v>
      </c>
      <c r="Q1874" t="s">
        <v>8341</v>
      </c>
      <c r="R1874" t="s">
        <v>8353</v>
      </c>
      <c r="S1874" s="13">
        <f t="shared" si="116"/>
        <v>42155.129652777774</v>
      </c>
      <c r="T1874" s="13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7"/>
        <v>4.4999999999999997E-3</v>
      </c>
      <c r="P1875" s="8">
        <f t="shared" si="118"/>
        <v>18</v>
      </c>
      <c r="Q1875" t="s">
        <v>8341</v>
      </c>
      <c r="R1875" t="s">
        <v>8353</v>
      </c>
      <c r="S1875" s="13">
        <f t="shared" si="116"/>
        <v>42164.615856481483</v>
      </c>
      <c r="T1875" s="13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7"/>
        <v>1.6249999999999999E-4</v>
      </c>
      <c r="P1876" s="8">
        <f t="shared" si="118"/>
        <v>13</v>
      </c>
      <c r="Q1876" t="s">
        <v>8341</v>
      </c>
      <c r="R1876" t="s">
        <v>8353</v>
      </c>
      <c r="S1876" s="13">
        <f t="shared" si="116"/>
        <v>42529.969131944439</v>
      </c>
      <c r="T1876" s="13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7"/>
        <v>5.1000000000000004E-3</v>
      </c>
      <c r="P1877" s="8">
        <f t="shared" si="118"/>
        <v>17</v>
      </c>
      <c r="Q1877" t="s">
        <v>8341</v>
      </c>
      <c r="R1877" t="s">
        <v>8353</v>
      </c>
      <c r="S1877" s="13">
        <f t="shared" si="116"/>
        <v>42528.899398148147</v>
      </c>
      <c r="T1877" s="13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7"/>
        <v>0</v>
      </c>
      <c r="P1878" s="8">
        <f t="shared" si="118"/>
        <v>0</v>
      </c>
      <c r="Q1878" t="s">
        <v>8341</v>
      </c>
      <c r="R1878" t="s">
        <v>8353</v>
      </c>
      <c r="S1878" s="13">
        <f t="shared" si="116"/>
        <v>41776.284780092596</v>
      </c>
      <c r="T1878" s="13">
        <f t="shared" si="11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7"/>
        <v>0</v>
      </c>
      <c r="P1879" s="8">
        <f t="shared" si="118"/>
        <v>0</v>
      </c>
      <c r="Q1879" t="s">
        <v>8341</v>
      </c>
      <c r="R1879" t="s">
        <v>8353</v>
      </c>
      <c r="S1879" s="13">
        <f t="shared" si="116"/>
        <v>42035.029224537036</v>
      </c>
      <c r="T1879" s="13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7"/>
        <v>0</v>
      </c>
      <c r="P1880" s="8">
        <f t="shared" si="118"/>
        <v>0</v>
      </c>
      <c r="Q1880" t="s">
        <v>8341</v>
      </c>
      <c r="R1880" t="s">
        <v>8353</v>
      </c>
      <c r="S1880" s="13">
        <f t="shared" si="116"/>
        <v>41773.008738425924</v>
      </c>
      <c r="T1880" s="13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7"/>
        <v>1.1999999999999999E-3</v>
      </c>
      <c r="P1881" s="8">
        <f t="shared" si="118"/>
        <v>3</v>
      </c>
      <c r="Q1881" t="s">
        <v>8341</v>
      </c>
      <c r="R1881" t="s">
        <v>8353</v>
      </c>
      <c r="S1881" s="13">
        <f t="shared" si="116"/>
        <v>42413.649641203709</v>
      </c>
      <c r="T1881" s="13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7"/>
        <v>0.20080000000000001</v>
      </c>
      <c r="P1882" s="8">
        <f t="shared" si="118"/>
        <v>41.833333333333336</v>
      </c>
      <c r="Q1882" t="s">
        <v>8341</v>
      </c>
      <c r="R1882" t="s">
        <v>8353</v>
      </c>
      <c r="S1882" s="13">
        <f t="shared" si="116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7"/>
        <v>1.726845</v>
      </c>
      <c r="P1883" s="8">
        <f t="shared" si="118"/>
        <v>49.338428571428572</v>
      </c>
      <c r="Q1883" t="s">
        <v>8315</v>
      </c>
      <c r="R1883" t="s">
        <v>8321</v>
      </c>
      <c r="S1883" s="13">
        <f t="shared" si="116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7"/>
        <v>1.008955223880597</v>
      </c>
      <c r="P1884" s="8">
        <f t="shared" si="118"/>
        <v>41.728395061728392</v>
      </c>
      <c r="Q1884" t="s">
        <v>8315</v>
      </c>
      <c r="R1884" t="s">
        <v>8321</v>
      </c>
      <c r="S1884" s="13">
        <f t="shared" si="116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7"/>
        <v>1.0480480480480481</v>
      </c>
      <c r="P1885" s="8">
        <f t="shared" si="118"/>
        <v>32.71875</v>
      </c>
      <c r="Q1885" t="s">
        <v>8315</v>
      </c>
      <c r="R1885" t="s">
        <v>8321</v>
      </c>
      <c r="S1885" s="13">
        <f t="shared" si="116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7"/>
        <v>1.351</v>
      </c>
      <c r="P1886" s="8">
        <f t="shared" si="118"/>
        <v>51.96153846153846</v>
      </c>
      <c r="Q1886" t="s">
        <v>8315</v>
      </c>
      <c r="R1886" t="s">
        <v>8321</v>
      </c>
      <c r="S1886" s="13">
        <f t="shared" si="116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7"/>
        <v>1.1632786885245903</v>
      </c>
      <c r="P1887" s="8">
        <f t="shared" si="118"/>
        <v>50.685714285714283</v>
      </c>
      <c r="Q1887" t="s">
        <v>8315</v>
      </c>
      <c r="R1887" t="s">
        <v>8321</v>
      </c>
      <c r="S1887" s="13">
        <f t="shared" si="116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7"/>
        <v>1.0208333333333333</v>
      </c>
      <c r="P1888" s="8">
        <f t="shared" si="118"/>
        <v>42.241379310344826</v>
      </c>
      <c r="Q1888" t="s">
        <v>8315</v>
      </c>
      <c r="R1888" t="s">
        <v>8321</v>
      </c>
      <c r="S1888" s="13">
        <f t="shared" si="116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7"/>
        <v>1.1116666666666666</v>
      </c>
      <c r="P1889" s="8">
        <f t="shared" si="118"/>
        <v>416.875</v>
      </c>
      <c r="Q1889" t="s">
        <v>8315</v>
      </c>
      <c r="R1889" t="s">
        <v>8321</v>
      </c>
      <c r="S1889" s="13">
        <f t="shared" si="116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7"/>
        <v>1.6608000000000001</v>
      </c>
      <c r="P1890" s="8">
        <f t="shared" si="118"/>
        <v>46.651685393258425</v>
      </c>
      <c r="Q1890" t="s">
        <v>8315</v>
      </c>
      <c r="R1890" t="s">
        <v>8321</v>
      </c>
      <c r="S1890" s="13">
        <f t="shared" si="116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7"/>
        <v>1.0660000000000001</v>
      </c>
      <c r="P1891" s="8">
        <f t="shared" si="118"/>
        <v>48.454545454545453</v>
      </c>
      <c r="Q1891" t="s">
        <v>8315</v>
      </c>
      <c r="R1891" t="s">
        <v>8321</v>
      </c>
      <c r="S1891" s="13">
        <f t="shared" si="116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7"/>
        <v>1.4458441666666668</v>
      </c>
      <c r="P1892" s="8">
        <f t="shared" si="118"/>
        <v>70.5289837398374</v>
      </c>
      <c r="Q1892" t="s">
        <v>8315</v>
      </c>
      <c r="R1892" t="s">
        <v>8321</v>
      </c>
      <c r="S1892" s="13">
        <f t="shared" si="116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7"/>
        <v>1.0555000000000001</v>
      </c>
      <c r="P1893" s="8">
        <f t="shared" si="118"/>
        <v>87.958333333333329</v>
      </c>
      <c r="Q1893" t="s">
        <v>8315</v>
      </c>
      <c r="R1893" t="s">
        <v>8321</v>
      </c>
      <c r="S1893" s="13">
        <f t="shared" si="116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7"/>
        <v>1.3660000000000001</v>
      </c>
      <c r="P1894" s="8">
        <f t="shared" si="118"/>
        <v>26.26923076923077</v>
      </c>
      <c r="Q1894" t="s">
        <v>8315</v>
      </c>
      <c r="R1894" t="s">
        <v>8321</v>
      </c>
      <c r="S1894" s="13">
        <f t="shared" si="116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7"/>
        <v>1.04</v>
      </c>
      <c r="P1895" s="8">
        <f t="shared" si="118"/>
        <v>57.777777777777779</v>
      </c>
      <c r="Q1895" t="s">
        <v>8315</v>
      </c>
      <c r="R1895" t="s">
        <v>8321</v>
      </c>
      <c r="S1895" s="13">
        <f t="shared" si="116"/>
        <v>40632.94195601852</v>
      </c>
      <c r="T1895" s="13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7"/>
        <v>1.145</v>
      </c>
      <c r="P1896" s="8">
        <f t="shared" si="118"/>
        <v>57.25</v>
      </c>
      <c r="Q1896" t="s">
        <v>8315</v>
      </c>
      <c r="R1896" t="s">
        <v>8321</v>
      </c>
      <c r="S1896" s="13">
        <f t="shared" si="116"/>
        <v>40920.90489583333</v>
      </c>
      <c r="T1896" s="13">
        <f t="shared" si="11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7"/>
        <v>1.0171957671957672</v>
      </c>
      <c r="P1897" s="8">
        <f t="shared" si="118"/>
        <v>196.34042553191489</v>
      </c>
      <c r="Q1897" t="s">
        <v>8315</v>
      </c>
      <c r="R1897" t="s">
        <v>8321</v>
      </c>
      <c r="S1897" s="13">
        <f t="shared" si="116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7"/>
        <v>1.2394678492239468</v>
      </c>
      <c r="P1898" s="8">
        <f t="shared" si="118"/>
        <v>43</v>
      </c>
      <c r="Q1898" t="s">
        <v>8315</v>
      </c>
      <c r="R1898" t="s">
        <v>8321</v>
      </c>
      <c r="S1898" s="13">
        <f t="shared" si="116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7"/>
        <v>1.0245669291338582</v>
      </c>
      <c r="P1899" s="8">
        <f t="shared" si="118"/>
        <v>35.551912568306008</v>
      </c>
      <c r="Q1899" t="s">
        <v>8315</v>
      </c>
      <c r="R1899" t="s">
        <v>8321</v>
      </c>
      <c r="S1899" s="13">
        <f t="shared" si="116"/>
        <v>41680.583402777775</v>
      </c>
      <c r="T1899" s="13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7"/>
        <v>1.4450000000000001</v>
      </c>
      <c r="P1900" s="8">
        <f t="shared" si="118"/>
        <v>68.80952380952381</v>
      </c>
      <c r="Q1900" t="s">
        <v>8315</v>
      </c>
      <c r="R1900" t="s">
        <v>8321</v>
      </c>
      <c r="S1900" s="13">
        <f t="shared" si="116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7"/>
        <v>1.3333333333333333</v>
      </c>
      <c r="P1901" s="8">
        <f t="shared" si="118"/>
        <v>28.571428571428573</v>
      </c>
      <c r="Q1901" t="s">
        <v>8315</v>
      </c>
      <c r="R1901" t="s">
        <v>8321</v>
      </c>
      <c r="S1901" s="13">
        <f t="shared" si="116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7"/>
        <v>1.0936440000000001</v>
      </c>
      <c r="P1902" s="8">
        <f t="shared" si="118"/>
        <v>50.631666666666668</v>
      </c>
      <c r="Q1902" t="s">
        <v>8315</v>
      </c>
      <c r="R1902" t="s">
        <v>8321</v>
      </c>
      <c r="S1902" s="13">
        <f t="shared" si="116"/>
        <v>41160.871886574074</v>
      </c>
      <c r="T1902" s="13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7"/>
        <v>2.696969696969697E-2</v>
      </c>
      <c r="P1903" s="8">
        <f t="shared" si="118"/>
        <v>106.8</v>
      </c>
      <c r="Q1903" t="s">
        <v>8333</v>
      </c>
      <c r="R1903" t="s">
        <v>8359</v>
      </c>
      <c r="S1903" s="13">
        <f t="shared" si="116"/>
        <v>42116.54315972222</v>
      </c>
      <c r="T1903" s="13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7"/>
        <v>1.2E-2</v>
      </c>
      <c r="P1904" s="8">
        <f t="shared" si="118"/>
        <v>4</v>
      </c>
      <c r="Q1904" t="s">
        <v>8333</v>
      </c>
      <c r="R1904" t="s">
        <v>8359</v>
      </c>
      <c r="S1904" s="13">
        <f t="shared" ref="S1904:S1967" si="120">(J1904/86400)+DATE(1970,1,1)</f>
        <v>42037.789895833332</v>
      </c>
      <c r="T1904" s="13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7"/>
        <v>0.46600000000000003</v>
      </c>
      <c r="P1905" s="8">
        <f t="shared" si="118"/>
        <v>34.097560975609753</v>
      </c>
      <c r="Q1905" t="s">
        <v>8333</v>
      </c>
      <c r="R1905" t="s">
        <v>8359</v>
      </c>
      <c r="S1905" s="13">
        <f t="shared" si="120"/>
        <v>42702.770729166667</v>
      </c>
      <c r="T1905" s="13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7"/>
        <v>1E-3</v>
      </c>
      <c r="P1906" s="8">
        <f t="shared" si="118"/>
        <v>25</v>
      </c>
      <c r="Q1906" t="s">
        <v>8333</v>
      </c>
      <c r="R1906" t="s">
        <v>8359</v>
      </c>
      <c r="S1906" s="13">
        <f t="shared" si="120"/>
        <v>42326.685428240744</v>
      </c>
      <c r="T1906" s="13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7"/>
        <v>1.6800000000000001E-3</v>
      </c>
      <c r="P1907" s="8">
        <f t="shared" si="118"/>
        <v>10.5</v>
      </c>
      <c r="Q1907" t="s">
        <v>8333</v>
      </c>
      <c r="R1907" t="s">
        <v>8359</v>
      </c>
      <c r="S1907" s="13">
        <f t="shared" si="120"/>
        <v>41859.925856481481</v>
      </c>
      <c r="T1907" s="13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7"/>
        <v>0.42759999999999998</v>
      </c>
      <c r="P1908" s="8">
        <f t="shared" si="118"/>
        <v>215.95959595959596</v>
      </c>
      <c r="Q1908" t="s">
        <v>8333</v>
      </c>
      <c r="R1908" t="s">
        <v>8359</v>
      </c>
      <c r="S1908" s="13">
        <f t="shared" si="120"/>
        <v>42514.671099537038</v>
      </c>
      <c r="T1908" s="13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7"/>
        <v>2.8333333333333335E-3</v>
      </c>
      <c r="P1909" s="8">
        <f t="shared" si="118"/>
        <v>21.25</v>
      </c>
      <c r="Q1909" t="s">
        <v>8333</v>
      </c>
      <c r="R1909" t="s">
        <v>8359</v>
      </c>
      <c r="S1909" s="13">
        <f t="shared" si="120"/>
        <v>41767.587094907409</v>
      </c>
      <c r="T1909" s="13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7"/>
        <v>1.7319999999999999E-2</v>
      </c>
      <c r="P1910" s="8">
        <f t="shared" si="118"/>
        <v>108.25</v>
      </c>
      <c r="Q1910" t="s">
        <v>8333</v>
      </c>
      <c r="R1910" t="s">
        <v>8359</v>
      </c>
      <c r="S1910" s="13">
        <f t="shared" si="120"/>
        <v>42703.917824074073</v>
      </c>
      <c r="T1910" s="13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7"/>
        <v>0.14111428571428572</v>
      </c>
      <c r="P1911" s="8">
        <f t="shared" si="118"/>
        <v>129.97368421052633</v>
      </c>
      <c r="Q1911" t="s">
        <v>8333</v>
      </c>
      <c r="R1911" t="s">
        <v>8359</v>
      </c>
      <c r="S1911" s="13">
        <f t="shared" si="120"/>
        <v>41905.429155092592</v>
      </c>
      <c r="T1911" s="13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7"/>
        <v>0.39395294117647056</v>
      </c>
      <c r="P1912" s="8">
        <f t="shared" si="118"/>
        <v>117.49473684210527</v>
      </c>
      <c r="Q1912" t="s">
        <v>8333</v>
      </c>
      <c r="R1912" t="s">
        <v>8359</v>
      </c>
      <c r="S1912" s="13">
        <f t="shared" si="120"/>
        <v>42264.963159722218</v>
      </c>
      <c r="T1912" s="13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7"/>
        <v>2.3529411764705883E-4</v>
      </c>
      <c r="P1913" s="8">
        <f t="shared" si="118"/>
        <v>10</v>
      </c>
      <c r="Q1913" t="s">
        <v>8333</v>
      </c>
      <c r="R1913" t="s">
        <v>8359</v>
      </c>
      <c r="S1913" s="13">
        <f t="shared" si="120"/>
        <v>41830.033958333333</v>
      </c>
      <c r="T1913" s="13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7"/>
        <v>0.59299999999999997</v>
      </c>
      <c r="P1914" s="8">
        <f t="shared" si="118"/>
        <v>70.595238095238102</v>
      </c>
      <c r="Q1914" t="s">
        <v>8333</v>
      </c>
      <c r="R1914" t="s">
        <v>8359</v>
      </c>
      <c r="S1914" s="13">
        <f t="shared" si="120"/>
        <v>42129.226388888885</v>
      </c>
      <c r="T1914" s="13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7"/>
        <v>1.3270833333333334E-2</v>
      </c>
      <c r="P1915" s="8">
        <f t="shared" si="118"/>
        <v>24.5</v>
      </c>
      <c r="Q1915" t="s">
        <v>8333</v>
      </c>
      <c r="R1915" t="s">
        <v>8359</v>
      </c>
      <c r="S1915" s="13">
        <f t="shared" si="120"/>
        <v>41890.511319444442</v>
      </c>
      <c r="T1915" s="13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7"/>
        <v>9.0090090090090086E-2</v>
      </c>
      <c r="P1916" s="8">
        <f t="shared" si="118"/>
        <v>30</v>
      </c>
      <c r="Q1916" t="s">
        <v>8333</v>
      </c>
      <c r="R1916" t="s">
        <v>8359</v>
      </c>
      <c r="S1916" s="13">
        <f t="shared" si="120"/>
        <v>41929.174456018518</v>
      </c>
      <c r="T1916" s="13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7"/>
        <v>1.6E-2</v>
      </c>
      <c r="P1917" s="8">
        <f t="shared" si="118"/>
        <v>2</v>
      </c>
      <c r="Q1917" t="s">
        <v>8333</v>
      </c>
      <c r="R1917" t="s">
        <v>8359</v>
      </c>
      <c r="S1917" s="13">
        <f t="shared" si="120"/>
        <v>41864.04886574074</v>
      </c>
      <c r="T1917" s="13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7"/>
        <v>5.1000000000000004E-3</v>
      </c>
      <c r="P1918" s="8">
        <f t="shared" si="118"/>
        <v>17</v>
      </c>
      <c r="Q1918" t="s">
        <v>8333</v>
      </c>
      <c r="R1918" t="s">
        <v>8359</v>
      </c>
      <c r="S1918" s="13">
        <f t="shared" si="120"/>
        <v>42656.717303240745</v>
      </c>
      <c r="T1918" s="13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7"/>
        <v>0.52570512820512816</v>
      </c>
      <c r="P1919" s="8">
        <f t="shared" si="118"/>
        <v>2928.9285714285716</v>
      </c>
      <c r="Q1919" t="s">
        <v>8333</v>
      </c>
      <c r="R1919" t="s">
        <v>8359</v>
      </c>
      <c r="S1919" s="13">
        <f t="shared" si="120"/>
        <v>42746.270057870366</v>
      </c>
      <c r="T1919" s="13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7"/>
        <v>1.04E-2</v>
      </c>
      <c r="P1920" s="8">
        <f t="shared" si="118"/>
        <v>28.888888888888889</v>
      </c>
      <c r="Q1920" t="s">
        <v>8333</v>
      </c>
      <c r="R1920" t="s">
        <v>8359</v>
      </c>
      <c r="S1920" s="13">
        <f t="shared" si="120"/>
        <v>41828.789942129632</v>
      </c>
      <c r="T1920" s="13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7"/>
        <v>0.47399999999999998</v>
      </c>
      <c r="P1921" s="8">
        <f t="shared" si="118"/>
        <v>29.625</v>
      </c>
      <c r="Q1921" t="s">
        <v>8333</v>
      </c>
      <c r="R1921" t="s">
        <v>8359</v>
      </c>
      <c r="S1921" s="13">
        <f t="shared" si="120"/>
        <v>42113.875567129631</v>
      </c>
      <c r="T1921" s="13">
        <f t="shared" si="11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1">E1922/D1922</f>
        <v>0.43030000000000002</v>
      </c>
      <c r="P1922" s="8">
        <f t="shared" ref="P1922:P1985" si="122">IF(L1922=0,,E1922/L1922)</f>
        <v>40.980952380952381</v>
      </c>
      <c r="Q1922" t="s">
        <v>8333</v>
      </c>
      <c r="R1922" t="s">
        <v>8359</v>
      </c>
      <c r="S1922" s="13">
        <f t="shared" si="120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1"/>
        <v>1.3680000000000001</v>
      </c>
      <c r="P1923" s="8">
        <f t="shared" si="122"/>
        <v>54</v>
      </c>
      <c r="Q1923" t="s">
        <v>8315</v>
      </c>
      <c r="R1923" t="s">
        <v>8321</v>
      </c>
      <c r="S1923" s="13">
        <f t="shared" si="120"/>
        <v>41074.221562500003</v>
      </c>
      <c r="T1923" s="13">
        <f t="shared" ref="T1923:T1986" si="123">(I1923/86400)+DATE(1970,1,1)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1"/>
        <v>1.1555</v>
      </c>
      <c r="P1924" s="8">
        <f t="shared" si="122"/>
        <v>36.109375</v>
      </c>
      <c r="Q1924" t="s">
        <v>8315</v>
      </c>
      <c r="R1924" t="s">
        <v>8321</v>
      </c>
      <c r="S1924" s="13">
        <f t="shared" si="120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1"/>
        <v>2.4079999999999999</v>
      </c>
      <c r="P1925" s="8">
        <f t="shared" si="122"/>
        <v>23.153846153846153</v>
      </c>
      <c r="Q1925" t="s">
        <v>8315</v>
      </c>
      <c r="R1925" t="s">
        <v>8321</v>
      </c>
      <c r="S1925" s="13">
        <f t="shared" si="120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1"/>
        <v>1.1439999999999999</v>
      </c>
      <c r="P1926" s="8">
        <f t="shared" si="122"/>
        <v>104</v>
      </c>
      <c r="Q1926" t="s">
        <v>8315</v>
      </c>
      <c r="R1926" t="s">
        <v>8321</v>
      </c>
      <c r="S1926" s="13">
        <f t="shared" si="120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1"/>
        <v>1.1033333333333333</v>
      </c>
      <c r="P1927" s="8">
        <f t="shared" si="122"/>
        <v>31.826923076923077</v>
      </c>
      <c r="Q1927" t="s">
        <v>8315</v>
      </c>
      <c r="R1927" t="s">
        <v>8321</v>
      </c>
      <c r="S1927" s="13">
        <f t="shared" si="120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1"/>
        <v>1.9537933333333333</v>
      </c>
      <c r="P1928" s="8">
        <f t="shared" si="122"/>
        <v>27.3896261682243</v>
      </c>
      <c r="Q1928" t="s">
        <v>8315</v>
      </c>
      <c r="R1928" t="s">
        <v>8321</v>
      </c>
      <c r="S1928" s="13">
        <f t="shared" si="120"/>
        <v>40456.954351851848</v>
      </c>
      <c r="T1928" s="13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1"/>
        <v>1.0333333333333334</v>
      </c>
      <c r="P1929" s="8">
        <f t="shared" si="122"/>
        <v>56.363636363636367</v>
      </c>
      <c r="Q1929" t="s">
        <v>8315</v>
      </c>
      <c r="R1929" t="s">
        <v>8321</v>
      </c>
      <c r="S1929" s="13">
        <f t="shared" si="120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1"/>
        <v>1.031372549019608</v>
      </c>
      <c r="P1930" s="8">
        <f t="shared" si="122"/>
        <v>77.352941176470594</v>
      </c>
      <c r="Q1930" t="s">
        <v>8315</v>
      </c>
      <c r="R1930" t="s">
        <v>8321</v>
      </c>
      <c r="S1930" s="13">
        <f t="shared" si="120"/>
        <v>41371.6480787037</v>
      </c>
      <c r="T1930" s="13">
        <f t="shared" si="123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1"/>
        <v>1.003125</v>
      </c>
      <c r="P1931" s="8">
        <f t="shared" si="122"/>
        <v>42.8</v>
      </c>
      <c r="Q1931" t="s">
        <v>8315</v>
      </c>
      <c r="R1931" t="s">
        <v>8321</v>
      </c>
      <c r="S1931" s="13">
        <f t="shared" si="120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1"/>
        <v>1.27</v>
      </c>
      <c r="P1932" s="8">
        <f t="shared" si="122"/>
        <v>48.846153846153847</v>
      </c>
      <c r="Q1932" t="s">
        <v>8315</v>
      </c>
      <c r="R1932" t="s">
        <v>8321</v>
      </c>
      <c r="S1932" s="13">
        <f t="shared" si="120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1"/>
        <v>1.20601</v>
      </c>
      <c r="P1933" s="8">
        <f t="shared" si="122"/>
        <v>48.240400000000001</v>
      </c>
      <c r="Q1933" t="s">
        <v>8315</v>
      </c>
      <c r="R1933" t="s">
        <v>8321</v>
      </c>
      <c r="S1933" s="13">
        <f t="shared" si="120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1"/>
        <v>1.0699047619047619</v>
      </c>
      <c r="P1934" s="8">
        <f t="shared" si="122"/>
        <v>70.212500000000006</v>
      </c>
      <c r="Q1934" t="s">
        <v>8315</v>
      </c>
      <c r="R1934" t="s">
        <v>8321</v>
      </c>
      <c r="S1934" s="13">
        <f t="shared" si="120"/>
        <v>40911.809872685189</v>
      </c>
      <c r="T1934" s="13">
        <f t="shared" si="123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1"/>
        <v>1.7243333333333333</v>
      </c>
      <c r="P1935" s="8">
        <f t="shared" si="122"/>
        <v>94.054545454545448</v>
      </c>
      <c r="Q1935" t="s">
        <v>8315</v>
      </c>
      <c r="R1935" t="s">
        <v>8321</v>
      </c>
      <c r="S1935" s="13">
        <f t="shared" si="120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1"/>
        <v>1.2362</v>
      </c>
      <c r="P1936" s="8">
        <f t="shared" si="122"/>
        <v>80.272727272727266</v>
      </c>
      <c r="Q1936" t="s">
        <v>8315</v>
      </c>
      <c r="R1936" t="s">
        <v>8321</v>
      </c>
      <c r="S1936" s="13">
        <f t="shared" si="120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1"/>
        <v>1.0840000000000001</v>
      </c>
      <c r="P1937" s="8">
        <f t="shared" si="122"/>
        <v>54.2</v>
      </c>
      <c r="Q1937" t="s">
        <v>8315</v>
      </c>
      <c r="R1937" t="s">
        <v>8321</v>
      </c>
      <c r="S1937" s="13">
        <f t="shared" si="120"/>
        <v>41773.932534722218</v>
      </c>
      <c r="T1937" s="13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1"/>
        <v>1.1652013333333333</v>
      </c>
      <c r="P1938" s="8">
        <f t="shared" si="122"/>
        <v>60.26903448275862</v>
      </c>
      <c r="Q1938" t="s">
        <v>8315</v>
      </c>
      <c r="R1938" t="s">
        <v>8321</v>
      </c>
      <c r="S1938" s="13">
        <f t="shared" si="120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1"/>
        <v>1.8724499999999999</v>
      </c>
      <c r="P1939" s="8">
        <f t="shared" si="122"/>
        <v>38.740344827586206</v>
      </c>
      <c r="Q1939" t="s">
        <v>8315</v>
      </c>
      <c r="R1939" t="s">
        <v>8321</v>
      </c>
      <c r="S1939" s="13">
        <f t="shared" si="120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1"/>
        <v>1.1593333333333333</v>
      </c>
      <c r="P1940" s="8">
        <f t="shared" si="122"/>
        <v>152.54385964912279</v>
      </c>
      <c r="Q1940" t="s">
        <v>8315</v>
      </c>
      <c r="R1940" t="s">
        <v>8321</v>
      </c>
      <c r="S1940" s="13">
        <f t="shared" si="120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1"/>
        <v>1.107</v>
      </c>
      <c r="P1941" s="8">
        <f t="shared" si="122"/>
        <v>115.3125</v>
      </c>
      <c r="Q1941" t="s">
        <v>8315</v>
      </c>
      <c r="R1941" t="s">
        <v>8321</v>
      </c>
      <c r="S1941" s="13">
        <f t="shared" si="120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1"/>
        <v>1.7092307692307693</v>
      </c>
      <c r="P1942" s="8">
        <f t="shared" si="122"/>
        <v>35.838709677419352</v>
      </c>
      <c r="Q1942" t="s">
        <v>8315</v>
      </c>
      <c r="R1942" t="s">
        <v>8321</v>
      </c>
      <c r="S1942" s="13">
        <f t="shared" si="120"/>
        <v>40670.507326388892</v>
      </c>
      <c r="T1942" s="13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1"/>
        <v>1.2611835600000001</v>
      </c>
      <c r="P1943" s="8">
        <f t="shared" si="122"/>
        <v>64.570118779438872</v>
      </c>
      <c r="Q1943" t="s">
        <v>8333</v>
      </c>
      <c r="R1943" t="s">
        <v>8334</v>
      </c>
      <c r="S1943" s="13">
        <f t="shared" si="120"/>
        <v>41744.290868055556</v>
      </c>
      <c r="T1943" s="13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1"/>
        <v>1.3844033333333334</v>
      </c>
      <c r="P1944" s="8">
        <f t="shared" si="122"/>
        <v>87.436000000000007</v>
      </c>
      <c r="Q1944" t="s">
        <v>8333</v>
      </c>
      <c r="R1944" t="s">
        <v>8334</v>
      </c>
      <c r="S1944" s="13">
        <f t="shared" si="120"/>
        <v>40638.828009259261</v>
      </c>
      <c r="T1944" s="13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1"/>
        <v>17.052499999999998</v>
      </c>
      <c r="P1945" s="8">
        <f t="shared" si="122"/>
        <v>68.815577078288939</v>
      </c>
      <c r="Q1945" t="s">
        <v>8333</v>
      </c>
      <c r="R1945" t="s">
        <v>8334</v>
      </c>
      <c r="S1945" s="13">
        <f t="shared" si="120"/>
        <v>42548.269861111112</v>
      </c>
      <c r="T1945" s="13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1"/>
        <v>7.8805550000000002</v>
      </c>
      <c r="P1946" s="8">
        <f t="shared" si="122"/>
        <v>176.200223588597</v>
      </c>
      <c r="Q1946" t="s">
        <v>8333</v>
      </c>
      <c r="R1946" t="s">
        <v>8334</v>
      </c>
      <c r="S1946" s="13">
        <f t="shared" si="120"/>
        <v>41730.584374999999</v>
      </c>
      <c r="T1946" s="13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1"/>
        <v>3.4801799999999998</v>
      </c>
      <c r="P1947" s="8">
        <f t="shared" si="122"/>
        <v>511.79117647058825</v>
      </c>
      <c r="Q1947" t="s">
        <v>8333</v>
      </c>
      <c r="R1947" t="s">
        <v>8334</v>
      </c>
      <c r="S1947" s="13">
        <f t="shared" si="120"/>
        <v>42157.251828703702</v>
      </c>
      <c r="T1947" s="13">
        <f t="shared" si="123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1"/>
        <v>1.4974666666666667</v>
      </c>
      <c r="P1948" s="8">
        <f t="shared" si="122"/>
        <v>160.44285714285715</v>
      </c>
      <c r="Q1948" t="s">
        <v>8333</v>
      </c>
      <c r="R1948" t="s">
        <v>8334</v>
      </c>
      <c r="S1948" s="13">
        <f t="shared" si="120"/>
        <v>41689.150011574078</v>
      </c>
      <c r="T1948" s="13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1"/>
        <v>1.0063375000000001</v>
      </c>
      <c r="P1949" s="8">
        <f t="shared" si="122"/>
        <v>35.003043478260871</v>
      </c>
      <c r="Q1949" t="s">
        <v>8333</v>
      </c>
      <c r="R1949" t="s">
        <v>8334</v>
      </c>
      <c r="S1949" s="13">
        <f t="shared" si="120"/>
        <v>40102.918055555558</v>
      </c>
      <c r="T1949" s="13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1"/>
        <v>8.0021100000000001</v>
      </c>
      <c r="P1950" s="8">
        <f t="shared" si="122"/>
        <v>188.50671378091872</v>
      </c>
      <c r="Q1950" t="s">
        <v>8333</v>
      </c>
      <c r="R1950" t="s">
        <v>8334</v>
      </c>
      <c r="S1950" s="13">
        <f t="shared" si="120"/>
        <v>42473.604270833333</v>
      </c>
      <c r="T1950" s="13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1"/>
        <v>1.0600260000000001</v>
      </c>
      <c r="P1951" s="8">
        <f t="shared" si="122"/>
        <v>56.204984093319197</v>
      </c>
      <c r="Q1951" t="s">
        <v>8333</v>
      </c>
      <c r="R1951" t="s">
        <v>8334</v>
      </c>
      <c r="S1951" s="13">
        <f t="shared" si="120"/>
        <v>41800.423043981486</v>
      </c>
      <c r="T1951" s="13">
        <f t="shared" si="123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1"/>
        <v>2.0051866666666669</v>
      </c>
      <c r="P1952" s="8">
        <f t="shared" si="122"/>
        <v>51.3054157782516</v>
      </c>
      <c r="Q1952" t="s">
        <v>8333</v>
      </c>
      <c r="R1952" t="s">
        <v>8334</v>
      </c>
      <c r="S1952" s="13">
        <f t="shared" si="120"/>
        <v>40624.181400462963</v>
      </c>
      <c r="T1952" s="13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1"/>
        <v>2.1244399999999999</v>
      </c>
      <c r="P1953" s="8">
        <f t="shared" si="122"/>
        <v>127.36450839328538</v>
      </c>
      <c r="Q1953" t="s">
        <v>8333</v>
      </c>
      <c r="R1953" t="s">
        <v>8334</v>
      </c>
      <c r="S1953" s="13">
        <f t="shared" si="120"/>
        <v>42651.420567129629</v>
      </c>
      <c r="T1953" s="13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1"/>
        <v>1.9847237142857144</v>
      </c>
      <c r="P1954" s="8">
        <f t="shared" si="122"/>
        <v>101.85532258064516</v>
      </c>
      <c r="Q1954" t="s">
        <v>8333</v>
      </c>
      <c r="R1954" t="s">
        <v>8334</v>
      </c>
      <c r="S1954" s="13">
        <f t="shared" si="120"/>
        <v>41526.60665509259</v>
      </c>
      <c r="T1954" s="13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1"/>
        <v>2.2594666666666665</v>
      </c>
      <c r="P1955" s="8">
        <f t="shared" si="122"/>
        <v>230.55782312925169</v>
      </c>
      <c r="Q1955" t="s">
        <v>8333</v>
      </c>
      <c r="R1955" t="s">
        <v>8334</v>
      </c>
      <c r="S1955" s="13">
        <f t="shared" si="120"/>
        <v>40941.199826388889</v>
      </c>
      <c r="T1955" s="13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1"/>
        <v>6.9894800000000004</v>
      </c>
      <c r="P1956" s="8">
        <f t="shared" si="122"/>
        <v>842.10602409638557</v>
      </c>
      <c r="Q1956" t="s">
        <v>8333</v>
      </c>
      <c r="R1956" t="s">
        <v>8334</v>
      </c>
      <c r="S1956" s="13">
        <f t="shared" si="120"/>
        <v>42394.580740740741</v>
      </c>
      <c r="T1956" s="13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1"/>
        <v>3.9859528571428569</v>
      </c>
      <c r="P1957" s="8">
        <f t="shared" si="122"/>
        <v>577.27593103448271</v>
      </c>
      <c r="Q1957" t="s">
        <v>8333</v>
      </c>
      <c r="R1957" t="s">
        <v>8334</v>
      </c>
      <c r="S1957" s="13">
        <f t="shared" si="120"/>
        <v>41020.271770833337</v>
      </c>
      <c r="T1957" s="13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1"/>
        <v>2.9403333333333332</v>
      </c>
      <c r="P1958" s="8">
        <f t="shared" si="122"/>
        <v>483.34246575342468</v>
      </c>
      <c r="Q1958" t="s">
        <v>8333</v>
      </c>
      <c r="R1958" t="s">
        <v>8334</v>
      </c>
      <c r="S1958" s="13">
        <f t="shared" si="120"/>
        <v>42067.923668981486</v>
      </c>
      <c r="T1958" s="13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1"/>
        <v>1.6750470000000002</v>
      </c>
      <c r="P1959" s="8">
        <f t="shared" si="122"/>
        <v>76.138500000000008</v>
      </c>
      <c r="Q1959" t="s">
        <v>8333</v>
      </c>
      <c r="R1959" t="s">
        <v>8334</v>
      </c>
      <c r="S1959" s="13">
        <f t="shared" si="120"/>
        <v>41179.098530092597</v>
      </c>
      <c r="T1959" s="13">
        <f t="shared" si="123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1"/>
        <v>14.355717142857143</v>
      </c>
      <c r="P1960" s="8">
        <f t="shared" si="122"/>
        <v>74.107684365781708</v>
      </c>
      <c r="Q1960" t="s">
        <v>8333</v>
      </c>
      <c r="R1960" t="s">
        <v>8334</v>
      </c>
      <c r="S1960" s="13">
        <f t="shared" si="120"/>
        <v>41326.987974537034</v>
      </c>
      <c r="T1960" s="13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1"/>
        <v>1.5673440000000001</v>
      </c>
      <c r="P1961" s="8">
        <f t="shared" si="122"/>
        <v>36.965660377358489</v>
      </c>
      <c r="Q1961" t="s">
        <v>8333</v>
      </c>
      <c r="R1961" t="s">
        <v>8334</v>
      </c>
      <c r="S1961" s="13">
        <f t="shared" si="120"/>
        <v>41871.845601851848</v>
      </c>
      <c r="T1961" s="13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1"/>
        <v>1.1790285714285715</v>
      </c>
      <c r="P1962" s="8">
        <f t="shared" si="122"/>
        <v>2500.969696969697</v>
      </c>
      <c r="Q1962" t="s">
        <v>8333</v>
      </c>
      <c r="R1962" t="s">
        <v>8334</v>
      </c>
      <c r="S1962" s="13">
        <f t="shared" si="120"/>
        <v>41964.362743055557</v>
      </c>
      <c r="T1962" s="13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1"/>
        <v>11.053811999999999</v>
      </c>
      <c r="P1963" s="8">
        <f t="shared" si="122"/>
        <v>67.690214329454989</v>
      </c>
      <c r="Q1963" t="s">
        <v>8333</v>
      </c>
      <c r="R1963" t="s">
        <v>8334</v>
      </c>
      <c r="S1963" s="13">
        <f t="shared" si="120"/>
        <v>41148.194641203707</v>
      </c>
      <c r="T1963" s="13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1"/>
        <v>1.9292499999999999</v>
      </c>
      <c r="P1964" s="8">
        <f t="shared" si="122"/>
        <v>63.04738562091503</v>
      </c>
      <c r="Q1964" t="s">
        <v>8333</v>
      </c>
      <c r="R1964" t="s">
        <v>8334</v>
      </c>
      <c r="S1964" s="13">
        <f t="shared" si="120"/>
        <v>41742.780509259261</v>
      </c>
      <c r="T1964" s="13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1"/>
        <v>1.268842105263158</v>
      </c>
      <c r="P1965" s="8">
        <f t="shared" si="122"/>
        <v>117.6</v>
      </c>
      <c r="Q1965" t="s">
        <v>8333</v>
      </c>
      <c r="R1965" t="s">
        <v>8334</v>
      </c>
      <c r="S1965" s="13">
        <f t="shared" si="120"/>
        <v>41863.429791666669</v>
      </c>
      <c r="T1965" s="13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1"/>
        <v>2.5957748878923765</v>
      </c>
      <c r="P1966" s="8">
        <f t="shared" si="122"/>
        <v>180.75185011709601</v>
      </c>
      <c r="Q1966" t="s">
        <v>8333</v>
      </c>
      <c r="R1966" t="s">
        <v>8334</v>
      </c>
      <c r="S1966" s="13">
        <f t="shared" si="120"/>
        <v>42452.272824074069</v>
      </c>
      <c r="T1966" s="13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1"/>
        <v>2.6227999999999998</v>
      </c>
      <c r="P1967" s="8">
        <f t="shared" si="122"/>
        <v>127.32038834951456</v>
      </c>
      <c r="Q1967" t="s">
        <v>8333</v>
      </c>
      <c r="R1967" t="s">
        <v>8334</v>
      </c>
      <c r="S1967" s="13">
        <f t="shared" si="120"/>
        <v>40898.089236111111</v>
      </c>
      <c r="T1967" s="13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1"/>
        <v>2.0674309000000002</v>
      </c>
      <c r="P1968" s="8">
        <f t="shared" si="122"/>
        <v>136.6444745538665</v>
      </c>
      <c r="Q1968" t="s">
        <v>8333</v>
      </c>
      <c r="R1968" t="s">
        <v>8334</v>
      </c>
      <c r="S1968" s="13">
        <f t="shared" ref="S1968:S2031" si="124">(J1968/86400)+DATE(1970,1,1)</f>
        <v>41835.540486111109</v>
      </c>
      <c r="T1968" s="13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1"/>
        <v>3.7012999999999998</v>
      </c>
      <c r="P1969" s="8">
        <f t="shared" si="122"/>
        <v>182.78024691358024</v>
      </c>
      <c r="Q1969" t="s">
        <v>8333</v>
      </c>
      <c r="R1969" t="s">
        <v>8334</v>
      </c>
      <c r="S1969" s="13">
        <f t="shared" si="124"/>
        <v>41730.663530092592</v>
      </c>
      <c r="T1969" s="13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1"/>
        <v>2.8496600000000001</v>
      </c>
      <c r="P1970" s="8">
        <f t="shared" si="122"/>
        <v>279.37843137254902</v>
      </c>
      <c r="Q1970" t="s">
        <v>8333</v>
      </c>
      <c r="R1970" t="s">
        <v>8334</v>
      </c>
      <c r="S1970" s="13">
        <f t="shared" si="124"/>
        <v>42676.586979166663</v>
      </c>
      <c r="T1970" s="13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1"/>
        <v>5.7907999999999999</v>
      </c>
      <c r="P1971" s="8">
        <f t="shared" si="122"/>
        <v>61.375728669846318</v>
      </c>
      <c r="Q1971" t="s">
        <v>8333</v>
      </c>
      <c r="R1971" t="s">
        <v>8334</v>
      </c>
      <c r="S1971" s="13">
        <f t="shared" si="124"/>
        <v>42557.792453703703</v>
      </c>
      <c r="T1971" s="13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1"/>
        <v>11.318</v>
      </c>
      <c r="P1972" s="8">
        <f t="shared" si="122"/>
        <v>80.727532097004286</v>
      </c>
      <c r="Q1972" t="s">
        <v>8333</v>
      </c>
      <c r="R1972" t="s">
        <v>8334</v>
      </c>
      <c r="S1972" s="13">
        <f t="shared" si="124"/>
        <v>41324.193298611113</v>
      </c>
      <c r="T1972" s="13">
        <f t="shared" si="123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1"/>
        <v>2.6302771750000002</v>
      </c>
      <c r="P1973" s="8">
        <f t="shared" si="122"/>
        <v>272.35590732591254</v>
      </c>
      <c r="Q1973" t="s">
        <v>8333</v>
      </c>
      <c r="R1973" t="s">
        <v>8334</v>
      </c>
      <c r="S1973" s="13">
        <f t="shared" si="124"/>
        <v>41561.500706018516</v>
      </c>
      <c r="T1973" s="13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1"/>
        <v>6.7447999999999997</v>
      </c>
      <c r="P1974" s="8">
        <f t="shared" si="122"/>
        <v>70.848739495798313</v>
      </c>
      <c r="Q1974" t="s">
        <v>8333</v>
      </c>
      <c r="R1974" t="s">
        <v>8334</v>
      </c>
      <c r="S1974" s="13">
        <f t="shared" si="124"/>
        <v>41201.012083333335</v>
      </c>
      <c r="T1974" s="13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1"/>
        <v>2.5683081313131315</v>
      </c>
      <c r="P1975" s="8">
        <f t="shared" si="122"/>
        <v>247.94003412969283</v>
      </c>
      <c r="Q1975" t="s">
        <v>8333</v>
      </c>
      <c r="R1975" t="s">
        <v>8334</v>
      </c>
      <c r="S1975" s="13">
        <f t="shared" si="124"/>
        <v>42549.722962962958</v>
      </c>
      <c r="T1975" s="13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1"/>
        <v>3.7549600000000001</v>
      </c>
      <c r="P1976" s="8">
        <f t="shared" si="122"/>
        <v>186.81393034825871</v>
      </c>
      <c r="Q1976" t="s">
        <v>8333</v>
      </c>
      <c r="R1976" t="s">
        <v>8334</v>
      </c>
      <c r="S1976" s="13">
        <f t="shared" si="124"/>
        <v>41445.334131944444</v>
      </c>
      <c r="T1976" s="13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1"/>
        <v>2.0870837499999997</v>
      </c>
      <c r="P1977" s="8">
        <f t="shared" si="122"/>
        <v>131.98948616600788</v>
      </c>
      <c r="Q1977" t="s">
        <v>8333</v>
      </c>
      <c r="R1977" t="s">
        <v>8334</v>
      </c>
      <c r="S1977" s="13">
        <f t="shared" si="124"/>
        <v>41313.755219907405</v>
      </c>
      <c r="T1977" s="13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1"/>
        <v>3.4660000000000002</v>
      </c>
      <c r="P1978" s="8">
        <f t="shared" si="122"/>
        <v>29.310782241014799</v>
      </c>
      <c r="Q1978" t="s">
        <v>8333</v>
      </c>
      <c r="R1978" t="s">
        <v>8334</v>
      </c>
      <c r="S1978" s="13">
        <f t="shared" si="124"/>
        <v>41438.899594907409</v>
      </c>
      <c r="T1978" s="13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1"/>
        <v>4.0232999999999999</v>
      </c>
      <c r="P1979" s="8">
        <f t="shared" si="122"/>
        <v>245.02436053593178</v>
      </c>
      <c r="Q1979" t="s">
        <v>8333</v>
      </c>
      <c r="R1979" t="s">
        <v>8334</v>
      </c>
      <c r="S1979" s="13">
        <f t="shared" si="124"/>
        <v>42311.216898148152</v>
      </c>
      <c r="T1979" s="13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1"/>
        <v>10.2684514</v>
      </c>
      <c r="P1980" s="8">
        <f t="shared" si="122"/>
        <v>1323.2540463917526</v>
      </c>
      <c r="Q1980" t="s">
        <v>8333</v>
      </c>
      <c r="R1980" t="s">
        <v>8334</v>
      </c>
      <c r="S1980" s="13">
        <f t="shared" si="124"/>
        <v>41039.225601851853</v>
      </c>
      <c r="T1980" s="13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1"/>
        <v>1.14901155</v>
      </c>
      <c r="P1981" s="8">
        <f t="shared" si="122"/>
        <v>282.65966789667897</v>
      </c>
      <c r="Q1981" t="s">
        <v>8333</v>
      </c>
      <c r="R1981" t="s">
        <v>8334</v>
      </c>
      <c r="S1981" s="13">
        <f t="shared" si="124"/>
        <v>42290.460023148145</v>
      </c>
      <c r="T1981" s="13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1"/>
        <v>3.5482402000000004</v>
      </c>
      <c r="P1982" s="8">
        <f t="shared" si="122"/>
        <v>91.214401028277635</v>
      </c>
      <c r="Q1982" t="s">
        <v>8333</v>
      </c>
      <c r="R1982" t="s">
        <v>8334</v>
      </c>
      <c r="S1982" s="13">
        <f t="shared" si="124"/>
        <v>42423.542384259257</v>
      </c>
      <c r="T1982" s="13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1"/>
        <v>5.0799999999999998E-2</v>
      </c>
      <c r="P1983" s="8">
        <f t="shared" si="122"/>
        <v>31.75</v>
      </c>
      <c r="Q1983" t="s">
        <v>8318</v>
      </c>
      <c r="R1983" t="s">
        <v>8358</v>
      </c>
      <c r="S1983" s="13">
        <f t="shared" si="124"/>
        <v>41799.725289351853</v>
      </c>
      <c r="T1983" s="13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1"/>
        <v>0</v>
      </c>
      <c r="P1984" s="8">
        <f t="shared" si="122"/>
        <v>0</v>
      </c>
      <c r="Q1984" t="s">
        <v>8318</v>
      </c>
      <c r="R1984" t="s">
        <v>8358</v>
      </c>
      <c r="S1984" s="13">
        <f t="shared" si="124"/>
        <v>42678.586655092593</v>
      </c>
      <c r="T1984" s="13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1"/>
        <v>4.2999999999999997E-2</v>
      </c>
      <c r="P1985" s="8">
        <f t="shared" si="122"/>
        <v>88.6875</v>
      </c>
      <c r="Q1985" t="s">
        <v>8318</v>
      </c>
      <c r="R1985" t="s">
        <v>8358</v>
      </c>
      <c r="S1985" s="13">
        <f t="shared" si="124"/>
        <v>42593.011782407411</v>
      </c>
      <c r="T1985" s="13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5">E1986/D1986</f>
        <v>0.21146666666666666</v>
      </c>
      <c r="P1986" s="8">
        <f t="shared" ref="P1986:P2049" si="126">IF(L1986=0,,E1986/L1986)</f>
        <v>453.14285714285717</v>
      </c>
      <c r="Q1986" t="s">
        <v>8318</v>
      </c>
      <c r="R1986" t="s">
        <v>8358</v>
      </c>
      <c r="S1986" s="13">
        <f t="shared" si="124"/>
        <v>41913.790289351848</v>
      </c>
      <c r="T1986" s="13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5"/>
        <v>3.1875000000000001E-2</v>
      </c>
      <c r="P1987" s="8">
        <f t="shared" si="126"/>
        <v>12.75</v>
      </c>
      <c r="Q1987" t="s">
        <v>8318</v>
      </c>
      <c r="R1987" t="s">
        <v>8358</v>
      </c>
      <c r="S1987" s="13">
        <f t="shared" si="124"/>
        <v>42555.698738425926</v>
      </c>
      <c r="T1987" s="13">
        <f t="shared" ref="T1987:T2050" si="127">(I1987/86400)+DATE(1970,1,1)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5"/>
        <v>5.0000000000000001E-4</v>
      </c>
      <c r="P1988" s="8">
        <f t="shared" si="126"/>
        <v>1</v>
      </c>
      <c r="Q1988" t="s">
        <v>8318</v>
      </c>
      <c r="R1988" t="s">
        <v>8358</v>
      </c>
      <c r="S1988" s="13">
        <f t="shared" si="124"/>
        <v>42413.433831018519</v>
      </c>
      <c r="T1988" s="13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5"/>
        <v>0.42472727272727273</v>
      </c>
      <c r="P1989" s="8">
        <f t="shared" si="126"/>
        <v>83.428571428571431</v>
      </c>
      <c r="Q1989" t="s">
        <v>8318</v>
      </c>
      <c r="R1989" t="s">
        <v>8358</v>
      </c>
      <c r="S1989" s="13">
        <f t="shared" si="124"/>
        <v>42034.639768518522</v>
      </c>
      <c r="T1989" s="13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5"/>
        <v>4.1666666666666666E-3</v>
      </c>
      <c r="P1990" s="8">
        <f t="shared" si="126"/>
        <v>25</v>
      </c>
      <c r="Q1990" t="s">
        <v>8318</v>
      </c>
      <c r="R1990" t="s">
        <v>8358</v>
      </c>
      <c r="S1990" s="13">
        <f t="shared" si="124"/>
        <v>42206.763217592597</v>
      </c>
      <c r="T1990" s="13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5"/>
        <v>0.01</v>
      </c>
      <c r="P1991" s="8">
        <f t="shared" si="126"/>
        <v>50</v>
      </c>
      <c r="Q1991" t="s">
        <v>8318</v>
      </c>
      <c r="R1991" t="s">
        <v>8358</v>
      </c>
      <c r="S1991" s="13">
        <f t="shared" si="124"/>
        <v>42685.680648148147</v>
      </c>
      <c r="T1991" s="13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5"/>
        <v>0.16966666666666666</v>
      </c>
      <c r="P1992" s="8">
        <f t="shared" si="126"/>
        <v>101.8</v>
      </c>
      <c r="Q1992" t="s">
        <v>8318</v>
      </c>
      <c r="R1992" t="s">
        <v>8358</v>
      </c>
      <c r="S1992" s="13">
        <f t="shared" si="124"/>
        <v>42398.195972222224</v>
      </c>
      <c r="T1992" s="13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5"/>
        <v>7.0000000000000007E-2</v>
      </c>
      <c r="P1993" s="8">
        <f t="shared" si="126"/>
        <v>46.666666666666664</v>
      </c>
      <c r="Q1993" t="s">
        <v>8318</v>
      </c>
      <c r="R1993" t="s">
        <v>8358</v>
      </c>
      <c r="S1993" s="13">
        <f t="shared" si="124"/>
        <v>42167.89335648148</v>
      </c>
      <c r="T1993" s="13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5"/>
        <v>1.3333333333333333E-3</v>
      </c>
      <c r="P1994" s="8">
        <f t="shared" si="126"/>
        <v>1</v>
      </c>
      <c r="Q1994" t="s">
        <v>8318</v>
      </c>
      <c r="R1994" t="s">
        <v>8358</v>
      </c>
      <c r="S1994" s="13">
        <f t="shared" si="124"/>
        <v>42023.143414351856</v>
      </c>
      <c r="T1994" s="13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5"/>
        <v>0</v>
      </c>
      <c r="P1995" s="8">
        <f t="shared" si="126"/>
        <v>0</v>
      </c>
      <c r="Q1995" t="s">
        <v>8318</v>
      </c>
      <c r="R1995" t="s">
        <v>8358</v>
      </c>
      <c r="S1995" s="13">
        <f t="shared" si="124"/>
        <v>42329.588391203702</v>
      </c>
      <c r="T1995" s="13">
        <f t="shared" si="127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5"/>
        <v>0</v>
      </c>
      <c r="P1996" s="8">
        <f t="shared" si="126"/>
        <v>0</v>
      </c>
      <c r="Q1996" t="s">
        <v>8318</v>
      </c>
      <c r="R1996" t="s">
        <v>8358</v>
      </c>
      <c r="S1996" s="13">
        <f t="shared" si="124"/>
        <v>42651.006273148145</v>
      </c>
      <c r="T1996" s="13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5"/>
        <v>7.8E-2</v>
      </c>
      <c r="P1997" s="8">
        <f t="shared" si="126"/>
        <v>26</v>
      </c>
      <c r="Q1997" t="s">
        <v>8318</v>
      </c>
      <c r="R1997" t="s">
        <v>8358</v>
      </c>
      <c r="S1997" s="13">
        <f t="shared" si="124"/>
        <v>42181.902037037042</v>
      </c>
      <c r="T1997" s="13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5"/>
        <v>0</v>
      </c>
      <c r="P1998" s="8">
        <f t="shared" si="126"/>
        <v>0</v>
      </c>
      <c r="Q1998" t="s">
        <v>8318</v>
      </c>
      <c r="R1998" t="s">
        <v>8358</v>
      </c>
      <c r="S1998" s="13">
        <f t="shared" si="124"/>
        <v>41800.819571759261</v>
      </c>
      <c r="T1998" s="13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5"/>
        <v>0</v>
      </c>
      <c r="P1999" s="8">
        <f t="shared" si="126"/>
        <v>0</v>
      </c>
      <c r="Q1999" t="s">
        <v>8318</v>
      </c>
      <c r="R1999" t="s">
        <v>8358</v>
      </c>
      <c r="S1999" s="13">
        <f t="shared" si="124"/>
        <v>41847.930694444447</v>
      </c>
      <c r="T1999" s="13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5"/>
        <v>0.26200000000000001</v>
      </c>
      <c r="P2000" s="8">
        <f t="shared" si="126"/>
        <v>218.33333333333334</v>
      </c>
      <c r="Q2000" t="s">
        <v>8318</v>
      </c>
      <c r="R2000" t="s">
        <v>8358</v>
      </c>
      <c r="S2000" s="13">
        <f t="shared" si="124"/>
        <v>41807.118495370371</v>
      </c>
      <c r="T2000" s="13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5"/>
        <v>7.6129032258064515E-3</v>
      </c>
      <c r="P2001" s="8">
        <f t="shared" si="126"/>
        <v>33.714285714285715</v>
      </c>
      <c r="Q2001" t="s">
        <v>8318</v>
      </c>
      <c r="R2001" t="s">
        <v>8358</v>
      </c>
      <c r="S2001" s="13">
        <f t="shared" si="124"/>
        <v>41926.482731481483</v>
      </c>
      <c r="T2001" s="13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5"/>
        <v>0.125</v>
      </c>
      <c r="P2002" s="8">
        <f t="shared" si="126"/>
        <v>25</v>
      </c>
      <c r="Q2002" t="s">
        <v>8318</v>
      </c>
      <c r="R2002" t="s">
        <v>8358</v>
      </c>
      <c r="S2002" s="13">
        <f t="shared" si="124"/>
        <v>42345.951539351852</v>
      </c>
      <c r="T2002" s="13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5"/>
        <v>3.8212909090909091</v>
      </c>
      <c r="P2003" s="8">
        <f t="shared" si="126"/>
        <v>128.38790470372632</v>
      </c>
      <c r="Q2003" t="s">
        <v>8333</v>
      </c>
      <c r="R2003" t="s">
        <v>8334</v>
      </c>
      <c r="S2003" s="13">
        <f t="shared" si="124"/>
        <v>42136.209675925929</v>
      </c>
      <c r="T2003" s="13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5"/>
        <v>2.1679422000000002</v>
      </c>
      <c r="P2004" s="8">
        <f t="shared" si="126"/>
        <v>78.834261818181815</v>
      </c>
      <c r="Q2004" t="s">
        <v>8333</v>
      </c>
      <c r="R2004" t="s">
        <v>8334</v>
      </c>
      <c r="S2004" s="13">
        <f t="shared" si="124"/>
        <v>42728.71230324074</v>
      </c>
      <c r="T2004" s="13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5"/>
        <v>3.12</v>
      </c>
      <c r="P2005" s="8">
        <f t="shared" si="126"/>
        <v>91.764705882352942</v>
      </c>
      <c r="Q2005" t="s">
        <v>8333</v>
      </c>
      <c r="R2005" t="s">
        <v>8334</v>
      </c>
      <c r="S2005" s="13">
        <f t="shared" si="124"/>
        <v>40347.125601851854</v>
      </c>
      <c r="T2005" s="13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5"/>
        <v>2.3442048</v>
      </c>
      <c r="P2006" s="8">
        <f t="shared" si="126"/>
        <v>331.10237288135596</v>
      </c>
      <c r="Q2006" t="s">
        <v>8333</v>
      </c>
      <c r="R2006" t="s">
        <v>8334</v>
      </c>
      <c r="S2006" s="13">
        <f t="shared" si="124"/>
        <v>41800.604895833334</v>
      </c>
      <c r="T2006" s="13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5"/>
        <v>1.236801</v>
      </c>
      <c r="P2007" s="8">
        <f t="shared" si="126"/>
        <v>194.26193717277485</v>
      </c>
      <c r="Q2007" t="s">
        <v>8333</v>
      </c>
      <c r="R2007" t="s">
        <v>8334</v>
      </c>
      <c r="S2007" s="13">
        <f t="shared" si="124"/>
        <v>41535.812708333331</v>
      </c>
      <c r="T2007" s="13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5"/>
        <v>2.4784000000000002</v>
      </c>
      <c r="P2008" s="8">
        <f t="shared" si="126"/>
        <v>408.97689768976898</v>
      </c>
      <c r="Q2008" t="s">
        <v>8333</v>
      </c>
      <c r="R2008" t="s">
        <v>8334</v>
      </c>
      <c r="S2008" s="13">
        <f t="shared" si="124"/>
        <v>41941.500520833331</v>
      </c>
      <c r="T2008" s="13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5"/>
        <v>1.157092</v>
      </c>
      <c r="P2009" s="8">
        <f t="shared" si="126"/>
        <v>84.459270072992695</v>
      </c>
      <c r="Q2009" t="s">
        <v>8333</v>
      </c>
      <c r="R2009" t="s">
        <v>8334</v>
      </c>
      <c r="S2009" s="13">
        <f t="shared" si="124"/>
        <v>40347.837800925925</v>
      </c>
      <c r="T2009" s="13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5"/>
        <v>1.1707484768810599</v>
      </c>
      <c r="P2010" s="8">
        <f t="shared" si="126"/>
        <v>44.853658536585364</v>
      </c>
      <c r="Q2010" t="s">
        <v>8333</v>
      </c>
      <c r="R2010" t="s">
        <v>8334</v>
      </c>
      <c r="S2010" s="13">
        <f t="shared" si="124"/>
        <v>40761.604421296295</v>
      </c>
      <c r="T2010" s="13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5"/>
        <v>3.05158</v>
      </c>
      <c r="P2011" s="8">
        <f t="shared" si="126"/>
        <v>383.3643216080402</v>
      </c>
      <c r="Q2011" t="s">
        <v>8333</v>
      </c>
      <c r="R2011" t="s">
        <v>8334</v>
      </c>
      <c r="S2011" s="13">
        <f t="shared" si="124"/>
        <v>42661.323414351849</v>
      </c>
      <c r="T2011" s="13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5"/>
        <v>3.2005299999999997</v>
      </c>
      <c r="P2012" s="8">
        <f t="shared" si="126"/>
        <v>55.276856649395505</v>
      </c>
      <c r="Q2012" t="s">
        <v>8333</v>
      </c>
      <c r="R2012" t="s">
        <v>8334</v>
      </c>
      <c r="S2012" s="13">
        <f t="shared" si="124"/>
        <v>42570.996423611112</v>
      </c>
      <c r="T2012" s="13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5"/>
        <v>8.1956399999999991</v>
      </c>
      <c r="P2013" s="8">
        <f t="shared" si="126"/>
        <v>422.02059732234807</v>
      </c>
      <c r="Q2013" t="s">
        <v>8333</v>
      </c>
      <c r="R2013" t="s">
        <v>8334</v>
      </c>
      <c r="S2013" s="13">
        <f t="shared" si="124"/>
        <v>42347.358483796299</v>
      </c>
      <c r="T2013" s="13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5"/>
        <v>2.3490000000000002</v>
      </c>
      <c r="P2014" s="8">
        <f t="shared" si="126"/>
        <v>64.180327868852459</v>
      </c>
      <c r="Q2014" t="s">
        <v>8333</v>
      </c>
      <c r="R2014" t="s">
        <v>8334</v>
      </c>
      <c r="S2014" s="13">
        <f t="shared" si="124"/>
        <v>42010.822233796294</v>
      </c>
      <c r="T2014" s="13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5"/>
        <v>4.9491375</v>
      </c>
      <c r="P2015" s="8">
        <f t="shared" si="126"/>
        <v>173.57781674704077</v>
      </c>
      <c r="Q2015" t="s">
        <v>8333</v>
      </c>
      <c r="R2015" t="s">
        <v>8334</v>
      </c>
      <c r="S2015" s="13">
        <f t="shared" si="124"/>
        <v>42499.960810185185</v>
      </c>
      <c r="T2015" s="13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5"/>
        <v>78.137822333333332</v>
      </c>
      <c r="P2016" s="8">
        <f t="shared" si="126"/>
        <v>88.601680840609291</v>
      </c>
      <c r="Q2016" t="s">
        <v>8333</v>
      </c>
      <c r="R2016" t="s">
        <v>8334</v>
      </c>
      <c r="S2016" s="13">
        <f t="shared" si="124"/>
        <v>41324.214571759258</v>
      </c>
      <c r="T2016" s="13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5"/>
        <v>1.1300013888888889</v>
      </c>
      <c r="P2017" s="8">
        <f t="shared" si="126"/>
        <v>50.222283950617282</v>
      </c>
      <c r="Q2017" t="s">
        <v>8333</v>
      </c>
      <c r="R2017" t="s">
        <v>8334</v>
      </c>
      <c r="S2017" s="13">
        <f t="shared" si="124"/>
        <v>40765.876886574071</v>
      </c>
      <c r="T2017" s="13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5"/>
        <v>9.2154220000000002</v>
      </c>
      <c r="P2018" s="8">
        <f t="shared" si="126"/>
        <v>192.38876826722338</v>
      </c>
      <c r="Q2018" t="s">
        <v>8333</v>
      </c>
      <c r="R2018" t="s">
        <v>8334</v>
      </c>
      <c r="S2018" s="13">
        <f t="shared" si="124"/>
        <v>41312.880775462967</v>
      </c>
      <c r="T2018" s="13">
        <f t="shared" si="127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5"/>
        <v>1.2510239999999999</v>
      </c>
      <c r="P2019" s="8">
        <f t="shared" si="126"/>
        <v>73.416901408450698</v>
      </c>
      <c r="Q2019" t="s">
        <v>8333</v>
      </c>
      <c r="R2019" t="s">
        <v>8334</v>
      </c>
      <c r="S2019" s="13">
        <f t="shared" si="124"/>
        <v>40961.057349537034</v>
      </c>
      <c r="T2019" s="13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5"/>
        <v>1.0224343076923077</v>
      </c>
      <c r="P2020" s="8">
        <f t="shared" si="126"/>
        <v>147.68495555555555</v>
      </c>
      <c r="Q2020" t="s">
        <v>8333</v>
      </c>
      <c r="R2020" t="s">
        <v>8334</v>
      </c>
      <c r="S2020" s="13">
        <f t="shared" si="124"/>
        <v>42199.365844907406</v>
      </c>
      <c r="T2020" s="13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5"/>
        <v>4.8490975000000001</v>
      </c>
      <c r="P2021" s="8">
        <f t="shared" si="126"/>
        <v>108.96848314606741</v>
      </c>
      <c r="Q2021" t="s">
        <v>8333</v>
      </c>
      <c r="R2021" t="s">
        <v>8334</v>
      </c>
      <c r="S2021" s="13">
        <f t="shared" si="124"/>
        <v>42605.70857638889</v>
      </c>
      <c r="T2021" s="13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5"/>
        <v>1.9233333333333333</v>
      </c>
      <c r="P2022" s="8">
        <f t="shared" si="126"/>
        <v>23.647540983606557</v>
      </c>
      <c r="Q2022" t="s">
        <v>8333</v>
      </c>
      <c r="R2022" t="s">
        <v>8334</v>
      </c>
      <c r="S2022" s="13">
        <f t="shared" si="124"/>
        <v>41737.097500000003</v>
      </c>
      <c r="T2022" s="13">
        <f t="shared" si="127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5"/>
        <v>2.8109999999999999</v>
      </c>
      <c r="P2023" s="8">
        <f t="shared" si="126"/>
        <v>147.94736842105263</v>
      </c>
      <c r="Q2023" t="s">
        <v>8333</v>
      </c>
      <c r="R2023" t="s">
        <v>8334</v>
      </c>
      <c r="S2023" s="13">
        <f t="shared" si="124"/>
        <v>41861.070567129631</v>
      </c>
      <c r="T2023" s="13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5"/>
        <v>1.2513700000000001</v>
      </c>
      <c r="P2024" s="8">
        <f t="shared" si="126"/>
        <v>385.03692307692307</v>
      </c>
      <c r="Q2024" t="s">
        <v>8333</v>
      </c>
      <c r="R2024" t="s">
        <v>8334</v>
      </c>
      <c r="S2024" s="13">
        <f t="shared" si="124"/>
        <v>42502.569120370375</v>
      </c>
      <c r="T2024" s="13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5"/>
        <v>1.61459</v>
      </c>
      <c r="P2025" s="8">
        <f t="shared" si="126"/>
        <v>457.39093484419266</v>
      </c>
      <c r="Q2025" t="s">
        <v>8333</v>
      </c>
      <c r="R2025" t="s">
        <v>8334</v>
      </c>
      <c r="S2025" s="13">
        <f t="shared" si="124"/>
        <v>42136.420752314814</v>
      </c>
      <c r="T2025" s="13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5"/>
        <v>5.8535000000000004</v>
      </c>
      <c r="P2026" s="8">
        <f t="shared" si="126"/>
        <v>222.99047619047619</v>
      </c>
      <c r="Q2026" t="s">
        <v>8333</v>
      </c>
      <c r="R2026" t="s">
        <v>8334</v>
      </c>
      <c r="S2026" s="13">
        <f t="shared" si="124"/>
        <v>41099.966944444444</v>
      </c>
      <c r="T2026" s="13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5"/>
        <v>2.0114999999999998</v>
      </c>
      <c r="P2027" s="8">
        <f t="shared" si="126"/>
        <v>220.74074074074073</v>
      </c>
      <c r="Q2027" t="s">
        <v>8333</v>
      </c>
      <c r="R2027" t="s">
        <v>8334</v>
      </c>
      <c r="S2027" s="13">
        <f t="shared" si="124"/>
        <v>42136.184560185182</v>
      </c>
      <c r="T2027" s="13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5"/>
        <v>1.3348307999999998</v>
      </c>
      <c r="P2028" s="8">
        <f t="shared" si="126"/>
        <v>73.503898678414089</v>
      </c>
      <c r="Q2028" t="s">
        <v>8333</v>
      </c>
      <c r="R2028" t="s">
        <v>8334</v>
      </c>
      <c r="S2028" s="13">
        <f t="shared" si="124"/>
        <v>41704.735937500001</v>
      </c>
      <c r="T2028" s="13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5"/>
        <v>1.2024900000000001</v>
      </c>
      <c r="P2029" s="8">
        <f t="shared" si="126"/>
        <v>223.09647495361781</v>
      </c>
      <c r="Q2029" t="s">
        <v>8333</v>
      </c>
      <c r="R2029" t="s">
        <v>8334</v>
      </c>
      <c r="S2029" s="13">
        <f t="shared" si="124"/>
        <v>42048.813877314809</v>
      </c>
      <c r="T2029" s="13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5"/>
        <v>1.2616666666666667</v>
      </c>
      <c r="P2030" s="8">
        <f t="shared" si="126"/>
        <v>47.911392405063289</v>
      </c>
      <c r="Q2030" t="s">
        <v>8333</v>
      </c>
      <c r="R2030" t="s">
        <v>8334</v>
      </c>
      <c r="S2030" s="13">
        <f t="shared" si="124"/>
        <v>40215.919050925928</v>
      </c>
      <c r="T2030" s="13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5"/>
        <v>3.6120000000000001</v>
      </c>
      <c r="P2031" s="8">
        <f t="shared" si="126"/>
        <v>96.063829787234042</v>
      </c>
      <c r="Q2031" t="s">
        <v>8333</v>
      </c>
      <c r="R2031" t="s">
        <v>8334</v>
      </c>
      <c r="S2031" s="13">
        <f t="shared" si="124"/>
        <v>41848.021770833337</v>
      </c>
      <c r="T2031" s="13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5"/>
        <v>2.26239013671875</v>
      </c>
      <c r="P2032" s="8">
        <f t="shared" si="126"/>
        <v>118.6144</v>
      </c>
      <c r="Q2032" t="s">
        <v>8333</v>
      </c>
      <c r="R2032" t="s">
        <v>8334</v>
      </c>
      <c r="S2032" s="13">
        <f t="shared" ref="S2032:S2095" si="128">(J2032/86400)+DATE(1970,1,1)</f>
        <v>41212.996481481481</v>
      </c>
      <c r="T2032" s="13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5"/>
        <v>1.2035</v>
      </c>
      <c r="P2033" s="8">
        <f t="shared" si="126"/>
        <v>118.45472440944881</v>
      </c>
      <c r="Q2033" t="s">
        <v>8333</v>
      </c>
      <c r="R2033" t="s">
        <v>8334</v>
      </c>
      <c r="S2033" s="13">
        <f t="shared" si="128"/>
        <v>41975.329317129625</v>
      </c>
      <c r="T2033" s="13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5"/>
        <v>3.0418799999999999</v>
      </c>
      <c r="P2034" s="8">
        <f t="shared" si="126"/>
        <v>143.21468926553672</v>
      </c>
      <c r="Q2034" t="s">
        <v>8333</v>
      </c>
      <c r="R2034" t="s">
        <v>8334</v>
      </c>
      <c r="S2034" s="13">
        <f t="shared" si="128"/>
        <v>42689.565671296295</v>
      </c>
      <c r="T2034" s="13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5"/>
        <v>1.7867599999999999</v>
      </c>
      <c r="P2035" s="8">
        <f t="shared" si="126"/>
        <v>282.71518987341773</v>
      </c>
      <c r="Q2035" t="s">
        <v>8333</v>
      </c>
      <c r="R2035" t="s">
        <v>8334</v>
      </c>
      <c r="S2035" s="13">
        <f t="shared" si="128"/>
        <v>41725.082384259258</v>
      </c>
      <c r="T2035" s="13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5"/>
        <v>3.868199871794872</v>
      </c>
      <c r="P2036" s="8">
        <f t="shared" si="126"/>
        <v>593.93620078740162</v>
      </c>
      <c r="Q2036" t="s">
        <v>8333</v>
      </c>
      <c r="R2036" t="s">
        <v>8334</v>
      </c>
      <c r="S2036" s="13">
        <f t="shared" si="128"/>
        <v>42076.130011574074</v>
      </c>
      <c r="T2036" s="13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5"/>
        <v>2.1103642500000004</v>
      </c>
      <c r="P2037" s="8">
        <f t="shared" si="126"/>
        <v>262.15704968944101</v>
      </c>
      <c r="Q2037" t="s">
        <v>8333</v>
      </c>
      <c r="R2037" t="s">
        <v>8334</v>
      </c>
      <c r="S2037" s="13">
        <f t="shared" si="128"/>
        <v>42311.625081018516</v>
      </c>
      <c r="T2037" s="13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5"/>
        <v>1.3166833333333334</v>
      </c>
      <c r="P2038" s="8">
        <f t="shared" si="126"/>
        <v>46.580778301886795</v>
      </c>
      <c r="Q2038" t="s">
        <v>8333</v>
      </c>
      <c r="R2038" t="s">
        <v>8334</v>
      </c>
      <c r="S2038" s="13">
        <f t="shared" si="128"/>
        <v>41738.864803240736</v>
      </c>
      <c r="T2038" s="13">
        <f t="shared" si="127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5"/>
        <v>3.0047639999999998</v>
      </c>
      <c r="P2039" s="8">
        <f t="shared" si="126"/>
        <v>70.041118881118877</v>
      </c>
      <c r="Q2039" t="s">
        <v>8333</v>
      </c>
      <c r="R2039" t="s">
        <v>8334</v>
      </c>
      <c r="S2039" s="13">
        <f t="shared" si="128"/>
        <v>41578.210104166668</v>
      </c>
      <c r="T2039" s="13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5"/>
        <v>4.2051249999999998</v>
      </c>
      <c r="P2040" s="8">
        <f t="shared" si="126"/>
        <v>164.90686274509804</v>
      </c>
      <c r="Q2040" t="s">
        <v>8333</v>
      </c>
      <c r="R2040" t="s">
        <v>8334</v>
      </c>
      <c r="S2040" s="13">
        <f t="shared" si="128"/>
        <v>41424.27107638889</v>
      </c>
      <c r="T2040" s="13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5"/>
        <v>1.362168</v>
      </c>
      <c r="P2041" s="8">
        <f t="shared" si="126"/>
        <v>449.26385224274406</v>
      </c>
      <c r="Q2041" t="s">
        <v>8333</v>
      </c>
      <c r="R2041" t="s">
        <v>8334</v>
      </c>
      <c r="S2041" s="13">
        <f t="shared" si="128"/>
        <v>42675.438946759255</v>
      </c>
      <c r="T2041" s="13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5"/>
        <v>2.4817133333333334</v>
      </c>
      <c r="P2042" s="8">
        <f t="shared" si="126"/>
        <v>27.472841328413285</v>
      </c>
      <c r="Q2042" t="s">
        <v>8333</v>
      </c>
      <c r="R2042" t="s">
        <v>8334</v>
      </c>
      <c r="S2042" s="13">
        <f t="shared" si="128"/>
        <v>41578.927118055552</v>
      </c>
      <c r="T2042" s="13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5"/>
        <v>1.8186315789473684</v>
      </c>
      <c r="P2043" s="8">
        <f t="shared" si="126"/>
        <v>143.97499999999999</v>
      </c>
      <c r="Q2043" t="s">
        <v>8333</v>
      </c>
      <c r="R2043" t="s">
        <v>8334</v>
      </c>
      <c r="S2043" s="13">
        <f t="shared" si="128"/>
        <v>42654.525775462964</v>
      </c>
      <c r="T2043" s="13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5"/>
        <v>1.2353000000000001</v>
      </c>
      <c r="P2044" s="8">
        <f t="shared" si="126"/>
        <v>88.23571428571428</v>
      </c>
      <c r="Q2044" t="s">
        <v>8333</v>
      </c>
      <c r="R2044" t="s">
        <v>8334</v>
      </c>
      <c r="S2044" s="13">
        <f t="shared" si="128"/>
        <v>42331.708032407405</v>
      </c>
      <c r="T2044" s="13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5"/>
        <v>5.0620938628158845</v>
      </c>
      <c r="P2045" s="8">
        <f t="shared" si="126"/>
        <v>36.326424870466319</v>
      </c>
      <c r="Q2045" t="s">
        <v>8333</v>
      </c>
      <c r="R2045" t="s">
        <v>8334</v>
      </c>
      <c r="S2045" s="13">
        <f t="shared" si="128"/>
        <v>42661.176817129628</v>
      </c>
      <c r="T2045" s="13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5"/>
        <v>1.0821333333333334</v>
      </c>
      <c r="P2046" s="8">
        <f t="shared" si="126"/>
        <v>90.177777777777777</v>
      </c>
      <c r="Q2046" t="s">
        <v>8333</v>
      </c>
      <c r="R2046" t="s">
        <v>8334</v>
      </c>
      <c r="S2046" s="13">
        <f t="shared" si="128"/>
        <v>42138.684189814812</v>
      </c>
      <c r="T2046" s="13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5"/>
        <v>8.1918387755102042</v>
      </c>
      <c r="P2047" s="8">
        <f t="shared" si="126"/>
        <v>152.62361216730039</v>
      </c>
      <c r="Q2047" t="s">
        <v>8333</v>
      </c>
      <c r="R2047" t="s">
        <v>8334</v>
      </c>
      <c r="S2047" s="13">
        <f t="shared" si="128"/>
        <v>41069.088506944448</v>
      </c>
      <c r="T2047" s="13">
        <f t="shared" si="127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5"/>
        <v>1.2110000000000001</v>
      </c>
      <c r="P2048" s="8">
        <f t="shared" si="126"/>
        <v>55.806451612903224</v>
      </c>
      <c r="Q2048" t="s">
        <v>8333</v>
      </c>
      <c r="R2048" t="s">
        <v>8334</v>
      </c>
      <c r="S2048" s="13">
        <f t="shared" si="128"/>
        <v>41387.171805555554</v>
      </c>
      <c r="T2048" s="13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5"/>
        <v>1.0299897959183673</v>
      </c>
      <c r="P2049" s="8">
        <f t="shared" si="126"/>
        <v>227.85327313769753</v>
      </c>
      <c r="Q2049" t="s">
        <v>8333</v>
      </c>
      <c r="R2049" t="s">
        <v>8334</v>
      </c>
      <c r="S2049" s="13">
        <f t="shared" si="128"/>
        <v>42081.903587962966</v>
      </c>
      <c r="T2049" s="13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9">E2050/D2050</f>
        <v>1.4833229411764706</v>
      </c>
      <c r="P2050" s="8">
        <f t="shared" ref="P2050:P2113" si="130">IF(L2050=0,,E2050/L2050)</f>
        <v>91.82989803350327</v>
      </c>
      <c r="Q2050" t="s">
        <v>8333</v>
      </c>
      <c r="R2050" t="s">
        <v>8334</v>
      </c>
      <c r="S2050" s="13">
        <f t="shared" si="128"/>
        <v>41387.651516203703</v>
      </c>
      <c r="T2050" s="13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9"/>
        <v>1.2019070000000001</v>
      </c>
      <c r="P2051" s="8">
        <f t="shared" si="130"/>
        <v>80.991037735849048</v>
      </c>
      <c r="Q2051" t="s">
        <v>8333</v>
      </c>
      <c r="R2051" t="s">
        <v>8334</v>
      </c>
      <c r="S2051" s="13">
        <f t="shared" si="128"/>
        <v>41575.527349537035</v>
      </c>
      <c r="T2051" s="13">
        <f t="shared" ref="T2051:T2114" si="131">(I2051/86400)+DATE(1970,1,1)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9"/>
        <v>4.7327000000000004</v>
      </c>
      <c r="P2052" s="8">
        <f t="shared" si="130"/>
        <v>278.39411764705881</v>
      </c>
      <c r="Q2052" t="s">
        <v>8333</v>
      </c>
      <c r="R2052" t="s">
        <v>8334</v>
      </c>
      <c r="S2052" s="13">
        <f t="shared" si="128"/>
        <v>42115.071504629625</v>
      </c>
      <c r="T2052" s="13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9"/>
        <v>1.303625</v>
      </c>
      <c r="P2053" s="8">
        <f t="shared" si="130"/>
        <v>43.095041322314053</v>
      </c>
      <c r="Q2053" t="s">
        <v>8333</v>
      </c>
      <c r="R2053" t="s">
        <v>8334</v>
      </c>
      <c r="S2053" s="13">
        <f t="shared" si="128"/>
        <v>41604.022418981483</v>
      </c>
      <c r="T2053" s="13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9"/>
        <v>3.5304799999999998</v>
      </c>
      <c r="P2054" s="8">
        <f t="shared" si="130"/>
        <v>326.29205175600737</v>
      </c>
      <c r="Q2054" t="s">
        <v>8333</v>
      </c>
      <c r="R2054" t="s">
        <v>8334</v>
      </c>
      <c r="S2054" s="13">
        <f t="shared" si="128"/>
        <v>42375.08394675926</v>
      </c>
      <c r="T2054" s="13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9"/>
        <v>1.0102</v>
      </c>
      <c r="P2055" s="8">
        <f t="shared" si="130"/>
        <v>41.743801652892564</v>
      </c>
      <c r="Q2055" t="s">
        <v>8333</v>
      </c>
      <c r="R2055" t="s">
        <v>8334</v>
      </c>
      <c r="S2055" s="13">
        <f t="shared" si="128"/>
        <v>42303.617488425924</v>
      </c>
      <c r="T2055" s="13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9"/>
        <v>1.1359142857142857</v>
      </c>
      <c r="P2056" s="8">
        <f t="shared" si="130"/>
        <v>64.020933977455712</v>
      </c>
      <c r="Q2056" t="s">
        <v>8333</v>
      </c>
      <c r="R2056" t="s">
        <v>8334</v>
      </c>
      <c r="S2056" s="13">
        <f t="shared" si="128"/>
        <v>41731.520949074074</v>
      </c>
      <c r="T2056" s="13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9"/>
        <v>1.6741666666666666</v>
      </c>
      <c r="P2057" s="8">
        <f t="shared" si="130"/>
        <v>99.455445544554451</v>
      </c>
      <c r="Q2057" t="s">
        <v>8333</v>
      </c>
      <c r="R2057" t="s">
        <v>8334</v>
      </c>
      <c r="S2057" s="13">
        <f t="shared" si="128"/>
        <v>41946.674108796295</v>
      </c>
      <c r="T2057" s="13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9"/>
        <v>1.5345200000000001</v>
      </c>
      <c r="P2058" s="8">
        <f t="shared" si="130"/>
        <v>138.49458483754512</v>
      </c>
      <c r="Q2058" t="s">
        <v>8333</v>
      </c>
      <c r="R2058" t="s">
        <v>8334</v>
      </c>
      <c r="S2058" s="13">
        <f t="shared" si="128"/>
        <v>41351.76090277778</v>
      </c>
      <c r="T2058" s="13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9"/>
        <v>2.022322</v>
      </c>
      <c r="P2059" s="8">
        <f t="shared" si="130"/>
        <v>45.547792792792798</v>
      </c>
      <c r="Q2059" t="s">
        <v>8333</v>
      </c>
      <c r="R2059" t="s">
        <v>8334</v>
      </c>
      <c r="S2059" s="13">
        <f t="shared" si="128"/>
        <v>42396.494583333333</v>
      </c>
      <c r="T2059" s="13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9"/>
        <v>1.6828125</v>
      </c>
      <c r="P2060" s="8">
        <f t="shared" si="130"/>
        <v>10.507317073170732</v>
      </c>
      <c r="Q2060" t="s">
        <v>8333</v>
      </c>
      <c r="R2060" t="s">
        <v>8334</v>
      </c>
      <c r="S2060" s="13">
        <f t="shared" si="128"/>
        <v>42026.370717592596</v>
      </c>
      <c r="T2060" s="13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9"/>
        <v>1.4345666666666668</v>
      </c>
      <c r="P2061" s="8">
        <f t="shared" si="130"/>
        <v>114.76533333333333</v>
      </c>
      <c r="Q2061" t="s">
        <v>8333</v>
      </c>
      <c r="R2061" t="s">
        <v>8334</v>
      </c>
      <c r="S2061" s="13">
        <f t="shared" si="128"/>
        <v>42361.602476851855</v>
      </c>
      <c r="T2061" s="13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9"/>
        <v>1.964</v>
      </c>
      <c r="P2062" s="8">
        <f t="shared" si="130"/>
        <v>35.997067448680355</v>
      </c>
      <c r="Q2062" t="s">
        <v>8333</v>
      </c>
      <c r="R2062" t="s">
        <v>8334</v>
      </c>
      <c r="S2062" s="13">
        <f t="shared" si="128"/>
        <v>41783.642939814818</v>
      </c>
      <c r="T2062" s="13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9"/>
        <v>1.0791999999999999</v>
      </c>
      <c r="P2063" s="8">
        <f t="shared" si="130"/>
        <v>154.17142857142858</v>
      </c>
      <c r="Q2063" t="s">
        <v>8333</v>
      </c>
      <c r="R2063" t="s">
        <v>8334</v>
      </c>
      <c r="S2063" s="13">
        <f t="shared" si="128"/>
        <v>42705.764513888891</v>
      </c>
      <c r="T2063" s="13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9"/>
        <v>1.14977</v>
      </c>
      <c r="P2064" s="8">
        <f t="shared" si="130"/>
        <v>566.38916256157631</v>
      </c>
      <c r="Q2064" t="s">
        <v>8333</v>
      </c>
      <c r="R2064" t="s">
        <v>8334</v>
      </c>
      <c r="S2064" s="13">
        <f t="shared" si="128"/>
        <v>42423.3830787037</v>
      </c>
      <c r="T2064" s="13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9"/>
        <v>1.4804999999999999</v>
      </c>
      <c r="P2065" s="8">
        <f t="shared" si="130"/>
        <v>120.85714285714286</v>
      </c>
      <c r="Q2065" t="s">
        <v>8333</v>
      </c>
      <c r="R2065" t="s">
        <v>8334</v>
      </c>
      <c r="S2065" s="13">
        <f t="shared" si="128"/>
        <v>42472.73265046296</v>
      </c>
      <c r="T2065" s="13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9"/>
        <v>1.9116676082790633</v>
      </c>
      <c r="P2066" s="8">
        <f t="shared" si="130"/>
        <v>86.163845492085343</v>
      </c>
      <c r="Q2066" t="s">
        <v>8333</v>
      </c>
      <c r="R2066" t="s">
        <v>8334</v>
      </c>
      <c r="S2066" s="13">
        <f t="shared" si="128"/>
        <v>41389.364849537036</v>
      </c>
      <c r="T2066" s="13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9"/>
        <v>1.99215125</v>
      </c>
      <c r="P2067" s="8">
        <f t="shared" si="130"/>
        <v>51.212114395886893</v>
      </c>
      <c r="Q2067" t="s">
        <v>8333</v>
      </c>
      <c r="R2067" t="s">
        <v>8334</v>
      </c>
      <c r="S2067" s="13">
        <f t="shared" si="128"/>
        <v>41603.333668981482</v>
      </c>
      <c r="T2067" s="13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9"/>
        <v>2.1859999999999999</v>
      </c>
      <c r="P2068" s="8">
        <f t="shared" si="130"/>
        <v>67.261538461538464</v>
      </c>
      <c r="Q2068" t="s">
        <v>8333</v>
      </c>
      <c r="R2068" t="s">
        <v>8334</v>
      </c>
      <c r="S2068" s="13">
        <f t="shared" si="128"/>
        <v>41844.771793981483</v>
      </c>
      <c r="T2068" s="13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9"/>
        <v>1.2686868686868686</v>
      </c>
      <c r="P2069" s="8">
        <f t="shared" si="130"/>
        <v>62.8</v>
      </c>
      <c r="Q2069" t="s">
        <v>8333</v>
      </c>
      <c r="R2069" t="s">
        <v>8334</v>
      </c>
      <c r="S2069" s="13">
        <f t="shared" si="128"/>
        <v>42115.853888888887</v>
      </c>
      <c r="T2069" s="13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9"/>
        <v>1.0522388</v>
      </c>
      <c r="P2070" s="8">
        <f t="shared" si="130"/>
        <v>346.13118421052633</v>
      </c>
      <c r="Q2070" t="s">
        <v>8333</v>
      </c>
      <c r="R2070" t="s">
        <v>8334</v>
      </c>
      <c r="S2070" s="13">
        <f t="shared" si="128"/>
        <v>42633.841608796298</v>
      </c>
      <c r="T2070" s="13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9"/>
        <v>1.2840666000000001</v>
      </c>
      <c r="P2071" s="8">
        <f t="shared" si="130"/>
        <v>244.11912547528519</v>
      </c>
      <c r="Q2071" t="s">
        <v>8333</v>
      </c>
      <c r="R2071" t="s">
        <v>8334</v>
      </c>
      <c r="S2071" s="13">
        <f t="shared" si="128"/>
        <v>42340.972118055557</v>
      </c>
      <c r="T2071" s="13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9"/>
        <v>3.1732719999999999</v>
      </c>
      <c r="P2072" s="8">
        <f t="shared" si="130"/>
        <v>259.25424836601309</v>
      </c>
      <c r="Q2072" t="s">
        <v>8333</v>
      </c>
      <c r="R2072" t="s">
        <v>8334</v>
      </c>
      <c r="S2072" s="13">
        <f t="shared" si="128"/>
        <v>42519.6565162037</v>
      </c>
      <c r="T2072" s="13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9"/>
        <v>2.8073000000000001</v>
      </c>
      <c r="P2073" s="8">
        <f t="shared" si="130"/>
        <v>201.96402877697841</v>
      </c>
      <c r="Q2073" t="s">
        <v>8333</v>
      </c>
      <c r="R2073" t="s">
        <v>8334</v>
      </c>
      <c r="S2073" s="13">
        <f t="shared" si="128"/>
        <v>42600.278749999998</v>
      </c>
      <c r="T2073" s="13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9"/>
        <v>1.1073146853146854</v>
      </c>
      <c r="P2074" s="8">
        <f t="shared" si="130"/>
        <v>226.20857142857142</v>
      </c>
      <c r="Q2074" t="s">
        <v>8333</v>
      </c>
      <c r="R2074" t="s">
        <v>8334</v>
      </c>
      <c r="S2074" s="13">
        <f t="shared" si="128"/>
        <v>42467.581388888888</v>
      </c>
      <c r="T2074" s="13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9"/>
        <v>1.5260429999999998</v>
      </c>
      <c r="P2075" s="8">
        <f t="shared" si="130"/>
        <v>324.69</v>
      </c>
      <c r="Q2075" t="s">
        <v>8333</v>
      </c>
      <c r="R2075" t="s">
        <v>8334</v>
      </c>
      <c r="S2075" s="13">
        <f t="shared" si="128"/>
        <v>42087.668032407411</v>
      </c>
      <c r="T2075" s="13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9"/>
        <v>1.0249999999999999</v>
      </c>
      <c r="P2076" s="8">
        <f t="shared" si="130"/>
        <v>205</v>
      </c>
      <c r="Q2076" t="s">
        <v>8333</v>
      </c>
      <c r="R2076" t="s">
        <v>8334</v>
      </c>
      <c r="S2076" s="13">
        <f t="shared" si="128"/>
        <v>42466.826180555552</v>
      </c>
      <c r="T2076" s="13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9"/>
        <v>16.783738373837384</v>
      </c>
      <c r="P2077" s="8">
        <f t="shared" si="130"/>
        <v>20.465926829268295</v>
      </c>
      <c r="Q2077" t="s">
        <v>8333</v>
      </c>
      <c r="R2077" t="s">
        <v>8334</v>
      </c>
      <c r="S2077" s="13">
        <f t="shared" si="128"/>
        <v>41450.681574074071</v>
      </c>
      <c r="T2077" s="13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9"/>
        <v>5.4334915642458101</v>
      </c>
      <c r="P2078" s="8">
        <f t="shared" si="130"/>
        <v>116.35303146309367</v>
      </c>
      <c r="Q2078" t="s">
        <v>8333</v>
      </c>
      <c r="R2078" t="s">
        <v>8334</v>
      </c>
      <c r="S2078" s="13">
        <f t="shared" si="128"/>
        <v>41803.880659722221</v>
      </c>
      <c r="T2078" s="13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9"/>
        <v>1.1550800000000001</v>
      </c>
      <c r="P2079" s="8">
        <f t="shared" si="130"/>
        <v>307.20212765957444</v>
      </c>
      <c r="Q2079" t="s">
        <v>8333</v>
      </c>
      <c r="R2079" t="s">
        <v>8334</v>
      </c>
      <c r="S2079" s="13">
        <f t="shared" si="128"/>
        <v>42103.042546296296</v>
      </c>
      <c r="T2079" s="13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9"/>
        <v>1.3120499999999999</v>
      </c>
      <c r="P2080" s="8">
        <f t="shared" si="130"/>
        <v>546.6875</v>
      </c>
      <c r="Q2080" t="s">
        <v>8333</v>
      </c>
      <c r="R2080" t="s">
        <v>8334</v>
      </c>
      <c r="S2080" s="13">
        <f t="shared" si="128"/>
        <v>42692.771493055552</v>
      </c>
      <c r="T2080" s="13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9"/>
        <v>2.8816999999999999</v>
      </c>
      <c r="P2081" s="8">
        <f t="shared" si="130"/>
        <v>47.474464579901152</v>
      </c>
      <c r="Q2081" t="s">
        <v>8333</v>
      </c>
      <c r="R2081" t="s">
        <v>8334</v>
      </c>
      <c r="S2081" s="13">
        <f t="shared" si="128"/>
        <v>42150.71056712963</v>
      </c>
      <c r="T2081" s="13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9"/>
        <v>5.0780000000000003</v>
      </c>
      <c r="P2082" s="8">
        <f t="shared" si="130"/>
        <v>101.56</v>
      </c>
      <c r="Q2082" t="s">
        <v>8333</v>
      </c>
      <c r="R2082" t="s">
        <v>8334</v>
      </c>
      <c r="S2082" s="13">
        <f t="shared" si="128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9"/>
        <v>1.1457142857142857</v>
      </c>
      <c r="P2083" s="8">
        <f t="shared" si="130"/>
        <v>72.909090909090907</v>
      </c>
      <c r="Q2083" t="s">
        <v>8315</v>
      </c>
      <c r="R2083" t="s">
        <v>8321</v>
      </c>
      <c r="S2083" s="13">
        <f t="shared" si="128"/>
        <v>41004.15688657407</v>
      </c>
      <c r="T2083" s="1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9"/>
        <v>1.1073333333333333</v>
      </c>
      <c r="P2084" s="8">
        <f t="shared" si="130"/>
        <v>43.710526315789473</v>
      </c>
      <c r="Q2084" t="s">
        <v>8315</v>
      </c>
      <c r="R2084" t="s">
        <v>8321</v>
      </c>
      <c r="S2084" s="13">
        <f t="shared" si="128"/>
        <v>40811.120324074072</v>
      </c>
      <c r="T2084" s="13">
        <f t="shared" si="131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9"/>
        <v>1.1333333333333333</v>
      </c>
      <c r="P2085" s="8">
        <f t="shared" si="130"/>
        <v>34</v>
      </c>
      <c r="Q2085" t="s">
        <v>8315</v>
      </c>
      <c r="R2085" t="s">
        <v>8321</v>
      </c>
      <c r="S2085" s="13">
        <f t="shared" si="128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9"/>
        <v>1.0833333333333333</v>
      </c>
      <c r="P2086" s="8">
        <f t="shared" si="130"/>
        <v>70.652173913043484</v>
      </c>
      <c r="Q2086" t="s">
        <v>8315</v>
      </c>
      <c r="R2086" t="s">
        <v>8321</v>
      </c>
      <c r="S2086" s="13">
        <f t="shared" si="128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9"/>
        <v>1.2353333333333334</v>
      </c>
      <c r="P2087" s="8">
        <f t="shared" si="130"/>
        <v>89.301204819277103</v>
      </c>
      <c r="Q2087" t="s">
        <v>8315</v>
      </c>
      <c r="R2087" t="s">
        <v>8321</v>
      </c>
      <c r="S2087" s="13">
        <f t="shared" si="128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9"/>
        <v>1.0069999999999999</v>
      </c>
      <c r="P2088" s="8">
        <f t="shared" si="130"/>
        <v>115.08571428571429</v>
      </c>
      <c r="Q2088" t="s">
        <v>8315</v>
      </c>
      <c r="R2088" t="s">
        <v>8321</v>
      </c>
      <c r="S2088" s="13">
        <f t="shared" si="128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9"/>
        <v>1.0353333333333334</v>
      </c>
      <c r="P2089" s="8">
        <f t="shared" si="130"/>
        <v>62.12</v>
      </c>
      <c r="Q2089" t="s">
        <v>8315</v>
      </c>
      <c r="R2089" t="s">
        <v>8321</v>
      </c>
      <c r="S2089" s="13">
        <f t="shared" si="128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9"/>
        <v>1.1551066666666667</v>
      </c>
      <c r="P2090" s="8">
        <f t="shared" si="130"/>
        <v>46.204266666666669</v>
      </c>
      <c r="Q2090" t="s">
        <v>8315</v>
      </c>
      <c r="R2090" t="s">
        <v>8321</v>
      </c>
      <c r="S2090" s="13">
        <f t="shared" si="128"/>
        <v>40395.714722222227</v>
      </c>
      <c r="T2090" s="13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9"/>
        <v>1.2040040000000001</v>
      </c>
      <c r="P2091" s="8">
        <f t="shared" si="130"/>
        <v>48.54854838709678</v>
      </c>
      <c r="Q2091" t="s">
        <v>8315</v>
      </c>
      <c r="R2091" t="s">
        <v>8321</v>
      </c>
      <c r="S2091" s="13">
        <f t="shared" si="128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9"/>
        <v>1.1504037499999999</v>
      </c>
      <c r="P2092" s="8">
        <f t="shared" si="130"/>
        <v>57.520187499999999</v>
      </c>
      <c r="Q2092" t="s">
        <v>8315</v>
      </c>
      <c r="R2092" t="s">
        <v>8321</v>
      </c>
      <c r="S2092" s="13">
        <f t="shared" si="128"/>
        <v>41299.381423611107</v>
      </c>
      <c r="T2092" s="13">
        <f t="shared" si="131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9"/>
        <v>1.2046777777777777</v>
      </c>
      <c r="P2093" s="8">
        <f t="shared" si="130"/>
        <v>88.147154471544724</v>
      </c>
      <c r="Q2093" t="s">
        <v>8315</v>
      </c>
      <c r="R2093" t="s">
        <v>8321</v>
      </c>
      <c r="S2093" s="13">
        <f t="shared" si="128"/>
        <v>40555.322662037041</v>
      </c>
      <c r="T2093" s="1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9"/>
        <v>1.0128333333333333</v>
      </c>
      <c r="P2094" s="8">
        <f t="shared" si="130"/>
        <v>110.49090909090908</v>
      </c>
      <c r="Q2094" t="s">
        <v>8315</v>
      </c>
      <c r="R2094" t="s">
        <v>8321</v>
      </c>
      <c r="S2094" s="13">
        <f t="shared" si="128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9"/>
        <v>1.0246666666666666</v>
      </c>
      <c r="P2095" s="8">
        <f t="shared" si="130"/>
        <v>66.826086956521735</v>
      </c>
      <c r="Q2095" t="s">
        <v>8315</v>
      </c>
      <c r="R2095" t="s">
        <v>8321</v>
      </c>
      <c r="S2095" s="13">
        <f t="shared" si="128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9"/>
        <v>1.2054285714285715</v>
      </c>
      <c r="P2096" s="8">
        <f t="shared" si="130"/>
        <v>58.597222222222221</v>
      </c>
      <c r="Q2096" t="s">
        <v>8315</v>
      </c>
      <c r="R2096" t="s">
        <v>8321</v>
      </c>
      <c r="S2096" s="13">
        <f t="shared" ref="S2096:S2159" si="132">(J2096/86400)+DATE(1970,1,1)</f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9"/>
        <v>1</v>
      </c>
      <c r="P2097" s="8">
        <f t="shared" si="130"/>
        <v>113.63636363636364</v>
      </c>
      <c r="Q2097" t="s">
        <v>8315</v>
      </c>
      <c r="R2097" t="s">
        <v>8321</v>
      </c>
      <c r="S2097" s="13">
        <f t="shared" si="132"/>
        <v>40758.733483796299</v>
      </c>
      <c r="T2097" s="13">
        <f t="shared" si="131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9"/>
        <v>1.0166666666666666</v>
      </c>
      <c r="P2098" s="8">
        <f t="shared" si="130"/>
        <v>43.571428571428569</v>
      </c>
      <c r="Q2098" t="s">
        <v>8315</v>
      </c>
      <c r="R2098" t="s">
        <v>8321</v>
      </c>
      <c r="S2098" s="13">
        <f t="shared" si="132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9"/>
        <v>1</v>
      </c>
      <c r="P2099" s="8">
        <f t="shared" si="130"/>
        <v>78.94736842105263</v>
      </c>
      <c r="Q2099" t="s">
        <v>8315</v>
      </c>
      <c r="R2099" t="s">
        <v>8321</v>
      </c>
      <c r="S2099" s="13">
        <f t="shared" si="132"/>
        <v>40818.584895833337</v>
      </c>
      <c r="T2099" s="13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9"/>
        <v>1.0033333333333334</v>
      </c>
      <c r="P2100" s="8">
        <f t="shared" si="130"/>
        <v>188.125</v>
      </c>
      <c r="Q2100" t="s">
        <v>8315</v>
      </c>
      <c r="R2100" t="s">
        <v>8321</v>
      </c>
      <c r="S2100" s="13">
        <f t="shared" si="132"/>
        <v>40946.11383101852</v>
      </c>
      <c r="T2100" s="13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9"/>
        <v>1.3236666666666668</v>
      </c>
      <c r="P2101" s="8">
        <f t="shared" si="130"/>
        <v>63.031746031746032</v>
      </c>
      <c r="Q2101" t="s">
        <v>8315</v>
      </c>
      <c r="R2101" t="s">
        <v>8321</v>
      </c>
      <c r="S2101" s="13">
        <f t="shared" si="132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9"/>
        <v>1.3666666666666667</v>
      </c>
      <c r="P2102" s="8">
        <f t="shared" si="130"/>
        <v>30.37037037037037</v>
      </c>
      <c r="Q2102" t="s">
        <v>8315</v>
      </c>
      <c r="R2102" t="s">
        <v>8321</v>
      </c>
      <c r="S2102" s="13">
        <f t="shared" si="132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9"/>
        <v>1.1325000000000001</v>
      </c>
      <c r="P2103" s="8">
        <f t="shared" si="130"/>
        <v>51.477272727272727</v>
      </c>
      <c r="Q2103" t="s">
        <v>8315</v>
      </c>
      <c r="R2103" t="s">
        <v>8321</v>
      </c>
      <c r="S2103" s="13">
        <f t="shared" si="132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9"/>
        <v>1.36</v>
      </c>
      <c r="P2104" s="8">
        <f t="shared" si="130"/>
        <v>35.789473684210527</v>
      </c>
      <c r="Q2104" t="s">
        <v>8315</v>
      </c>
      <c r="R2104" t="s">
        <v>8321</v>
      </c>
      <c r="S2104" s="13">
        <f t="shared" si="132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9"/>
        <v>1.4612318374694613</v>
      </c>
      <c r="P2105" s="8">
        <f t="shared" si="130"/>
        <v>98.817391304347822</v>
      </c>
      <c r="Q2105" t="s">
        <v>8315</v>
      </c>
      <c r="R2105" t="s">
        <v>8321</v>
      </c>
      <c r="S2105" s="13">
        <f t="shared" si="132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9"/>
        <v>1.2949999999999999</v>
      </c>
      <c r="P2106" s="8">
        <f t="shared" si="130"/>
        <v>28</v>
      </c>
      <c r="Q2106" t="s">
        <v>8315</v>
      </c>
      <c r="R2106" t="s">
        <v>8321</v>
      </c>
      <c r="S2106" s="13">
        <f t="shared" si="132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9"/>
        <v>2.54</v>
      </c>
      <c r="P2107" s="8">
        <f t="shared" si="130"/>
        <v>51.313131313131315</v>
      </c>
      <c r="Q2107" t="s">
        <v>8315</v>
      </c>
      <c r="R2107" t="s">
        <v>8321</v>
      </c>
      <c r="S2107" s="13">
        <f t="shared" si="132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9"/>
        <v>1.0704545454545455</v>
      </c>
      <c r="P2108" s="8">
        <f t="shared" si="130"/>
        <v>53.522727272727273</v>
      </c>
      <c r="Q2108" t="s">
        <v>8315</v>
      </c>
      <c r="R2108" t="s">
        <v>8321</v>
      </c>
      <c r="S2108" s="13">
        <f t="shared" si="132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9"/>
        <v>1.0773299999999999</v>
      </c>
      <c r="P2109" s="8">
        <f t="shared" si="130"/>
        <v>37.149310344827583</v>
      </c>
      <c r="Q2109" t="s">
        <v>8315</v>
      </c>
      <c r="R2109" t="s">
        <v>8321</v>
      </c>
      <c r="S2109" s="13">
        <f t="shared" si="132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9"/>
        <v>1.0731250000000001</v>
      </c>
      <c r="P2110" s="8">
        <f t="shared" si="130"/>
        <v>89.895287958115176</v>
      </c>
      <c r="Q2110" t="s">
        <v>8315</v>
      </c>
      <c r="R2110" t="s">
        <v>8321</v>
      </c>
      <c r="S2110" s="13">
        <f t="shared" si="132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9"/>
        <v>1.06525</v>
      </c>
      <c r="P2111" s="8">
        <f t="shared" si="130"/>
        <v>106.52500000000001</v>
      </c>
      <c r="Q2111" t="s">
        <v>8315</v>
      </c>
      <c r="R2111" t="s">
        <v>8321</v>
      </c>
      <c r="S2111" s="13">
        <f t="shared" si="132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9"/>
        <v>1.0035000000000001</v>
      </c>
      <c r="P2112" s="8">
        <f t="shared" si="130"/>
        <v>52.815789473684212</v>
      </c>
      <c r="Q2112" t="s">
        <v>8315</v>
      </c>
      <c r="R2112" t="s">
        <v>8321</v>
      </c>
      <c r="S2112" s="13">
        <f t="shared" si="132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9"/>
        <v>1.0649999999999999</v>
      </c>
      <c r="P2113" s="8">
        <f t="shared" si="130"/>
        <v>54.615384615384613</v>
      </c>
      <c r="Q2113" t="s">
        <v>8315</v>
      </c>
      <c r="R2113" t="s">
        <v>8321</v>
      </c>
      <c r="S2113" s="13">
        <f t="shared" si="132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3">E2114/D2114</f>
        <v>1</v>
      </c>
      <c r="P2114" s="8">
        <f t="shared" ref="P2114:P2177" si="134">IF(L2114=0,,E2114/L2114)</f>
        <v>27.272727272727273</v>
      </c>
      <c r="Q2114" t="s">
        <v>8315</v>
      </c>
      <c r="R2114" t="s">
        <v>8321</v>
      </c>
      <c r="S2114" s="13">
        <f t="shared" si="132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3"/>
        <v>1.0485714285714285</v>
      </c>
      <c r="P2115" s="8">
        <f t="shared" si="134"/>
        <v>68.598130841121488</v>
      </c>
      <c r="Q2115" t="s">
        <v>8315</v>
      </c>
      <c r="R2115" t="s">
        <v>8321</v>
      </c>
      <c r="S2115" s="13">
        <f t="shared" si="132"/>
        <v>41870.86546296296</v>
      </c>
      <c r="T2115" s="13">
        <f t="shared" ref="T2115:T2178" si="135">(I2115/86400)+DATE(1970,1,1)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3"/>
        <v>1.0469999999999999</v>
      </c>
      <c r="P2116" s="8">
        <f t="shared" si="134"/>
        <v>35.612244897959187</v>
      </c>
      <c r="Q2116" t="s">
        <v>8315</v>
      </c>
      <c r="R2116" t="s">
        <v>8321</v>
      </c>
      <c r="S2116" s="13">
        <f t="shared" si="132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3"/>
        <v>2.2566666666666668</v>
      </c>
      <c r="P2117" s="8">
        <f t="shared" si="134"/>
        <v>94.027777777777771</v>
      </c>
      <c r="Q2117" t="s">
        <v>8315</v>
      </c>
      <c r="R2117" t="s">
        <v>8321</v>
      </c>
      <c r="S2117" s="13">
        <f t="shared" si="132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3"/>
        <v>1.0090416666666666</v>
      </c>
      <c r="P2118" s="8">
        <f t="shared" si="134"/>
        <v>526.45652173913038</v>
      </c>
      <c r="Q2118" t="s">
        <v>8315</v>
      </c>
      <c r="R2118" t="s">
        <v>8321</v>
      </c>
      <c r="S2118" s="13">
        <f t="shared" si="132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3"/>
        <v>1.4775</v>
      </c>
      <c r="P2119" s="8">
        <f t="shared" si="134"/>
        <v>50.657142857142858</v>
      </c>
      <c r="Q2119" t="s">
        <v>8315</v>
      </c>
      <c r="R2119" t="s">
        <v>8321</v>
      </c>
      <c r="S2119" s="13">
        <f t="shared" si="132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3"/>
        <v>1.3461099999999999</v>
      </c>
      <c r="P2120" s="8">
        <f t="shared" si="134"/>
        <v>79.182941176470578</v>
      </c>
      <c r="Q2120" t="s">
        <v>8315</v>
      </c>
      <c r="R2120" t="s">
        <v>8321</v>
      </c>
      <c r="S2120" s="13">
        <f t="shared" si="132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3"/>
        <v>1.0075000000000001</v>
      </c>
      <c r="P2121" s="8">
        <f t="shared" si="134"/>
        <v>91.590909090909093</v>
      </c>
      <c r="Q2121" t="s">
        <v>8315</v>
      </c>
      <c r="R2121" t="s">
        <v>8321</v>
      </c>
      <c r="S2121" s="13">
        <f t="shared" si="132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3"/>
        <v>1.00880375</v>
      </c>
      <c r="P2122" s="8">
        <f t="shared" si="134"/>
        <v>116.96275362318841</v>
      </c>
      <c r="Q2122" t="s">
        <v>8315</v>
      </c>
      <c r="R2122" t="s">
        <v>8321</v>
      </c>
      <c r="S2122" s="13">
        <f t="shared" si="132"/>
        <v>41591.964537037034</v>
      </c>
      <c r="T2122" s="13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3"/>
        <v>5.6800000000000002E-3</v>
      </c>
      <c r="P2123" s="8">
        <f t="shared" si="134"/>
        <v>28.4</v>
      </c>
      <c r="Q2123" t="s">
        <v>8341</v>
      </c>
      <c r="R2123" t="s">
        <v>8349</v>
      </c>
      <c r="S2123" s="13">
        <f t="shared" si="132"/>
        <v>42716.7424537037</v>
      </c>
      <c r="T2123" s="13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3"/>
        <v>3.875E-3</v>
      </c>
      <c r="P2124" s="8">
        <f t="shared" si="134"/>
        <v>103.33333333333333</v>
      </c>
      <c r="Q2124" t="s">
        <v>8341</v>
      </c>
      <c r="R2124" t="s">
        <v>8349</v>
      </c>
      <c r="S2124" s="13">
        <f t="shared" si="132"/>
        <v>42712.300567129627</v>
      </c>
      <c r="T2124" s="13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3"/>
        <v>0.1</v>
      </c>
      <c r="P2125" s="8">
        <f t="shared" si="134"/>
        <v>10</v>
      </c>
      <c r="Q2125" t="s">
        <v>8341</v>
      </c>
      <c r="R2125" t="s">
        <v>8349</v>
      </c>
      <c r="S2125" s="13">
        <f t="shared" si="132"/>
        <v>40198.424849537041</v>
      </c>
      <c r="T2125" s="13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3"/>
        <v>0.10454545454545454</v>
      </c>
      <c r="P2126" s="8">
        <f t="shared" si="134"/>
        <v>23</v>
      </c>
      <c r="Q2126" t="s">
        <v>8341</v>
      </c>
      <c r="R2126" t="s">
        <v>8349</v>
      </c>
      <c r="S2126" s="13">
        <f t="shared" si="132"/>
        <v>40464.028182870374</v>
      </c>
      <c r="T2126" s="13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3"/>
        <v>1.4200000000000001E-2</v>
      </c>
      <c r="P2127" s="8">
        <f t="shared" si="134"/>
        <v>31.555555555555557</v>
      </c>
      <c r="Q2127" t="s">
        <v>8341</v>
      </c>
      <c r="R2127" t="s">
        <v>8349</v>
      </c>
      <c r="S2127" s="13">
        <f t="shared" si="132"/>
        <v>42191.023530092592</v>
      </c>
      <c r="T2127" s="13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3"/>
        <v>5.0000000000000001E-4</v>
      </c>
      <c r="P2128" s="8">
        <f t="shared" si="134"/>
        <v>5</v>
      </c>
      <c r="Q2128" t="s">
        <v>8341</v>
      </c>
      <c r="R2128" t="s">
        <v>8349</v>
      </c>
      <c r="S2128" s="13">
        <f t="shared" si="132"/>
        <v>41951.973229166666</v>
      </c>
      <c r="T2128" s="13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3"/>
        <v>0.28842857142857142</v>
      </c>
      <c r="P2129" s="8">
        <f t="shared" si="134"/>
        <v>34.220338983050844</v>
      </c>
      <c r="Q2129" t="s">
        <v>8341</v>
      </c>
      <c r="R2129" t="s">
        <v>8349</v>
      </c>
      <c r="S2129" s="13">
        <f t="shared" si="132"/>
        <v>42045.505358796298</v>
      </c>
      <c r="T2129" s="13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3"/>
        <v>1.6666666666666668E-3</v>
      </c>
      <c r="P2130" s="8">
        <f t="shared" si="134"/>
        <v>25</v>
      </c>
      <c r="Q2130" t="s">
        <v>8341</v>
      </c>
      <c r="R2130" t="s">
        <v>8349</v>
      </c>
      <c r="S2130" s="13">
        <f t="shared" si="132"/>
        <v>41843.772789351853</v>
      </c>
      <c r="T2130" s="13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3"/>
        <v>0.11799999999999999</v>
      </c>
      <c r="P2131" s="8">
        <f t="shared" si="134"/>
        <v>19.666666666666668</v>
      </c>
      <c r="Q2131" t="s">
        <v>8341</v>
      </c>
      <c r="R2131" t="s">
        <v>8349</v>
      </c>
      <c r="S2131" s="13">
        <f t="shared" si="132"/>
        <v>42409.024305555555</v>
      </c>
      <c r="T2131" s="13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3"/>
        <v>2.0238095238095236E-3</v>
      </c>
      <c r="P2132" s="8">
        <f t="shared" si="134"/>
        <v>21.25</v>
      </c>
      <c r="Q2132" t="s">
        <v>8341</v>
      </c>
      <c r="R2132" t="s">
        <v>8349</v>
      </c>
      <c r="S2132" s="13">
        <f t="shared" si="132"/>
        <v>41832.086377314816</v>
      </c>
      <c r="T2132" s="13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3"/>
        <v>0.05</v>
      </c>
      <c r="P2133" s="8">
        <f t="shared" si="134"/>
        <v>8.3333333333333339</v>
      </c>
      <c r="Q2133" t="s">
        <v>8341</v>
      </c>
      <c r="R2133" t="s">
        <v>8349</v>
      </c>
      <c r="S2133" s="13">
        <f t="shared" si="132"/>
        <v>42167.207071759258</v>
      </c>
      <c r="T2133" s="13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3"/>
        <v>2.1129899999999997E-2</v>
      </c>
      <c r="P2134" s="8">
        <f t="shared" si="134"/>
        <v>21.34333333333333</v>
      </c>
      <c r="Q2134" t="s">
        <v>8341</v>
      </c>
      <c r="R2134" t="s">
        <v>8349</v>
      </c>
      <c r="S2134" s="13">
        <f t="shared" si="132"/>
        <v>41643.487175925926</v>
      </c>
      <c r="T2134" s="13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3"/>
        <v>1.6E-2</v>
      </c>
      <c r="P2135" s="8">
        <f t="shared" si="134"/>
        <v>5.333333333333333</v>
      </c>
      <c r="Q2135" t="s">
        <v>8341</v>
      </c>
      <c r="R2135" t="s">
        <v>8349</v>
      </c>
      <c r="S2135" s="13">
        <f t="shared" si="132"/>
        <v>40619.097210648149</v>
      </c>
      <c r="T2135" s="13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3"/>
        <v>1.7333333333333333E-2</v>
      </c>
      <c r="P2136" s="8">
        <f t="shared" si="134"/>
        <v>34.666666666666664</v>
      </c>
      <c r="Q2136" t="s">
        <v>8341</v>
      </c>
      <c r="R2136" t="s">
        <v>8349</v>
      </c>
      <c r="S2136" s="13">
        <f t="shared" si="132"/>
        <v>41361.886469907404</v>
      </c>
      <c r="T2136" s="13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3"/>
        <v>9.5600000000000004E-2</v>
      </c>
      <c r="P2137" s="8">
        <f t="shared" si="134"/>
        <v>21.727272727272727</v>
      </c>
      <c r="Q2137" t="s">
        <v>8341</v>
      </c>
      <c r="R2137" t="s">
        <v>8349</v>
      </c>
      <c r="S2137" s="13">
        <f t="shared" si="132"/>
        <v>41156.96334490741</v>
      </c>
      <c r="T2137" s="13">
        <f t="shared" si="135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3"/>
        <v>5.9612499999999998E-4</v>
      </c>
      <c r="P2138" s="8">
        <f t="shared" si="134"/>
        <v>11.922499999999999</v>
      </c>
      <c r="Q2138" t="s">
        <v>8341</v>
      </c>
      <c r="R2138" t="s">
        <v>8349</v>
      </c>
      <c r="S2138" s="13">
        <f t="shared" si="132"/>
        <v>41536.509097222224</v>
      </c>
      <c r="T2138" s="13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3"/>
        <v>0.28405999999999998</v>
      </c>
      <c r="P2139" s="8">
        <f t="shared" si="134"/>
        <v>26.59737827715356</v>
      </c>
      <c r="Q2139" t="s">
        <v>8341</v>
      </c>
      <c r="R2139" t="s">
        <v>8349</v>
      </c>
      <c r="S2139" s="13">
        <f t="shared" si="132"/>
        <v>41948.771168981482</v>
      </c>
      <c r="T2139" s="13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3"/>
        <v>0.128</v>
      </c>
      <c r="P2140" s="8">
        <f t="shared" si="134"/>
        <v>10.666666666666666</v>
      </c>
      <c r="Q2140" t="s">
        <v>8341</v>
      </c>
      <c r="R2140" t="s">
        <v>8349</v>
      </c>
      <c r="S2140" s="13">
        <f t="shared" si="132"/>
        <v>41557.013182870374</v>
      </c>
      <c r="T2140" s="13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3"/>
        <v>5.4199999999999998E-2</v>
      </c>
      <c r="P2141" s="8">
        <f t="shared" si="134"/>
        <v>29.035714285714285</v>
      </c>
      <c r="Q2141" t="s">
        <v>8341</v>
      </c>
      <c r="R2141" t="s">
        <v>8349</v>
      </c>
      <c r="S2141" s="13">
        <f t="shared" si="132"/>
        <v>42647.750092592592</v>
      </c>
      <c r="T2141" s="13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3"/>
        <v>1.1199999999999999E-3</v>
      </c>
      <c r="P2142" s="8">
        <f t="shared" si="134"/>
        <v>50.909090909090907</v>
      </c>
      <c r="Q2142" t="s">
        <v>8341</v>
      </c>
      <c r="R2142" t="s">
        <v>8349</v>
      </c>
      <c r="S2142" s="13">
        <f t="shared" si="132"/>
        <v>41255.833611111113</v>
      </c>
      <c r="T2142" s="13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3"/>
        <v>0</v>
      </c>
      <c r="P2143" s="8">
        <f t="shared" si="134"/>
        <v>0</v>
      </c>
      <c r="Q2143" t="s">
        <v>8341</v>
      </c>
      <c r="R2143" t="s">
        <v>8349</v>
      </c>
      <c r="S2143" s="13">
        <f t="shared" si="132"/>
        <v>41927.235636574071</v>
      </c>
      <c r="T2143" s="13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3"/>
        <v>5.7238095238095241E-2</v>
      </c>
      <c r="P2144" s="8">
        <f t="shared" si="134"/>
        <v>50.083333333333336</v>
      </c>
      <c r="Q2144" t="s">
        <v>8341</v>
      </c>
      <c r="R2144" t="s">
        <v>8349</v>
      </c>
      <c r="S2144" s="13">
        <f t="shared" si="132"/>
        <v>42340.701504629629</v>
      </c>
      <c r="T2144" s="13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3"/>
        <v>0.1125</v>
      </c>
      <c r="P2145" s="8">
        <f t="shared" si="134"/>
        <v>45</v>
      </c>
      <c r="Q2145" t="s">
        <v>8341</v>
      </c>
      <c r="R2145" t="s">
        <v>8349</v>
      </c>
      <c r="S2145" s="13">
        <f t="shared" si="132"/>
        <v>40332.886712962965</v>
      </c>
      <c r="T2145" s="13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3"/>
        <v>1.7098591549295775E-2</v>
      </c>
      <c r="P2146" s="8">
        <f t="shared" si="134"/>
        <v>25.291666666666668</v>
      </c>
      <c r="Q2146" t="s">
        <v>8341</v>
      </c>
      <c r="R2146" t="s">
        <v>8349</v>
      </c>
      <c r="S2146" s="13">
        <f t="shared" si="132"/>
        <v>41499.546759259261</v>
      </c>
      <c r="T2146" s="13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3"/>
        <v>0.30433333333333334</v>
      </c>
      <c r="P2147" s="8">
        <f t="shared" si="134"/>
        <v>51.292134831460672</v>
      </c>
      <c r="Q2147" t="s">
        <v>8341</v>
      </c>
      <c r="R2147" t="s">
        <v>8349</v>
      </c>
      <c r="S2147" s="13">
        <f t="shared" si="132"/>
        <v>41575.237430555557</v>
      </c>
      <c r="T2147" s="13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3"/>
        <v>2.0000000000000001E-4</v>
      </c>
      <c r="P2148" s="8">
        <f t="shared" si="134"/>
        <v>1</v>
      </c>
      <c r="Q2148" t="s">
        <v>8341</v>
      </c>
      <c r="R2148" t="s">
        <v>8349</v>
      </c>
      <c r="S2148" s="13">
        <f t="shared" si="132"/>
        <v>42397.679513888885</v>
      </c>
      <c r="T2148" s="13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3"/>
        <v>6.9641025641025639E-3</v>
      </c>
      <c r="P2149" s="8">
        <f t="shared" si="134"/>
        <v>49.381818181818183</v>
      </c>
      <c r="Q2149" t="s">
        <v>8341</v>
      </c>
      <c r="R2149" t="s">
        <v>8349</v>
      </c>
      <c r="S2149" s="13">
        <f t="shared" si="132"/>
        <v>41927.295694444445</v>
      </c>
      <c r="T2149" s="13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3"/>
        <v>0.02</v>
      </c>
      <c r="P2150" s="8">
        <f t="shared" si="134"/>
        <v>1</v>
      </c>
      <c r="Q2150" t="s">
        <v>8341</v>
      </c>
      <c r="R2150" t="s">
        <v>8349</v>
      </c>
      <c r="S2150" s="13">
        <f t="shared" si="132"/>
        <v>42066.733587962968</v>
      </c>
      <c r="T2150" s="13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3"/>
        <v>0</v>
      </c>
      <c r="P2151" s="8">
        <f t="shared" si="134"/>
        <v>0</v>
      </c>
      <c r="Q2151" t="s">
        <v>8341</v>
      </c>
      <c r="R2151" t="s">
        <v>8349</v>
      </c>
      <c r="S2151" s="13">
        <f t="shared" si="132"/>
        <v>40355.024953703702</v>
      </c>
      <c r="T2151" s="13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3"/>
        <v>8.0999999999999996E-3</v>
      </c>
      <c r="P2152" s="8">
        <f t="shared" si="134"/>
        <v>101.25</v>
      </c>
      <c r="Q2152" t="s">
        <v>8341</v>
      </c>
      <c r="R2152" t="s">
        <v>8349</v>
      </c>
      <c r="S2152" s="13">
        <f t="shared" si="132"/>
        <v>42534.284710648149</v>
      </c>
      <c r="T2152" s="13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3"/>
        <v>2.6222222222222224E-3</v>
      </c>
      <c r="P2153" s="8">
        <f t="shared" si="134"/>
        <v>19.666666666666668</v>
      </c>
      <c r="Q2153" t="s">
        <v>8341</v>
      </c>
      <c r="R2153" t="s">
        <v>8349</v>
      </c>
      <c r="S2153" s="13">
        <f t="shared" si="132"/>
        <v>42520.847384259258</v>
      </c>
      <c r="T2153" s="13">
        <f t="shared" si="135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3"/>
        <v>1.6666666666666668E-3</v>
      </c>
      <c r="P2154" s="8">
        <f t="shared" si="134"/>
        <v>12.5</v>
      </c>
      <c r="Q2154" t="s">
        <v>8341</v>
      </c>
      <c r="R2154" t="s">
        <v>8349</v>
      </c>
      <c r="S2154" s="13">
        <f t="shared" si="132"/>
        <v>41683.832280092596</v>
      </c>
      <c r="T2154" s="13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3"/>
        <v>9.1244548809124457E-5</v>
      </c>
      <c r="P2155" s="8">
        <f t="shared" si="134"/>
        <v>8.5</v>
      </c>
      <c r="Q2155" t="s">
        <v>8341</v>
      </c>
      <c r="R2155" t="s">
        <v>8349</v>
      </c>
      <c r="S2155" s="13">
        <f t="shared" si="132"/>
        <v>41974.911087962959</v>
      </c>
      <c r="T2155" s="13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3"/>
        <v>8.0000000000000002E-3</v>
      </c>
      <c r="P2156" s="8">
        <f t="shared" si="134"/>
        <v>1</v>
      </c>
      <c r="Q2156" t="s">
        <v>8341</v>
      </c>
      <c r="R2156" t="s">
        <v>8349</v>
      </c>
      <c r="S2156" s="13">
        <f t="shared" si="132"/>
        <v>41647.632256944446</v>
      </c>
      <c r="T2156" s="13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3"/>
        <v>2.3E-2</v>
      </c>
      <c r="P2157" s="8">
        <f t="shared" si="134"/>
        <v>23</v>
      </c>
      <c r="Q2157" t="s">
        <v>8341</v>
      </c>
      <c r="R2157" t="s">
        <v>8349</v>
      </c>
      <c r="S2157" s="13">
        <f t="shared" si="132"/>
        <v>42430.747511574074</v>
      </c>
      <c r="T2157" s="13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3"/>
        <v>2.6660714285714284E-2</v>
      </c>
      <c r="P2158" s="8">
        <f t="shared" si="134"/>
        <v>17.987951807228917</v>
      </c>
      <c r="Q2158" t="s">
        <v>8341</v>
      </c>
      <c r="R2158" t="s">
        <v>8349</v>
      </c>
      <c r="S2158" s="13">
        <f t="shared" si="132"/>
        <v>41488.85423611111</v>
      </c>
      <c r="T2158" s="13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3"/>
        <v>0.28192</v>
      </c>
      <c r="P2159" s="8">
        <f t="shared" si="134"/>
        <v>370.94736842105266</v>
      </c>
      <c r="Q2159" t="s">
        <v>8341</v>
      </c>
      <c r="R2159" t="s">
        <v>8349</v>
      </c>
      <c r="S2159" s="13">
        <f t="shared" si="132"/>
        <v>42694.98128472222</v>
      </c>
      <c r="T2159" s="13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3"/>
        <v>6.5900366666666668E-2</v>
      </c>
      <c r="P2160" s="8">
        <f t="shared" si="134"/>
        <v>63.569485530546629</v>
      </c>
      <c r="Q2160" t="s">
        <v>8341</v>
      </c>
      <c r="R2160" t="s">
        <v>8349</v>
      </c>
      <c r="S2160" s="13">
        <f t="shared" ref="S2160:S2223" si="136">(J2160/86400)+DATE(1970,1,1)</f>
        <v>41264.853865740741</v>
      </c>
      <c r="T2160" s="13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3"/>
        <v>7.2222222222222219E-3</v>
      </c>
      <c r="P2161" s="8">
        <f t="shared" si="134"/>
        <v>13</v>
      </c>
      <c r="Q2161" t="s">
        <v>8341</v>
      </c>
      <c r="R2161" t="s">
        <v>8349</v>
      </c>
      <c r="S2161" s="13">
        <f t="shared" si="136"/>
        <v>40710.731180555558</v>
      </c>
      <c r="T2161" s="13">
        <f t="shared" si="135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3"/>
        <v>8.5000000000000006E-3</v>
      </c>
      <c r="P2162" s="8">
        <f t="shared" si="134"/>
        <v>5.3125</v>
      </c>
      <c r="Q2162" t="s">
        <v>8341</v>
      </c>
      <c r="R2162" t="s">
        <v>8349</v>
      </c>
      <c r="S2162" s="13">
        <f t="shared" si="136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3"/>
        <v>1.1575</v>
      </c>
      <c r="P2163" s="8">
        <f t="shared" si="134"/>
        <v>35.615384615384613</v>
      </c>
      <c r="Q2163" t="s">
        <v>8315</v>
      </c>
      <c r="R2163" t="s">
        <v>8324</v>
      </c>
      <c r="S2163" s="13">
        <f t="shared" si="136"/>
        <v>42240.852534722224</v>
      </c>
      <c r="T2163" s="13">
        <f t="shared" si="135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3"/>
        <v>1.1226666666666667</v>
      </c>
      <c r="P2164" s="8">
        <f t="shared" si="134"/>
        <v>87.103448275862064</v>
      </c>
      <c r="Q2164" t="s">
        <v>8315</v>
      </c>
      <c r="R2164" t="s">
        <v>8324</v>
      </c>
      <c r="S2164" s="13">
        <f t="shared" si="136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3"/>
        <v>1.3220000000000001</v>
      </c>
      <c r="P2165" s="8">
        <f t="shared" si="134"/>
        <v>75.11363636363636</v>
      </c>
      <c r="Q2165" t="s">
        <v>8315</v>
      </c>
      <c r="R2165" t="s">
        <v>8324</v>
      </c>
      <c r="S2165" s="13">
        <f t="shared" si="136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3"/>
        <v>1.0263636363636364</v>
      </c>
      <c r="P2166" s="8">
        <f t="shared" si="134"/>
        <v>68.01204819277109</v>
      </c>
      <c r="Q2166" t="s">
        <v>8315</v>
      </c>
      <c r="R2166" t="s">
        <v>8324</v>
      </c>
      <c r="S2166" s="13">
        <f t="shared" si="136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3"/>
        <v>1.3864000000000001</v>
      </c>
      <c r="P2167" s="8">
        <f t="shared" si="134"/>
        <v>29.623931623931625</v>
      </c>
      <c r="Q2167" t="s">
        <v>8315</v>
      </c>
      <c r="R2167" t="s">
        <v>8324</v>
      </c>
      <c r="S2167" s="13">
        <f t="shared" si="136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3"/>
        <v>1.466</v>
      </c>
      <c r="P2168" s="8">
        <f t="shared" si="134"/>
        <v>91.625</v>
      </c>
      <c r="Q2168" t="s">
        <v>8315</v>
      </c>
      <c r="R2168" t="s">
        <v>8324</v>
      </c>
      <c r="S2168" s="13">
        <f t="shared" si="136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3"/>
        <v>1.2</v>
      </c>
      <c r="P2169" s="8">
        <f t="shared" si="134"/>
        <v>22.5</v>
      </c>
      <c r="Q2169" t="s">
        <v>8315</v>
      </c>
      <c r="R2169" t="s">
        <v>8324</v>
      </c>
      <c r="S2169" s="13">
        <f t="shared" si="136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3"/>
        <v>1.215816111111111</v>
      </c>
      <c r="P2170" s="8">
        <f t="shared" si="134"/>
        <v>64.366735294117646</v>
      </c>
      <c r="Q2170" t="s">
        <v>8315</v>
      </c>
      <c r="R2170" t="s">
        <v>8324</v>
      </c>
      <c r="S2170" s="13">
        <f t="shared" si="136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3"/>
        <v>1</v>
      </c>
      <c r="P2171" s="8">
        <f t="shared" si="134"/>
        <v>21.857142857142858</v>
      </c>
      <c r="Q2171" t="s">
        <v>8315</v>
      </c>
      <c r="R2171" t="s">
        <v>8324</v>
      </c>
      <c r="S2171" s="13">
        <f t="shared" si="136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3"/>
        <v>1.8085714285714285</v>
      </c>
      <c r="P2172" s="8">
        <f t="shared" si="134"/>
        <v>33.315789473684212</v>
      </c>
      <c r="Q2172" t="s">
        <v>8315</v>
      </c>
      <c r="R2172" t="s">
        <v>8324</v>
      </c>
      <c r="S2172" s="13">
        <f t="shared" si="136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3"/>
        <v>1.0607500000000001</v>
      </c>
      <c r="P2173" s="8">
        <f t="shared" si="134"/>
        <v>90.276595744680847</v>
      </c>
      <c r="Q2173" t="s">
        <v>8315</v>
      </c>
      <c r="R2173" t="s">
        <v>8324</v>
      </c>
      <c r="S2173" s="13">
        <f t="shared" si="136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3"/>
        <v>1</v>
      </c>
      <c r="P2174" s="8">
        <f t="shared" si="134"/>
        <v>76.92307692307692</v>
      </c>
      <c r="Q2174" t="s">
        <v>8315</v>
      </c>
      <c r="R2174" t="s">
        <v>8324</v>
      </c>
      <c r="S2174" s="13">
        <f t="shared" si="136"/>
        <v>42082.580092592594</v>
      </c>
      <c r="T2174" s="13">
        <f t="shared" si="135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3"/>
        <v>1.2692857142857144</v>
      </c>
      <c r="P2175" s="8">
        <f t="shared" si="134"/>
        <v>59.233333333333334</v>
      </c>
      <c r="Q2175" t="s">
        <v>8315</v>
      </c>
      <c r="R2175" t="s">
        <v>8324</v>
      </c>
      <c r="S2175" s="13">
        <f t="shared" si="136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3"/>
        <v>1.0297499999999999</v>
      </c>
      <c r="P2176" s="8">
        <f t="shared" si="134"/>
        <v>65.38095238095238</v>
      </c>
      <c r="Q2176" t="s">
        <v>8315</v>
      </c>
      <c r="R2176" t="s">
        <v>8324</v>
      </c>
      <c r="S2176" s="13">
        <f t="shared" si="136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3"/>
        <v>2.5</v>
      </c>
      <c r="P2177" s="8">
        <f t="shared" si="134"/>
        <v>67.307692307692307</v>
      </c>
      <c r="Q2177" t="s">
        <v>8315</v>
      </c>
      <c r="R2177" t="s">
        <v>8324</v>
      </c>
      <c r="S2177" s="13">
        <f t="shared" si="136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7">E2178/D2178</f>
        <v>1.2602</v>
      </c>
      <c r="P2178" s="8">
        <f t="shared" ref="P2178:P2241" si="138">IF(L2178=0,,E2178/L2178)</f>
        <v>88.74647887323944</v>
      </c>
      <c r="Q2178" t="s">
        <v>8315</v>
      </c>
      <c r="R2178" t="s">
        <v>8324</v>
      </c>
      <c r="S2178" s="13">
        <f t="shared" si="136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7"/>
        <v>1.0012000000000001</v>
      </c>
      <c r="P2179" s="8">
        <f t="shared" si="138"/>
        <v>65.868421052631575</v>
      </c>
      <c r="Q2179" t="s">
        <v>8315</v>
      </c>
      <c r="R2179" t="s">
        <v>8324</v>
      </c>
      <c r="S2179" s="13">
        <f t="shared" si="136"/>
        <v>42502.250775462962</v>
      </c>
      <c r="T2179" s="13">
        <f t="shared" ref="T2179:T2242" si="139">(I2179/86400)+DATE(1970,1,1)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7"/>
        <v>1.3864000000000001</v>
      </c>
      <c r="P2180" s="8">
        <f t="shared" si="138"/>
        <v>40.349243306169967</v>
      </c>
      <c r="Q2180" t="s">
        <v>8315</v>
      </c>
      <c r="R2180" t="s">
        <v>8324</v>
      </c>
      <c r="S2180" s="13">
        <f t="shared" si="136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7"/>
        <v>1.6140000000000001</v>
      </c>
      <c r="P2181" s="8">
        <f t="shared" si="138"/>
        <v>76.857142857142861</v>
      </c>
      <c r="Q2181" t="s">
        <v>8315</v>
      </c>
      <c r="R2181" t="s">
        <v>8324</v>
      </c>
      <c r="S2181" s="13">
        <f t="shared" si="136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7"/>
        <v>1.071842</v>
      </c>
      <c r="P2182" s="8">
        <f t="shared" si="138"/>
        <v>68.707820512820518</v>
      </c>
      <c r="Q2182" t="s">
        <v>8315</v>
      </c>
      <c r="R2182" t="s">
        <v>8324</v>
      </c>
      <c r="S2182" s="13">
        <f t="shared" si="136"/>
        <v>42279.669768518521</v>
      </c>
      <c r="T2182" s="13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7"/>
        <v>1.5309999999999999</v>
      </c>
      <c r="P2183" s="8">
        <f t="shared" si="138"/>
        <v>57.773584905660378</v>
      </c>
      <c r="Q2183" t="s">
        <v>8341</v>
      </c>
      <c r="R2183" t="s">
        <v>8342</v>
      </c>
      <c r="S2183" s="13">
        <f t="shared" si="136"/>
        <v>42773.005243055552</v>
      </c>
      <c r="T2183" s="13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7"/>
        <v>5.2416666666666663</v>
      </c>
      <c r="P2184" s="8">
        <f t="shared" si="138"/>
        <v>44.171348314606739</v>
      </c>
      <c r="Q2184" t="s">
        <v>8341</v>
      </c>
      <c r="R2184" t="s">
        <v>8342</v>
      </c>
      <c r="S2184" s="13">
        <f t="shared" si="136"/>
        <v>41879.900752314818</v>
      </c>
      <c r="T2184" s="13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7"/>
        <v>4.8927777777777779</v>
      </c>
      <c r="P2185" s="8">
        <f t="shared" si="138"/>
        <v>31.566308243727597</v>
      </c>
      <c r="Q2185" t="s">
        <v>8341</v>
      </c>
      <c r="R2185" t="s">
        <v>8342</v>
      </c>
      <c r="S2185" s="13">
        <f t="shared" si="136"/>
        <v>42745.365474537037</v>
      </c>
      <c r="T2185" s="13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7"/>
        <v>2.8473999999999999</v>
      </c>
      <c r="P2186" s="8">
        <f t="shared" si="138"/>
        <v>107.04511278195488</v>
      </c>
      <c r="Q2186" t="s">
        <v>8341</v>
      </c>
      <c r="R2186" t="s">
        <v>8342</v>
      </c>
      <c r="S2186" s="13">
        <f t="shared" si="136"/>
        <v>42380.690289351856</v>
      </c>
      <c r="T2186" s="13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7"/>
        <v>18.569700000000001</v>
      </c>
      <c r="P2187" s="8">
        <f t="shared" si="138"/>
        <v>149.03451043338683</v>
      </c>
      <c r="Q2187" t="s">
        <v>8341</v>
      </c>
      <c r="R2187" t="s">
        <v>8342</v>
      </c>
      <c r="S2187" s="13">
        <f t="shared" si="136"/>
        <v>41319.349988425922</v>
      </c>
      <c r="T2187" s="13">
        <f t="shared" si="13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7"/>
        <v>1.0967499999999999</v>
      </c>
      <c r="P2188" s="8">
        <f t="shared" si="138"/>
        <v>55.956632653061227</v>
      </c>
      <c r="Q2188" t="s">
        <v>8341</v>
      </c>
      <c r="R2188" t="s">
        <v>8342</v>
      </c>
      <c r="S2188" s="13">
        <f t="shared" si="136"/>
        <v>42583.615081018521</v>
      </c>
      <c r="T2188" s="13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7"/>
        <v>10.146425000000001</v>
      </c>
      <c r="P2189" s="8">
        <f t="shared" si="138"/>
        <v>56.970381807973048</v>
      </c>
      <c r="Q2189" t="s">
        <v>8341</v>
      </c>
      <c r="R2189" t="s">
        <v>8342</v>
      </c>
      <c r="S2189" s="13">
        <f t="shared" si="136"/>
        <v>42068.209097222221</v>
      </c>
      <c r="T2189" s="13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7"/>
        <v>4.1217692027666546</v>
      </c>
      <c r="P2190" s="8">
        <f t="shared" si="138"/>
        <v>44.056420233463037</v>
      </c>
      <c r="Q2190" t="s">
        <v>8341</v>
      </c>
      <c r="R2190" t="s">
        <v>8342</v>
      </c>
      <c r="S2190" s="13">
        <f t="shared" si="136"/>
        <v>42633.586122685185</v>
      </c>
      <c r="T2190" s="13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7"/>
        <v>5.0324999999999998</v>
      </c>
      <c r="P2191" s="8">
        <f t="shared" si="138"/>
        <v>68.625</v>
      </c>
      <c r="Q2191" t="s">
        <v>8341</v>
      </c>
      <c r="R2191" t="s">
        <v>8342</v>
      </c>
      <c r="S2191" s="13">
        <f t="shared" si="136"/>
        <v>42467.788194444445</v>
      </c>
      <c r="T2191" s="13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7"/>
        <v>1.8461052631578947</v>
      </c>
      <c r="P2192" s="8">
        <f t="shared" si="138"/>
        <v>65.318435754189949</v>
      </c>
      <c r="Q2192" t="s">
        <v>8341</v>
      </c>
      <c r="R2192" t="s">
        <v>8342</v>
      </c>
      <c r="S2192" s="13">
        <f t="shared" si="136"/>
        <v>42417.625046296293</v>
      </c>
      <c r="T2192" s="13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7"/>
        <v>1.1973333333333334</v>
      </c>
      <c r="P2193" s="8">
        <f t="shared" si="138"/>
        <v>35.92</v>
      </c>
      <c r="Q2193" t="s">
        <v>8341</v>
      </c>
      <c r="R2193" t="s">
        <v>8342</v>
      </c>
      <c r="S2193" s="13">
        <f t="shared" si="136"/>
        <v>42768.833645833336</v>
      </c>
      <c r="T2193" s="13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7"/>
        <v>10.812401666666668</v>
      </c>
      <c r="P2194" s="8">
        <f t="shared" si="138"/>
        <v>40.070667078443485</v>
      </c>
      <c r="Q2194" t="s">
        <v>8341</v>
      </c>
      <c r="R2194" t="s">
        <v>8342</v>
      </c>
      <c r="S2194" s="13">
        <f t="shared" si="136"/>
        <v>42691.8512037037</v>
      </c>
      <c r="T2194" s="13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7"/>
        <v>4.5237333333333334</v>
      </c>
      <c r="P2195" s="8">
        <f t="shared" si="138"/>
        <v>75.647714604236342</v>
      </c>
      <c r="Q2195" t="s">
        <v>8341</v>
      </c>
      <c r="R2195" t="s">
        <v>8342</v>
      </c>
      <c r="S2195" s="13">
        <f t="shared" si="136"/>
        <v>42664.405925925923</v>
      </c>
      <c r="T2195" s="13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7"/>
        <v>5.3737000000000004</v>
      </c>
      <c r="P2196" s="8">
        <f t="shared" si="138"/>
        <v>61.203872437357631</v>
      </c>
      <c r="Q2196" t="s">
        <v>8341</v>
      </c>
      <c r="R2196" t="s">
        <v>8342</v>
      </c>
      <c r="S2196" s="13">
        <f t="shared" si="136"/>
        <v>42425.757986111115</v>
      </c>
      <c r="T2196" s="13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7"/>
        <v>1.2032608695652174</v>
      </c>
      <c r="P2197" s="8">
        <f t="shared" si="138"/>
        <v>48.130434782608695</v>
      </c>
      <c r="Q2197" t="s">
        <v>8341</v>
      </c>
      <c r="R2197" t="s">
        <v>8342</v>
      </c>
      <c r="S2197" s="13">
        <f t="shared" si="136"/>
        <v>42197.771990740745</v>
      </c>
      <c r="T2197" s="13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7"/>
        <v>1.1383571428571428</v>
      </c>
      <c r="P2198" s="8">
        <f t="shared" si="138"/>
        <v>68.106837606837601</v>
      </c>
      <c r="Q2198" t="s">
        <v>8341</v>
      </c>
      <c r="R2198" t="s">
        <v>8342</v>
      </c>
      <c r="S2198" s="13">
        <f t="shared" si="136"/>
        <v>42675.487291666665</v>
      </c>
      <c r="T2198" s="13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7"/>
        <v>9.5103109999999997</v>
      </c>
      <c r="P2199" s="8">
        <f t="shared" si="138"/>
        <v>65.891300230946882</v>
      </c>
      <c r="Q2199" t="s">
        <v>8341</v>
      </c>
      <c r="R2199" t="s">
        <v>8342</v>
      </c>
      <c r="S2199" s="13">
        <f t="shared" si="136"/>
        <v>42033.584016203706</v>
      </c>
      <c r="T2199" s="13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7"/>
        <v>1.3289249999999999</v>
      </c>
      <c r="P2200" s="8">
        <f t="shared" si="138"/>
        <v>81.654377880184327</v>
      </c>
      <c r="Q2200" t="s">
        <v>8341</v>
      </c>
      <c r="R2200" t="s">
        <v>8342</v>
      </c>
      <c r="S2200" s="13">
        <f t="shared" si="136"/>
        <v>42292.513888888891</v>
      </c>
      <c r="T2200" s="13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7"/>
        <v>1.4697777777777778</v>
      </c>
      <c r="P2201" s="8">
        <f t="shared" si="138"/>
        <v>52.701195219123505</v>
      </c>
      <c r="Q2201" t="s">
        <v>8341</v>
      </c>
      <c r="R2201" t="s">
        <v>8342</v>
      </c>
      <c r="S2201" s="13">
        <f t="shared" si="136"/>
        <v>42262.416643518518</v>
      </c>
      <c r="T2201" s="13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7"/>
        <v>5.4215</v>
      </c>
      <c r="P2202" s="8">
        <f t="shared" si="138"/>
        <v>41.228136882129277</v>
      </c>
      <c r="Q2202" t="s">
        <v>8341</v>
      </c>
      <c r="R2202" t="s">
        <v>8342</v>
      </c>
      <c r="S2202" s="13">
        <f t="shared" si="136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7"/>
        <v>3.8271818181818182</v>
      </c>
      <c r="P2203" s="8">
        <f t="shared" si="138"/>
        <v>15.035357142857142</v>
      </c>
      <c r="Q2203" t="s">
        <v>8315</v>
      </c>
      <c r="R2203" t="s">
        <v>8316</v>
      </c>
      <c r="S2203" s="13">
        <f t="shared" si="136"/>
        <v>41276.846817129626</v>
      </c>
      <c r="T2203" s="13">
        <f t="shared" si="13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7"/>
        <v>7.0418124999999998</v>
      </c>
      <c r="P2204" s="8">
        <f t="shared" si="138"/>
        <v>39.066920943134534</v>
      </c>
      <c r="Q2204" t="s">
        <v>8315</v>
      </c>
      <c r="R2204" t="s">
        <v>8316</v>
      </c>
      <c r="S2204" s="13">
        <f t="shared" si="136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7"/>
        <v>1.0954999999999999</v>
      </c>
      <c r="P2205" s="8">
        <f t="shared" si="138"/>
        <v>43.82</v>
      </c>
      <c r="Q2205" t="s">
        <v>8315</v>
      </c>
      <c r="R2205" t="s">
        <v>8316</v>
      </c>
      <c r="S2205" s="13">
        <f t="shared" si="136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7"/>
        <v>1.3286666666666667</v>
      </c>
      <c r="P2206" s="8">
        <f t="shared" si="138"/>
        <v>27.301369863013697</v>
      </c>
      <c r="Q2206" t="s">
        <v>8315</v>
      </c>
      <c r="R2206" t="s">
        <v>8316</v>
      </c>
      <c r="S2206" s="13">
        <f t="shared" si="136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7"/>
        <v>1.52</v>
      </c>
      <c r="P2207" s="8">
        <f t="shared" si="138"/>
        <v>42.222222222222221</v>
      </c>
      <c r="Q2207" t="s">
        <v>8315</v>
      </c>
      <c r="R2207" t="s">
        <v>8316</v>
      </c>
      <c r="S2207" s="13">
        <f t="shared" si="136"/>
        <v>41031.821631944447</v>
      </c>
      <c r="T2207" s="13">
        <f t="shared" si="13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7"/>
        <v>1.0272727272727273</v>
      </c>
      <c r="P2208" s="8">
        <f t="shared" si="138"/>
        <v>33.235294117647058</v>
      </c>
      <c r="Q2208" t="s">
        <v>8315</v>
      </c>
      <c r="R2208" t="s">
        <v>8316</v>
      </c>
      <c r="S2208" s="13">
        <f t="shared" si="136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7"/>
        <v>1</v>
      </c>
      <c r="P2209" s="8">
        <f t="shared" si="138"/>
        <v>285.71428571428572</v>
      </c>
      <c r="Q2209" t="s">
        <v>8315</v>
      </c>
      <c r="R2209" t="s">
        <v>8316</v>
      </c>
      <c r="S2209" s="13">
        <f t="shared" si="136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7"/>
        <v>1.016</v>
      </c>
      <c r="P2210" s="8">
        <f t="shared" si="138"/>
        <v>42.333333333333336</v>
      </c>
      <c r="Q2210" t="s">
        <v>8315</v>
      </c>
      <c r="R2210" t="s">
        <v>8316</v>
      </c>
      <c r="S2210" s="13">
        <f t="shared" si="136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7"/>
        <v>1.508</v>
      </c>
      <c r="P2211" s="8">
        <f t="shared" si="138"/>
        <v>50.266666666666666</v>
      </c>
      <c r="Q2211" t="s">
        <v>8315</v>
      </c>
      <c r="R2211" t="s">
        <v>8316</v>
      </c>
      <c r="S2211" s="13">
        <f t="shared" si="136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7"/>
        <v>1.11425</v>
      </c>
      <c r="P2212" s="8">
        <f t="shared" si="138"/>
        <v>61.902777777777779</v>
      </c>
      <c r="Q2212" t="s">
        <v>8315</v>
      </c>
      <c r="R2212" t="s">
        <v>8316</v>
      </c>
      <c r="S2212" s="13">
        <f t="shared" si="136"/>
        <v>40956.066087962965</v>
      </c>
      <c r="T2212" s="13">
        <f t="shared" si="13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7"/>
        <v>1.956</v>
      </c>
      <c r="P2213" s="8">
        <f t="shared" si="138"/>
        <v>40.75</v>
      </c>
      <c r="Q2213" t="s">
        <v>8315</v>
      </c>
      <c r="R2213" t="s">
        <v>8316</v>
      </c>
      <c r="S2213" s="13">
        <f t="shared" si="136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7"/>
        <v>1.1438333333333333</v>
      </c>
      <c r="P2214" s="8">
        <f t="shared" si="138"/>
        <v>55.796747967479675</v>
      </c>
      <c r="Q2214" t="s">
        <v>8315</v>
      </c>
      <c r="R2214" t="s">
        <v>8316</v>
      </c>
      <c r="S2214" s="13">
        <f t="shared" si="136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7"/>
        <v>2</v>
      </c>
      <c r="P2215" s="8">
        <f t="shared" si="138"/>
        <v>10</v>
      </c>
      <c r="Q2215" t="s">
        <v>8315</v>
      </c>
      <c r="R2215" t="s">
        <v>8316</v>
      </c>
      <c r="S2215" s="13">
        <f t="shared" si="136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7"/>
        <v>2.9250166666666666</v>
      </c>
      <c r="P2216" s="8">
        <f t="shared" si="138"/>
        <v>73.125416666666666</v>
      </c>
      <c r="Q2216" t="s">
        <v>8315</v>
      </c>
      <c r="R2216" t="s">
        <v>8316</v>
      </c>
      <c r="S2216" s="13">
        <f t="shared" si="136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7"/>
        <v>1.5636363636363637</v>
      </c>
      <c r="P2217" s="8">
        <f t="shared" si="138"/>
        <v>26.060606060606062</v>
      </c>
      <c r="Q2217" t="s">
        <v>8315</v>
      </c>
      <c r="R2217" t="s">
        <v>8316</v>
      </c>
      <c r="S2217" s="13">
        <f t="shared" si="136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7"/>
        <v>1.0566666666666666</v>
      </c>
      <c r="P2218" s="8">
        <f t="shared" si="138"/>
        <v>22.642857142857142</v>
      </c>
      <c r="Q2218" t="s">
        <v>8315</v>
      </c>
      <c r="R2218" t="s">
        <v>8316</v>
      </c>
      <c r="S2218" s="13">
        <f t="shared" si="136"/>
        <v>42194.75167824074</v>
      </c>
      <c r="T2218" s="13">
        <f t="shared" si="13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7"/>
        <v>1.0119047619047619</v>
      </c>
      <c r="P2219" s="8">
        <f t="shared" si="138"/>
        <v>47.222222222222221</v>
      </c>
      <c r="Q2219" t="s">
        <v>8315</v>
      </c>
      <c r="R2219" t="s">
        <v>8316</v>
      </c>
      <c r="S2219" s="13">
        <f t="shared" si="136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7"/>
        <v>1.2283299999999999</v>
      </c>
      <c r="P2220" s="8">
        <f t="shared" si="138"/>
        <v>32.324473684210524</v>
      </c>
      <c r="Q2220" t="s">
        <v>8315</v>
      </c>
      <c r="R2220" t="s">
        <v>8316</v>
      </c>
      <c r="S2220" s="13">
        <f t="shared" si="136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7"/>
        <v>1.0149999999999999</v>
      </c>
      <c r="P2221" s="8">
        <f t="shared" si="138"/>
        <v>53.421052631578945</v>
      </c>
      <c r="Q2221" t="s">
        <v>8315</v>
      </c>
      <c r="R2221" t="s">
        <v>8316</v>
      </c>
      <c r="S2221" s="13">
        <f t="shared" si="136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7"/>
        <v>1.0114285714285713</v>
      </c>
      <c r="P2222" s="8">
        <f t="shared" si="138"/>
        <v>51.304347826086953</v>
      </c>
      <c r="Q2222" t="s">
        <v>8315</v>
      </c>
      <c r="R2222" t="s">
        <v>8316</v>
      </c>
      <c r="S2222" s="13">
        <f t="shared" si="136"/>
        <v>41452.060601851852</v>
      </c>
      <c r="T2222" s="13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7"/>
        <v>1.0811999999999999</v>
      </c>
      <c r="P2223" s="8">
        <f t="shared" si="138"/>
        <v>37.197247706422019</v>
      </c>
      <c r="Q2223" t="s">
        <v>8341</v>
      </c>
      <c r="R2223" t="s">
        <v>8342</v>
      </c>
      <c r="S2223" s="13">
        <f t="shared" si="136"/>
        <v>42452.666770833333</v>
      </c>
      <c r="T2223" s="13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7"/>
        <v>1.6259999999999999</v>
      </c>
      <c r="P2224" s="8">
        <f t="shared" si="138"/>
        <v>27.1</v>
      </c>
      <c r="Q2224" t="s">
        <v>8341</v>
      </c>
      <c r="R2224" t="s">
        <v>8342</v>
      </c>
      <c r="S2224" s="13">
        <f t="shared" ref="S2224:S2287" si="140">(J2224/86400)+DATE(1970,1,1)</f>
        <v>40906.787581018521</v>
      </c>
      <c r="T2224" s="13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7"/>
        <v>1.0580000000000001</v>
      </c>
      <c r="P2225" s="8">
        <f t="shared" si="138"/>
        <v>206.31</v>
      </c>
      <c r="Q2225" t="s">
        <v>8341</v>
      </c>
      <c r="R2225" t="s">
        <v>8342</v>
      </c>
      <c r="S2225" s="13">
        <f t="shared" si="140"/>
        <v>42152.640833333338</v>
      </c>
      <c r="T2225" s="13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7"/>
        <v>2.4315000000000002</v>
      </c>
      <c r="P2226" s="8">
        <f t="shared" si="138"/>
        <v>82.145270270270274</v>
      </c>
      <c r="Q2226" t="s">
        <v>8341</v>
      </c>
      <c r="R2226" t="s">
        <v>8342</v>
      </c>
      <c r="S2226" s="13">
        <f t="shared" si="140"/>
        <v>42644.667534722219</v>
      </c>
      <c r="T2226" s="13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7"/>
        <v>9.4483338095238096</v>
      </c>
      <c r="P2227" s="8">
        <f t="shared" si="138"/>
        <v>164.79651993355483</v>
      </c>
      <c r="Q2227" t="s">
        <v>8341</v>
      </c>
      <c r="R2227" t="s">
        <v>8342</v>
      </c>
      <c r="S2227" s="13">
        <f t="shared" si="140"/>
        <v>41873.79184027778</v>
      </c>
      <c r="T2227" s="13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7"/>
        <v>1.0846283333333333</v>
      </c>
      <c r="P2228" s="8">
        <f t="shared" si="138"/>
        <v>60.820280373831778</v>
      </c>
      <c r="Q2228" t="s">
        <v>8341</v>
      </c>
      <c r="R2228" t="s">
        <v>8342</v>
      </c>
      <c r="S2228" s="13">
        <f t="shared" si="140"/>
        <v>42381.79886574074</v>
      </c>
      <c r="T2228" s="13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7"/>
        <v>1.5737692307692308</v>
      </c>
      <c r="P2229" s="8">
        <f t="shared" si="138"/>
        <v>67.970099667774093</v>
      </c>
      <c r="Q2229" t="s">
        <v>8341</v>
      </c>
      <c r="R2229" t="s">
        <v>8342</v>
      </c>
      <c r="S2229" s="13">
        <f t="shared" si="140"/>
        <v>41561.807349537034</v>
      </c>
      <c r="T2229" s="13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7"/>
        <v>11.744899999999999</v>
      </c>
      <c r="P2230" s="8">
        <f t="shared" si="138"/>
        <v>81.561805555555551</v>
      </c>
      <c r="Q2230" t="s">
        <v>8341</v>
      </c>
      <c r="R2230" t="s">
        <v>8342</v>
      </c>
      <c r="S2230" s="13">
        <f t="shared" si="140"/>
        <v>42202.278194444443</v>
      </c>
      <c r="T2230" s="13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7"/>
        <v>1.7104755366949576</v>
      </c>
      <c r="P2231" s="8">
        <f t="shared" si="138"/>
        <v>25.42547309833024</v>
      </c>
      <c r="Q2231" t="s">
        <v>8341</v>
      </c>
      <c r="R2231" t="s">
        <v>8342</v>
      </c>
      <c r="S2231" s="13">
        <f t="shared" si="140"/>
        <v>41484.664247685185</v>
      </c>
      <c r="T2231" s="13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7"/>
        <v>1.2595294117647058</v>
      </c>
      <c r="P2232" s="8">
        <f t="shared" si="138"/>
        <v>21.497991967871485</v>
      </c>
      <c r="Q2232" t="s">
        <v>8341</v>
      </c>
      <c r="R2232" t="s">
        <v>8342</v>
      </c>
      <c r="S2232" s="13">
        <f t="shared" si="140"/>
        <v>41724.881099537037</v>
      </c>
      <c r="T2232" s="13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7"/>
        <v>12.121296000000001</v>
      </c>
      <c r="P2233" s="8">
        <f t="shared" si="138"/>
        <v>27.226630727762803</v>
      </c>
      <c r="Q2233" t="s">
        <v>8341</v>
      </c>
      <c r="R2233" t="s">
        <v>8342</v>
      </c>
      <c r="S2233" s="13">
        <f t="shared" si="140"/>
        <v>41423.910891203705</v>
      </c>
      <c r="T2233" s="13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7"/>
        <v>4.9580000000000002</v>
      </c>
      <c r="P2234" s="8">
        <f t="shared" si="138"/>
        <v>25.091093117408906</v>
      </c>
      <c r="Q2234" t="s">
        <v>8341</v>
      </c>
      <c r="R2234" t="s">
        <v>8342</v>
      </c>
      <c r="S2234" s="13">
        <f t="shared" si="140"/>
        <v>41806.794074074074</v>
      </c>
      <c r="T2234" s="13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7"/>
        <v>3.3203999999999998</v>
      </c>
      <c r="P2235" s="8">
        <f t="shared" si="138"/>
        <v>21.230179028132991</v>
      </c>
      <c r="Q2235" t="s">
        <v>8341</v>
      </c>
      <c r="R2235" t="s">
        <v>8342</v>
      </c>
      <c r="S2235" s="13">
        <f t="shared" si="140"/>
        <v>42331.378923611112</v>
      </c>
      <c r="T2235" s="13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7"/>
        <v>11.65</v>
      </c>
      <c r="P2236" s="8">
        <f t="shared" si="138"/>
        <v>41.607142857142854</v>
      </c>
      <c r="Q2236" t="s">
        <v>8341</v>
      </c>
      <c r="R2236" t="s">
        <v>8342</v>
      </c>
      <c r="S2236" s="13">
        <f t="shared" si="140"/>
        <v>42710.824618055558</v>
      </c>
      <c r="T2236" s="13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7"/>
        <v>1.5331538461538461</v>
      </c>
      <c r="P2237" s="8">
        <f t="shared" si="138"/>
        <v>135.58503401360545</v>
      </c>
      <c r="Q2237" t="s">
        <v>8341</v>
      </c>
      <c r="R2237" t="s">
        <v>8342</v>
      </c>
      <c r="S2237" s="13">
        <f t="shared" si="140"/>
        <v>42062.022118055553</v>
      </c>
      <c r="T2237" s="13">
        <f t="shared" si="13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7"/>
        <v>5.3710714285714287</v>
      </c>
      <c r="P2238" s="8">
        <f t="shared" si="138"/>
        <v>22.116176470588236</v>
      </c>
      <c r="Q2238" t="s">
        <v>8341</v>
      </c>
      <c r="R2238" t="s">
        <v>8342</v>
      </c>
      <c r="S2238" s="13">
        <f t="shared" si="140"/>
        <v>42371.617164351846</v>
      </c>
      <c r="T2238" s="13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7"/>
        <v>3.5292777777777777</v>
      </c>
      <c r="P2239" s="8">
        <f t="shared" si="138"/>
        <v>64.625635808748726</v>
      </c>
      <c r="Q2239" t="s">
        <v>8341</v>
      </c>
      <c r="R2239" t="s">
        <v>8342</v>
      </c>
      <c r="S2239" s="13">
        <f t="shared" si="140"/>
        <v>41915.003275462965</v>
      </c>
      <c r="T2239" s="13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7"/>
        <v>1.3740000000000001</v>
      </c>
      <c r="P2240" s="8">
        <f t="shared" si="138"/>
        <v>69.569620253164558</v>
      </c>
      <c r="Q2240" t="s">
        <v>8341</v>
      </c>
      <c r="R2240" t="s">
        <v>8342</v>
      </c>
      <c r="S2240" s="13">
        <f t="shared" si="140"/>
        <v>42774.621712962966</v>
      </c>
      <c r="T2240" s="13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7"/>
        <v>1.2802667999999999</v>
      </c>
      <c r="P2241" s="8">
        <f t="shared" si="138"/>
        <v>75.133028169014082</v>
      </c>
      <c r="Q2241" t="s">
        <v>8341</v>
      </c>
      <c r="R2241" t="s">
        <v>8342</v>
      </c>
      <c r="S2241" s="13">
        <f t="shared" si="140"/>
        <v>41572.958495370374</v>
      </c>
      <c r="T2241" s="13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1">E2242/D2242</f>
        <v>2.7067999999999999</v>
      </c>
      <c r="P2242" s="8">
        <f t="shared" ref="P2242:P2305" si="142">IF(L2242=0,,E2242/L2242)</f>
        <v>140.97916666666666</v>
      </c>
      <c r="Q2242" t="s">
        <v>8341</v>
      </c>
      <c r="R2242" t="s">
        <v>8342</v>
      </c>
      <c r="S2242" s="13">
        <f t="shared" si="140"/>
        <v>42452.825740740736</v>
      </c>
      <c r="T2242" s="13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1"/>
        <v>8.0640000000000001</v>
      </c>
      <c r="P2243" s="8">
        <f t="shared" si="142"/>
        <v>49.472392638036808</v>
      </c>
      <c r="Q2243" t="s">
        <v>8341</v>
      </c>
      <c r="R2243" t="s">
        <v>8342</v>
      </c>
      <c r="S2243" s="13">
        <f t="shared" si="140"/>
        <v>42766.827546296292</v>
      </c>
      <c r="T2243" s="13">
        <f t="shared" ref="T2243:T2306" si="143">(I2243/86400)+DATE(1970,1,1)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1"/>
        <v>13.600976000000001</v>
      </c>
      <c r="P2244" s="8">
        <f t="shared" si="142"/>
        <v>53.865251485148519</v>
      </c>
      <c r="Q2244" t="s">
        <v>8341</v>
      </c>
      <c r="R2244" t="s">
        <v>8342</v>
      </c>
      <c r="S2244" s="13">
        <f t="shared" si="140"/>
        <v>41569.575613425928</v>
      </c>
      <c r="T2244" s="13">
        <f t="shared" si="143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1"/>
        <v>9302.5</v>
      </c>
      <c r="P2245" s="8">
        <f t="shared" si="142"/>
        <v>4.5712530712530715</v>
      </c>
      <c r="Q2245" t="s">
        <v>8341</v>
      </c>
      <c r="R2245" t="s">
        <v>8342</v>
      </c>
      <c r="S2245" s="13">
        <f t="shared" si="140"/>
        <v>42800.751041666663</v>
      </c>
      <c r="T2245" s="13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1"/>
        <v>3.7702</v>
      </c>
      <c r="P2246" s="8">
        <f t="shared" si="142"/>
        <v>65.00344827586207</v>
      </c>
      <c r="Q2246" t="s">
        <v>8341</v>
      </c>
      <c r="R2246" t="s">
        <v>8342</v>
      </c>
      <c r="S2246" s="13">
        <f t="shared" si="140"/>
        <v>42647.818819444445</v>
      </c>
      <c r="T2246" s="13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1"/>
        <v>26.47025</v>
      </c>
      <c r="P2247" s="8">
        <f t="shared" si="142"/>
        <v>53.475252525252522</v>
      </c>
      <c r="Q2247" t="s">
        <v>8341</v>
      </c>
      <c r="R2247" t="s">
        <v>8342</v>
      </c>
      <c r="S2247" s="13">
        <f t="shared" si="140"/>
        <v>41660.70853009259</v>
      </c>
      <c r="T2247" s="13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1"/>
        <v>1.0012000000000001</v>
      </c>
      <c r="P2248" s="8">
        <f t="shared" si="142"/>
        <v>43.912280701754383</v>
      </c>
      <c r="Q2248" t="s">
        <v>8341</v>
      </c>
      <c r="R2248" t="s">
        <v>8342</v>
      </c>
      <c r="S2248" s="13">
        <f t="shared" si="140"/>
        <v>42221.79178240741</v>
      </c>
      <c r="T2248" s="13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1"/>
        <v>1.0445405405405406</v>
      </c>
      <c r="P2249" s="8">
        <f t="shared" si="142"/>
        <v>50.852631578947367</v>
      </c>
      <c r="Q2249" t="s">
        <v>8341</v>
      </c>
      <c r="R2249" t="s">
        <v>8342</v>
      </c>
      <c r="S2249" s="13">
        <f t="shared" si="140"/>
        <v>42200.666261574079</v>
      </c>
      <c r="T2249" s="13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1"/>
        <v>1.0721428571428571</v>
      </c>
      <c r="P2250" s="8">
        <f t="shared" si="142"/>
        <v>58.6328125</v>
      </c>
      <c r="Q2250" t="s">
        <v>8341</v>
      </c>
      <c r="R2250" t="s">
        <v>8342</v>
      </c>
      <c r="S2250" s="13">
        <f t="shared" si="140"/>
        <v>42688.875902777778</v>
      </c>
      <c r="T2250" s="13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1"/>
        <v>1.6877142857142857</v>
      </c>
      <c r="P2251" s="8">
        <f t="shared" si="142"/>
        <v>32.81666666666667</v>
      </c>
      <c r="Q2251" t="s">
        <v>8341</v>
      </c>
      <c r="R2251" t="s">
        <v>8342</v>
      </c>
      <c r="S2251" s="13">
        <f t="shared" si="140"/>
        <v>41336.703298611115</v>
      </c>
      <c r="T2251" s="13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1"/>
        <v>9.7511200000000002</v>
      </c>
      <c r="P2252" s="8">
        <f t="shared" si="142"/>
        <v>426.93169877408059</v>
      </c>
      <c r="Q2252" t="s">
        <v>8341</v>
      </c>
      <c r="R2252" t="s">
        <v>8342</v>
      </c>
      <c r="S2252" s="13">
        <f t="shared" si="140"/>
        <v>42677.005474537036</v>
      </c>
      <c r="T2252" s="13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1"/>
        <v>1.3444929411764706</v>
      </c>
      <c r="P2253" s="8">
        <f t="shared" si="142"/>
        <v>23.808729166666669</v>
      </c>
      <c r="Q2253" t="s">
        <v>8341</v>
      </c>
      <c r="R2253" t="s">
        <v>8342</v>
      </c>
      <c r="S2253" s="13">
        <f t="shared" si="140"/>
        <v>41846.34579861111</v>
      </c>
      <c r="T2253" s="13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1"/>
        <v>2.722777777777778</v>
      </c>
      <c r="P2254" s="8">
        <f t="shared" si="142"/>
        <v>98.413654618473899</v>
      </c>
      <c r="Q2254" t="s">
        <v>8341</v>
      </c>
      <c r="R2254" t="s">
        <v>8342</v>
      </c>
      <c r="S2254" s="13">
        <f t="shared" si="140"/>
        <v>42573.327986111108</v>
      </c>
      <c r="T2254" s="13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1"/>
        <v>1.1268750000000001</v>
      </c>
      <c r="P2255" s="8">
        <f t="shared" si="142"/>
        <v>107.32142857142857</v>
      </c>
      <c r="Q2255" t="s">
        <v>8341</v>
      </c>
      <c r="R2255" t="s">
        <v>8342</v>
      </c>
      <c r="S2255" s="13">
        <f t="shared" si="140"/>
        <v>42296.631331018521</v>
      </c>
      <c r="T2255" s="13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1"/>
        <v>4.5979999999999999</v>
      </c>
      <c r="P2256" s="8">
        <f t="shared" si="142"/>
        <v>11.67005076142132</v>
      </c>
      <c r="Q2256" t="s">
        <v>8341</v>
      </c>
      <c r="R2256" t="s">
        <v>8342</v>
      </c>
      <c r="S2256" s="13">
        <f t="shared" si="140"/>
        <v>42752.647777777776</v>
      </c>
      <c r="T2256" s="13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1"/>
        <v>2.8665822784810127</v>
      </c>
      <c r="P2257" s="8">
        <f t="shared" si="142"/>
        <v>41.782287822878232</v>
      </c>
      <c r="Q2257" t="s">
        <v>8341</v>
      </c>
      <c r="R2257" t="s">
        <v>8342</v>
      </c>
      <c r="S2257" s="13">
        <f t="shared" si="140"/>
        <v>42467.951979166668</v>
      </c>
      <c r="T2257" s="13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1"/>
        <v>2.2270833333333333</v>
      </c>
      <c r="P2258" s="8">
        <f t="shared" si="142"/>
        <v>21.38</v>
      </c>
      <c r="Q2258" t="s">
        <v>8341</v>
      </c>
      <c r="R2258" t="s">
        <v>8342</v>
      </c>
      <c r="S2258" s="13">
        <f t="shared" si="140"/>
        <v>42682.451921296291</v>
      </c>
      <c r="T2258" s="13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1"/>
        <v>6.3613999999999997</v>
      </c>
      <c r="P2259" s="8">
        <f t="shared" si="142"/>
        <v>94.103550295857985</v>
      </c>
      <c r="Q2259" t="s">
        <v>8341</v>
      </c>
      <c r="R2259" t="s">
        <v>8342</v>
      </c>
      <c r="S2259" s="13">
        <f t="shared" si="140"/>
        <v>42505.936678240745</v>
      </c>
      <c r="T2259" s="13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1"/>
        <v>1.4650000000000001</v>
      </c>
      <c r="P2260" s="8">
        <f t="shared" si="142"/>
        <v>15.721951219512196</v>
      </c>
      <c r="Q2260" t="s">
        <v>8341</v>
      </c>
      <c r="R2260" t="s">
        <v>8342</v>
      </c>
      <c r="S2260" s="13">
        <f t="shared" si="140"/>
        <v>42136.75100694444</v>
      </c>
      <c r="T2260" s="13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1"/>
        <v>18.670999999999999</v>
      </c>
      <c r="P2261" s="8">
        <f t="shared" si="142"/>
        <v>90.635922330097088</v>
      </c>
      <c r="Q2261" t="s">
        <v>8341</v>
      </c>
      <c r="R2261" t="s">
        <v>8342</v>
      </c>
      <c r="S2261" s="13">
        <f t="shared" si="140"/>
        <v>42702.804814814815</v>
      </c>
      <c r="T2261" s="13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1"/>
        <v>3.2692000000000001</v>
      </c>
      <c r="P2262" s="8">
        <f t="shared" si="142"/>
        <v>97.297619047619051</v>
      </c>
      <c r="Q2262" t="s">
        <v>8341</v>
      </c>
      <c r="R2262" t="s">
        <v>8342</v>
      </c>
      <c r="S2262" s="13">
        <f t="shared" si="140"/>
        <v>41695.016782407409</v>
      </c>
      <c r="T2262" s="13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1"/>
        <v>7.7949999999999999</v>
      </c>
      <c r="P2263" s="8">
        <f t="shared" si="142"/>
        <v>37.11904761904762</v>
      </c>
      <c r="Q2263" t="s">
        <v>8341</v>
      </c>
      <c r="R2263" t="s">
        <v>8342</v>
      </c>
      <c r="S2263" s="13">
        <f t="shared" si="140"/>
        <v>42759.724768518514</v>
      </c>
      <c r="T2263" s="13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1"/>
        <v>1.5415151515151515</v>
      </c>
      <c r="P2264" s="8">
        <f t="shared" si="142"/>
        <v>28.104972375690608</v>
      </c>
      <c r="Q2264" t="s">
        <v>8341</v>
      </c>
      <c r="R2264" t="s">
        <v>8342</v>
      </c>
      <c r="S2264" s="13">
        <f t="shared" si="140"/>
        <v>41926.585162037038</v>
      </c>
      <c r="T2264" s="13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1"/>
        <v>1.1554666666666666</v>
      </c>
      <c r="P2265" s="8">
        <f t="shared" si="142"/>
        <v>144.43333333333334</v>
      </c>
      <c r="Q2265" t="s">
        <v>8341</v>
      </c>
      <c r="R2265" t="s">
        <v>8342</v>
      </c>
      <c r="S2265" s="13">
        <f t="shared" si="140"/>
        <v>42014.832326388889</v>
      </c>
      <c r="T2265" s="13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1"/>
        <v>1.8003333333333333</v>
      </c>
      <c r="P2266" s="8">
        <f t="shared" si="142"/>
        <v>24.274157303370785</v>
      </c>
      <c r="Q2266" t="s">
        <v>8341</v>
      </c>
      <c r="R2266" t="s">
        <v>8342</v>
      </c>
      <c r="S2266" s="13">
        <f t="shared" si="140"/>
        <v>42496.582337962958</v>
      </c>
      <c r="T2266" s="13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1"/>
        <v>2.9849999999999999</v>
      </c>
      <c r="P2267" s="8">
        <f t="shared" si="142"/>
        <v>35.117647058823529</v>
      </c>
      <c r="Q2267" t="s">
        <v>8341</v>
      </c>
      <c r="R2267" t="s">
        <v>8342</v>
      </c>
      <c r="S2267" s="13">
        <f t="shared" si="140"/>
        <v>42689.853090277778</v>
      </c>
      <c r="T2267" s="13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1"/>
        <v>3.2026666666666666</v>
      </c>
      <c r="P2268" s="8">
        <f t="shared" si="142"/>
        <v>24.762886597938145</v>
      </c>
      <c r="Q2268" t="s">
        <v>8341</v>
      </c>
      <c r="R2268" t="s">
        <v>8342</v>
      </c>
      <c r="S2268" s="13">
        <f t="shared" si="140"/>
        <v>42469.874907407408</v>
      </c>
      <c r="T2268" s="13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1"/>
        <v>3.80525</v>
      </c>
      <c r="P2269" s="8">
        <f t="shared" si="142"/>
        <v>188.37871287128712</v>
      </c>
      <c r="Q2269" t="s">
        <v>8341</v>
      </c>
      <c r="R2269" t="s">
        <v>8342</v>
      </c>
      <c r="S2269" s="13">
        <f t="shared" si="140"/>
        <v>41968.829826388886</v>
      </c>
      <c r="T2269" s="13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1"/>
        <v>1.026</v>
      </c>
      <c r="P2270" s="8">
        <f t="shared" si="142"/>
        <v>148.08247422680412</v>
      </c>
      <c r="Q2270" t="s">
        <v>8341</v>
      </c>
      <c r="R2270" t="s">
        <v>8342</v>
      </c>
      <c r="S2270" s="13">
        <f t="shared" si="140"/>
        <v>42776.082349537042</v>
      </c>
      <c r="T2270" s="13">
        <f t="shared" si="143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1"/>
        <v>18.016400000000001</v>
      </c>
      <c r="P2271" s="8">
        <f t="shared" si="142"/>
        <v>49.934589800443462</v>
      </c>
      <c r="Q2271" t="s">
        <v>8341</v>
      </c>
      <c r="R2271" t="s">
        <v>8342</v>
      </c>
      <c r="S2271" s="13">
        <f t="shared" si="140"/>
        <v>42776.704432870371</v>
      </c>
      <c r="T2271" s="13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1"/>
        <v>7.2024800000000004</v>
      </c>
      <c r="P2272" s="8">
        <f t="shared" si="142"/>
        <v>107.82155688622754</v>
      </c>
      <c r="Q2272" t="s">
        <v>8341</v>
      </c>
      <c r="R2272" t="s">
        <v>8342</v>
      </c>
      <c r="S2272" s="13">
        <f t="shared" si="140"/>
        <v>42725.869363425925</v>
      </c>
      <c r="T2272" s="13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1"/>
        <v>2.8309000000000002</v>
      </c>
      <c r="P2273" s="8">
        <f t="shared" si="142"/>
        <v>42.63403614457831</v>
      </c>
      <c r="Q2273" t="s">
        <v>8341</v>
      </c>
      <c r="R2273" t="s">
        <v>8342</v>
      </c>
      <c r="S2273" s="13">
        <f t="shared" si="140"/>
        <v>42684.000046296293</v>
      </c>
      <c r="T2273" s="13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1"/>
        <v>13.566000000000001</v>
      </c>
      <c r="P2274" s="8">
        <f t="shared" si="142"/>
        <v>14.370762711864407</v>
      </c>
      <c r="Q2274" t="s">
        <v>8341</v>
      </c>
      <c r="R2274" t="s">
        <v>8342</v>
      </c>
      <c r="S2274" s="13">
        <f t="shared" si="140"/>
        <v>42315.699490740742</v>
      </c>
      <c r="T2274" s="13">
        <f t="shared" si="143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1"/>
        <v>2.2035999999999998</v>
      </c>
      <c r="P2275" s="8">
        <f t="shared" si="142"/>
        <v>37.476190476190474</v>
      </c>
      <c r="Q2275" t="s">
        <v>8341</v>
      </c>
      <c r="R2275" t="s">
        <v>8342</v>
      </c>
      <c r="S2275" s="13">
        <f t="shared" si="140"/>
        <v>42781.549097222218</v>
      </c>
      <c r="T2275" s="13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1"/>
        <v>1.196</v>
      </c>
      <c r="P2276" s="8">
        <f t="shared" si="142"/>
        <v>30.202020202020201</v>
      </c>
      <c r="Q2276" t="s">
        <v>8341</v>
      </c>
      <c r="R2276" t="s">
        <v>8342</v>
      </c>
      <c r="S2276" s="13">
        <f t="shared" si="140"/>
        <v>41663.500659722224</v>
      </c>
      <c r="T2276" s="13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1"/>
        <v>4.0776923076923079</v>
      </c>
      <c r="P2277" s="8">
        <f t="shared" si="142"/>
        <v>33.550632911392405</v>
      </c>
      <c r="Q2277" t="s">
        <v>8341</v>
      </c>
      <c r="R2277" t="s">
        <v>8342</v>
      </c>
      <c r="S2277" s="13">
        <f t="shared" si="140"/>
        <v>41965.616655092592</v>
      </c>
      <c r="T2277" s="13">
        <f t="shared" si="143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1"/>
        <v>1.0581826105905425</v>
      </c>
      <c r="P2278" s="8">
        <f t="shared" si="142"/>
        <v>64.74666666666667</v>
      </c>
      <c r="Q2278" t="s">
        <v>8341</v>
      </c>
      <c r="R2278" t="s">
        <v>8342</v>
      </c>
      <c r="S2278" s="13">
        <f t="shared" si="140"/>
        <v>41614.651493055557</v>
      </c>
      <c r="T2278" s="13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1"/>
        <v>1.4108235294117648</v>
      </c>
      <c r="P2279" s="8">
        <f t="shared" si="142"/>
        <v>57.932367149758456</v>
      </c>
      <c r="Q2279" t="s">
        <v>8341</v>
      </c>
      <c r="R2279" t="s">
        <v>8342</v>
      </c>
      <c r="S2279" s="13">
        <f t="shared" si="140"/>
        <v>40936.678506944445</v>
      </c>
      <c r="T2279" s="13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1"/>
        <v>2.7069999999999999</v>
      </c>
      <c r="P2280" s="8">
        <f t="shared" si="142"/>
        <v>53.078431372549019</v>
      </c>
      <c r="Q2280" t="s">
        <v>8341</v>
      </c>
      <c r="R2280" t="s">
        <v>8342</v>
      </c>
      <c r="S2280" s="13">
        <f t="shared" si="140"/>
        <v>42338.709108796298</v>
      </c>
      <c r="T2280" s="13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1"/>
        <v>1.538</v>
      </c>
      <c r="P2281" s="8">
        <f t="shared" si="142"/>
        <v>48.0625</v>
      </c>
      <c r="Q2281" t="s">
        <v>8341</v>
      </c>
      <c r="R2281" t="s">
        <v>8342</v>
      </c>
      <c r="S2281" s="13">
        <f t="shared" si="140"/>
        <v>42020.806701388894</v>
      </c>
      <c r="T2281" s="13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1"/>
        <v>4.0357653061224488</v>
      </c>
      <c r="P2282" s="8">
        <f t="shared" si="142"/>
        <v>82.396874999999994</v>
      </c>
      <c r="Q2282" t="s">
        <v>8341</v>
      </c>
      <c r="R2282" t="s">
        <v>8342</v>
      </c>
      <c r="S2282" s="13">
        <f t="shared" si="140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1"/>
        <v>1.85</v>
      </c>
      <c r="P2283" s="8">
        <f t="shared" si="142"/>
        <v>50.454545454545453</v>
      </c>
      <c r="Q2283" t="s">
        <v>8315</v>
      </c>
      <c r="R2283" t="s">
        <v>8324</v>
      </c>
      <c r="S2283" s="13">
        <f t="shared" si="140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1"/>
        <v>1.8533333333333333</v>
      </c>
      <c r="P2284" s="8">
        <f t="shared" si="142"/>
        <v>115.83333333333333</v>
      </c>
      <c r="Q2284" t="s">
        <v>8315</v>
      </c>
      <c r="R2284" t="s">
        <v>8324</v>
      </c>
      <c r="S2284" s="13">
        <f t="shared" si="140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1"/>
        <v>1.0085533333333332</v>
      </c>
      <c r="P2285" s="8">
        <f t="shared" si="142"/>
        <v>63.03458333333333</v>
      </c>
      <c r="Q2285" t="s">
        <v>8315</v>
      </c>
      <c r="R2285" t="s">
        <v>8324</v>
      </c>
      <c r="S2285" s="13">
        <f t="shared" si="140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1"/>
        <v>1.0622116666666668</v>
      </c>
      <c r="P2286" s="8">
        <f t="shared" si="142"/>
        <v>108.02152542372882</v>
      </c>
      <c r="Q2286" t="s">
        <v>8315</v>
      </c>
      <c r="R2286" t="s">
        <v>8324</v>
      </c>
      <c r="S2286" s="13">
        <f t="shared" si="140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1"/>
        <v>1.2136666666666667</v>
      </c>
      <c r="P2287" s="8">
        <f t="shared" si="142"/>
        <v>46.088607594936711</v>
      </c>
      <c r="Q2287" t="s">
        <v>8315</v>
      </c>
      <c r="R2287" t="s">
        <v>8324</v>
      </c>
      <c r="S2287" s="13">
        <f t="shared" si="140"/>
        <v>41059.185682870375</v>
      </c>
      <c r="T2287" s="13">
        <f t="shared" si="143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1"/>
        <v>1.0006666666666666</v>
      </c>
      <c r="P2288" s="8">
        <f t="shared" si="142"/>
        <v>107.21428571428571</v>
      </c>
      <c r="Q2288" t="s">
        <v>8315</v>
      </c>
      <c r="R2288" t="s">
        <v>8324</v>
      </c>
      <c r="S2288" s="13">
        <f t="shared" ref="S2288:S2351" si="144">(J2288/86400)+DATE(1970,1,1)</f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1"/>
        <v>1.1997755555555556</v>
      </c>
      <c r="P2289" s="8">
        <f t="shared" si="142"/>
        <v>50.9338679245283</v>
      </c>
      <c r="Q2289" t="s">
        <v>8315</v>
      </c>
      <c r="R2289" t="s">
        <v>8324</v>
      </c>
      <c r="S2289" s="13">
        <f t="shared" si="144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1"/>
        <v>1.0009999999999999</v>
      </c>
      <c r="P2290" s="8">
        <f t="shared" si="142"/>
        <v>40.04</v>
      </c>
      <c r="Q2290" t="s">
        <v>8315</v>
      </c>
      <c r="R2290" t="s">
        <v>8324</v>
      </c>
      <c r="S2290" s="13">
        <f t="shared" si="144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1"/>
        <v>1.0740000000000001</v>
      </c>
      <c r="P2291" s="8">
        <f t="shared" si="142"/>
        <v>64.44</v>
      </c>
      <c r="Q2291" t="s">
        <v>8315</v>
      </c>
      <c r="R2291" t="s">
        <v>8324</v>
      </c>
      <c r="S2291" s="13">
        <f t="shared" si="144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1"/>
        <v>1.0406666666666666</v>
      </c>
      <c r="P2292" s="8">
        <f t="shared" si="142"/>
        <v>53.827586206896555</v>
      </c>
      <c r="Q2292" t="s">
        <v>8315</v>
      </c>
      <c r="R2292" t="s">
        <v>8324</v>
      </c>
      <c r="S2292" s="13">
        <f t="shared" si="144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1"/>
        <v>1.728</v>
      </c>
      <c r="P2293" s="8">
        <f t="shared" si="142"/>
        <v>100.46511627906976</v>
      </c>
      <c r="Q2293" t="s">
        <v>8315</v>
      </c>
      <c r="R2293" t="s">
        <v>8324</v>
      </c>
      <c r="S2293" s="13">
        <f t="shared" si="144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1"/>
        <v>1.072505</v>
      </c>
      <c r="P2294" s="8">
        <f t="shared" si="142"/>
        <v>46.630652173913049</v>
      </c>
      <c r="Q2294" t="s">
        <v>8315</v>
      </c>
      <c r="R2294" t="s">
        <v>8324</v>
      </c>
      <c r="S2294" s="13">
        <f t="shared" si="144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1"/>
        <v>1.0823529411764705</v>
      </c>
      <c r="P2295" s="8">
        <f t="shared" si="142"/>
        <v>34.074074074074076</v>
      </c>
      <c r="Q2295" t="s">
        <v>8315</v>
      </c>
      <c r="R2295" t="s">
        <v>8324</v>
      </c>
      <c r="S2295" s="13">
        <f t="shared" si="144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1"/>
        <v>1.4608079999999999</v>
      </c>
      <c r="P2296" s="8">
        <f t="shared" si="142"/>
        <v>65.214642857142863</v>
      </c>
      <c r="Q2296" t="s">
        <v>8315</v>
      </c>
      <c r="R2296" t="s">
        <v>8324</v>
      </c>
      <c r="S2296" s="13">
        <f t="shared" si="144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1"/>
        <v>1.2524999999999999</v>
      </c>
      <c r="P2297" s="8">
        <f t="shared" si="142"/>
        <v>44.205882352941174</v>
      </c>
      <c r="Q2297" t="s">
        <v>8315</v>
      </c>
      <c r="R2297" t="s">
        <v>8324</v>
      </c>
      <c r="S2297" s="13">
        <f t="shared" si="144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1"/>
        <v>1.4907142857142857</v>
      </c>
      <c r="P2298" s="8">
        <f t="shared" si="142"/>
        <v>71.965517241379317</v>
      </c>
      <c r="Q2298" t="s">
        <v>8315</v>
      </c>
      <c r="R2298" t="s">
        <v>8324</v>
      </c>
      <c r="S2298" s="13">
        <f t="shared" si="144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1"/>
        <v>1.006</v>
      </c>
      <c r="P2299" s="8">
        <f t="shared" si="142"/>
        <v>52.94736842105263</v>
      </c>
      <c r="Q2299" t="s">
        <v>8315</v>
      </c>
      <c r="R2299" t="s">
        <v>8324</v>
      </c>
      <c r="S2299" s="13">
        <f t="shared" si="144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1"/>
        <v>1.0507333333333333</v>
      </c>
      <c r="P2300" s="8">
        <f t="shared" si="142"/>
        <v>109.45138888888889</v>
      </c>
      <c r="Q2300" t="s">
        <v>8315</v>
      </c>
      <c r="R2300" t="s">
        <v>8324</v>
      </c>
      <c r="S2300" s="13">
        <f t="shared" si="144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1"/>
        <v>3.5016666666666665</v>
      </c>
      <c r="P2301" s="8">
        <f t="shared" si="142"/>
        <v>75.035714285714292</v>
      </c>
      <c r="Q2301" t="s">
        <v>8315</v>
      </c>
      <c r="R2301" t="s">
        <v>8324</v>
      </c>
      <c r="S2301" s="13">
        <f t="shared" si="144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1"/>
        <v>1.0125</v>
      </c>
      <c r="P2302" s="8">
        <f t="shared" si="142"/>
        <v>115.71428571428571</v>
      </c>
      <c r="Q2302" t="s">
        <v>8315</v>
      </c>
      <c r="R2302" t="s">
        <v>8324</v>
      </c>
      <c r="S2302" s="13">
        <f t="shared" si="144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1"/>
        <v>1.336044</v>
      </c>
      <c r="P2303" s="8">
        <f t="shared" si="142"/>
        <v>31.659810426540286</v>
      </c>
      <c r="Q2303" t="s">
        <v>8315</v>
      </c>
      <c r="R2303" t="s">
        <v>8321</v>
      </c>
      <c r="S2303" s="13">
        <f t="shared" si="144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1"/>
        <v>1.7065217391304348</v>
      </c>
      <c r="P2304" s="8">
        <f t="shared" si="142"/>
        <v>46.176470588235297</v>
      </c>
      <c r="Q2304" t="s">
        <v>8315</v>
      </c>
      <c r="R2304" t="s">
        <v>8321</v>
      </c>
      <c r="S2304" s="13">
        <f t="shared" si="144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1"/>
        <v>1.0935829457364341</v>
      </c>
      <c r="P2305" s="8">
        <f t="shared" si="142"/>
        <v>68.481650485436887</v>
      </c>
      <c r="Q2305" t="s">
        <v>8315</v>
      </c>
      <c r="R2305" t="s">
        <v>8321</v>
      </c>
      <c r="S2305" s="13">
        <f t="shared" si="144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5">E2306/D2306</f>
        <v>1.0070033333333335</v>
      </c>
      <c r="P2306" s="8">
        <f t="shared" ref="P2306:P2369" si="146">IF(L2306=0,,E2306/L2306)</f>
        <v>53.469203539823013</v>
      </c>
      <c r="Q2306" t="s">
        <v>8315</v>
      </c>
      <c r="R2306" t="s">
        <v>8321</v>
      </c>
      <c r="S2306" s="13">
        <f t="shared" si="144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5"/>
        <v>1.0122777777777778</v>
      </c>
      <c r="P2307" s="8">
        <f t="shared" si="146"/>
        <v>109.10778443113773</v>
      </c>
      <c r="Q2307" t="s">
        <v>8315</v>
      </c>
      <c r="R2307" t="s">
        <v>8321</v>
      </c>
      <c r="S2307" s="13">
        <f t="shared" si="144"/>
        <v>41834.695277777777</v>
      </c>
      <c r="T2307" s="13">
        <f t="shared" ref="T2307:T2370" si="147">(I2307/86400)+DATE(1970,1,1)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5"/>
        <v>1.0675857142857144</v>
      </c>
      <c r="P2308" s="8">
        <f t="shared" si="146"/>
        <v>51.185616438356163</v>
      </c>
      <c r="Q2308" t="s">
        <v>8315</v>
      </c>
      <c r="R2308" t="s">
        <v>8321</v>
      </c>
      <c r="S2308" s="13">
        <f t="shared" si="144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5"/>
        <v>1.0665777537961894</v>
      </c>
      <c r="P2309" s="8">
        <f t="shared" si="146"/>
        <v>27.936800000000002</v>
      </c>
      <c r="Q2309" t="s">
        <v>8315</v>
      </c>
      <c r="R2309" t="s">
        <v>8321</v>
      </c>
      <c r="S2309" s="13">
        <f t="shared" si="144"/>
        <v>41004.802465277782</v>
      </c>
      <c r="T2309" s="13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5"/>
        <v>1.0130622</v>
      </c>
      <c r="P2310" s="8">
        <f t="shared" si="146"/>
        <v>82.496921824104234</v>
      </c>
      <c r="Q2310" t="s">
        <v>8315</v>
      </c>
      <c r="R2310" t="s">
        <v>8321</v>
      </c>
      <c r="S2310" s="13">
        <f t="shared" si="144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5"/>
        <v>1.0667450000000001</v>
      </c>
      <c r="P2311" s="8">
        <f t="shared" si="146"/>
        <v>59.817476635514019</v>
      </c>
      <c r="Q2311" t="s">
        <v>8315</v>
      </c>
      <c r="R2311" t="s">
        <v>8321</v>
      </c>
      <c r="S2311" s="13">
        <f t="shared" si="144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5"/>
        <v>4.288397837837838</v>
      </c>
      <c r="P2312" s="8">
        <f t="shared" si="146"/>
        <v>64.816470588235291</v>
      </c>
      <c r="Q2312" t="s">
        <v>8315</v>
      </c>
      <c r="R2312" t="s">
        <v>8321</v>
      </c>
      <c r="S2312" s="13">
        <f t="shared" si="144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5"/>
        <v>1.0411111111111111</v>
      </c>
      <c r="P2313" s="8">
        <f t="shared" si="146"/>
        <v>90.09615384615384</v>
      </c>
      <c r="Q2313" t="s">
        <v>8315</v>
      </c>
      <c r="R2313" t="s">
        <v>8321</v>
      </c>
      <c r="S2313" s="13">
        <f t="shared" si="144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5"/>
        <v>1.0786666666666667</v>
      </c>
      <c r="P2314" s="8">
        <f t="shared" si="146"/>
        <v>40.962025316455694</v>
      </c>
      <c r="Q2314" t="s">
        <v>8315</v>
      </c>
      <c r="R2314" t="s">
        <v>8321</v>
      </c>
      <c r="S2314" s="13">
        <f t="shared" si="144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5"/>
        <v>1.7584040000000001</v>
      </c>
      <c r="P2315" s="8">
        <f t="shared" si="146"/>
        <v>56.000127388535034</v>
      </c>
      <c r="Q2315" t="s">
        <v>8315</v>
      </c>
      <c r="R2315" t="s">
        <v>8321</v>
      </c>
      <c r="S2315" s="13">
        <f t="shared" si="144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5"/>
        <v>1.5697000000000001</v>
      </c>
      <c r="P2316" s="8">
        <f t="shared" si="146"/>
        <v>37.672800000000002</v>
      </c>
      <c r="Q2316" t="s">
        <v>8315</v>
      </c>
      <c r="R2316" t="s">
        <v>8321</v>
      </c>
      <c r="S2316" s="13">
        <f t="shared" si="144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5"/>
        <v>1.026</v>
      </c>
      <c r="P2317" s="8">
        <f t="shared" si="146"/>
        <v>40.078125</v>
      </c>
      <c r="Q2317" t="s">
        <v>8315</v>
      </c>
      <c r="R2317" t="s">
        <v>8321</v>
      </c>
      <c r="S2317" s="13">
        <f t="shared" si="144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5"/>
        <v>1.0404266666666666</v>
      </c>
      <c r="P2318" s="8">
        <f t="shared" si="146"/>
        <v>78.031999999999996</v>
      </c>
      <c r="Q2318" t="s">
        <v>8315</v>
      </c>
      <c r="R2318" t="s">
        <v>8321</v>
      </c>
      <c r="S2318" s="13">
        <f t="shared" si="144"/>
        <v>40079.725115740745</v>
      </c>
      <c r="T2318" s="13">
        <f t="shared" si="147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5"/>
        <v>1.04</v>
      </c>
      <c r="P2319" s="8">
        <f t="shared" si="146"/>
        <v>18.90909090909091</v>
      </c>
      <c r="Q2319" t="s">
        <v>8315</v>
      </c>
      <c r="R2319" t="s">
        <v>8321</v>
      </c>
      <c r="S2319" s="13">
        <f t="shared" si="144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5"/>
        <v>1.2105999999999999</v>
      </c>
      <c r="P2320" s="8">
        <f t="shared" si="146"/>
        <v>37.134969325153371</v>
      </c>
      <c r="Q2320" t="s">
        <v>8315</v>
      </c>
      <c r="R2320" t="s">
        <v>8321</v>
      </c>
      <c r="S2320" s="13">
        <f t="shared" si="144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5"/>
        <v>1.077</v>
      </c>
      <c r="P2321" s="8">
        <f t="shared" si="146"/>
        <v>41.961038961038959</v>
      </c>
      <c r="Q2321" t="s">
        <v>8315</v>
      </c>
      <c r="R2321" t="s">
        <v>8321</v>
      </c>
      <c r="S2321" s="13">
        <f t="shared" si="144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5"/>
        <v>1.0866</v>
      </c>
      <c r="P2322" s="8">
        <f t="shared" si="146"/>
        <v>61.044943820224717</v>
      </c>
      <c r="Q2322" t="s">
        <v>8315</v>
      </c>
      <c r="R2322" t="s">
        <v>8321</v>
      </c>
      <c r="S2322" s="13">
        <f t="shared" si="144"/>
        <v>41696.817129629628</v>
      </c>
      <c r="T2322" s="13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5"/>
        <v>0.39120962394619685</v>
      </c>
      <c r="P2323" s="8">
        <f t="shared" si="146"/>
        <v>64.53125</v>
      </c>
      <c r="Q2323" t="s">
        <v>8325</v>
      </c>
      <c r="R2323" t="s">
        <v>8354</v>
      </c>
      <c r="S2323" s="13">
        <f t="shared" si="144"/>
        <v>42799.260428240741</v>
      </c>
      <c r="T2323" s="13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5"/>
        <v>3.1481481481481478E-2</v>
      </c>
      <c r="P2324" s="8">
        <f t="shared" si="146"/>
        <v>21.25</v>
      </c>
      <c r="Q2324" t="s">
        <v>8325</v>
      </c>
      <c r="R2324" t="s">
        <v>8354</v>
      </c>
      <c r="S2324" s="13">
        <f t="shared" si="144"/>
        <v>42804.895474537036</v>
      </c>
      <c r="T2324" s="13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5"/>
        <v>0.48</v>
      </c>
      <c r="P2325" s="8">
        <f t="shared" si="146"/>
        <v>30</v>
      </c>
      <c r="Q2325" t="s">
        <v>8325</v>
      </c>
      <c r="R2325" t="s">
        <v>8354</v>
      </c>
      <c r="S2325" s="13">
        <f t="shared" si="144"/>
        <v>42807.755173611113</v>
      </c>
      <c r="T2325" s="13">
        <f t="shared" si="147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5"/>
        <v>0.20733333333333334</v>
      </c>
      <c r="P2326" s="8">
        <f t="shared" si="146"/>
        <v>25.491803278688526</v>
      </c>
      <c r="Q2326" t="s">
        <v>8325</v>
      </c>
      <c r="R2326" t="s">
        <v>8354</v>
      </c>
      <c r="S2326" s="13">
        <f t="shared" si="144"/>
        <v>42790.885243055556</v>
      </c>
      <c r="T2326" s="13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5"/>
        <v>0.08</v>
      </c>
      <c r="P2327" s="8">
        <f t="shared" si="146"/>
        <v>11.428571428571429</v>
      </c>
      <c r="Q2327" t="s">
        <v>8325</v>
      </c>
      <c r="R2327" t="s">
        <v>8354</v>
      </c>
      <c r="S2327" s="13">
        <f t="shared" si="144"/>
        <v>42794.022349537037</v>
      </c>
      <c r="T2327" s="13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5"/>
        <v>7.1999999999999998E-3</v>
      </c>
      <c r="P2328" s="8">
        <f t="shared" si="146"/>
        <v>108</v>
      </c>
      <c r="Q2328" t="s">
        <v>8325</v>
      </c>
      <c r="R2328" t="s">
        <v>8354</v>
      </c>
      <c r="S2328" s="13">
        <f t="shared" si="144"/>
        <v>42804.034120370372</v>
      </c>
      <c r="T2328" s="13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5"/>
        <v>5.2609431428571432</v>
      </c>
      <c r="P2329" s="8">
        <f t="shared" si="146"/>
        <v>54.883162444113267</v>
      </c>
      <c r="Q2329" t="s">
        <v>8325</v>
      </c>
      <c r="R2329" t="s">
        <v>8354</v>
      </c>
      <c r="S2329" s="13">
        <f t="shared" si="144"/>
        <v>41842.917129629626</v>
      </c>
      <c r="T2329" s="13">
        <f t="shared" si="147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5"/>
        <v>2.5445000000000002</v>
      </c>
      <c r="P2330" s="8">
        <f t="shared" si="146"/>
        <v>47.383612662942269</v>
      </c>
      <c r="Q2330" t="s">
        <v>8325</v>
      </c>
      <c r="R2330" t="s">
        <v>8354</v>
      </c>
      <c r="S2330" s="13">
        <f t="shared" si="144"/>
        <v>42139.781678240739</v>
      </c>
      <c r="T2330" s="13">
        <f t="shared" si="147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5"/>
        <v>1.0591999999999999</v>
      </c>
      <c r="P2331" s="8">
        <f t="shared" si="146"/>
        <v>211.84</v>
      </c>
      <c r="Q2331" t="s">
        <v>8325</v>
      </c>
      <c r="R2331" t="s">
        <v>8354</v>
      </c>
      <c r="S2331" s="13">
        <f t="shared" si="144"/>
        <v>41807.624374999999</v>
      </c>
      <c r="T2331" s="13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5"/>
        <v>1.0242285714285715</v>
      </c>
      <c r="P2332" s="8">
        <f t="shared" si="146"/>
        <v>219.92638036809817</v>
      </c>
      <c r="Q2332" t="s">
        <v>8325</v>
      </c>
      <c r="R2332" t="s">
        <v>8354</v>
      </c>
      <c r="S2332" s="13">
        <f t="shared" si="144"/>
        <v>42332.89980324074</v>
      </c>
      <c r="T2332" s="13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5"/>
        <v>1.4431375</v>
      </c>
      <c r="P2333" s="8">
        <f t="shared" si="146"/>
        <v>40.795406360424032</v>
      </c>
      <c r="Q2333" t="s">
        <v>8325</v>
      </c>
      <c r="R2333" t="s">
        <v>8354</v>
      </c>
      <c r="S2333" s="13">
        <f t="shared" si="144"/>
        <v>41839.005671296298</v>
      </c>
      <c r="T2333" s="13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5"/>
        <v>1.06308</v>
      </c>
      <c r="P2334" s="8">
        <f t="shared" si="146"/>
        <v>75.502840909090907</v>
      </c>
      <c r="Q2334" t="s">
        <v>8325</v>
      </c>
      <c r="R2334" t="s">
        <v>8354</v>
      </c>
      <c r="S2334" s="13">
        <f t="shared" si="144"/>
        <v>42011.628136574072</v>
      </c>
      <c r="T2334" s="13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5"/>
        <v>2.1216666666666666</v>
      </c>
      <c r="P2335" s="8">
        <f t="shared" si="146"/>
        <v>13.542553191489361</v>
      </c>
      <c r="Q2335" t="s">
        <v>8325</v>
      </c>
      <c r="R2335" t="s">
        <v>8354</v>
      </c>
      <c r="S2335" s="13">
        <f t="shared" si="144"/>
        <v>41767.650347222225</v>
      </c>
      <c r="T2335" s="13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5"/>
        <v>1.0195000000000001</v>
      </c>
      <c r="P2336" s="8">
        <f t="shared" si="146"/>
        <v>60.865671641791046</v>
      </c>
      <c r="Q2336" t="s">
        <v>8325</v>
      </c>
      <c r="R2336" t="s">
        <v>8354</v>
      </c>
      <c r="S2336" s="13">
        <f t="shared" si="144"/>
        <v>41918.670115740737</v>
      </c>
      <c r="T2336" s="13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5"/>
        <v>1.0227200000000001</v>
      </c>
      <c r="P2337" s="8">
        <f t="shared" si="146"/>
        <v>115.69230769230769</v>
      </c>
      <c r="Q2337" t="s">
        <v>8325</v>
      </c>
      <c r="R2337" t="s">
        <v>8354</v>
      </c>
      <c r="S2337" s="13">
        <f t="shared" si="144"/>
        <v>41771.572256944448</v>
      </c>
      <c r="T2337" s="13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5"/>
        <v>5.2073254999999996</v>
      </c>
      <c r="P2338" s="8">
        <f t="shared" si="146"/>
        <v>48.104623556581984</v>
      </c>
      <c r="Q2338" t="s">
        <v>8325</v>
      </c>
      <c r="R2338" t="s">
        <v>8354</v>
      </c>
      <c r="S2338" s="13">
        <f t="shared" si="144"/>
        <v>41666.924710648149</v>
      </c>
      <c r="T2338" s="13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5"/>
        <v>1.1065833333333333</v>
      </c>
      <c r="P2339" s="8">
        <f t="shared" si="146"/>
        <v>74.184357541899445</v>
      </c>
      <c r="Q2339" t="s">
        <v>8325</v>
      </c>
      <c r="R2339" t="s">
        <v>8354</v>
      </c>
      <c r="S2339" s="13">
        <f t="shared" si="144"/>
        <v>41786.640543981484</v>
      </c>
      <c r="T2339" s="13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5"/>
        <v>1.0114333333333334</v>
      </c>
      <c r="P2340" s="8">
        <f t="shared" si="146"/>
        <v>123.34552845528455</v>
      </c>
      <c r="Q2340" t="s">
        <v>8325</v>
      </c>
      <c r="R2340" t="s">
        <v>8354</v>
      </c>
      <c r="S2340" s="13">
        <f t="shared" si="144"/>
        <v>41789.89680555556</v>
      </c>
      <c r="T2340" s="13">
        <f t="shared" si="147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5"/>
        <v>2.9420799999999998</v>
      </c>
      <c r="P2341" s="8">
        <f t="shared" si="146"/>
        <v>66.623188405797094</v>
      </c>
      <c r="Q2341" t="s">
        <v>8325</v>
      </c>
      <c r="R2341" t="s">
        <v>8354</v>
      </c>
      <c r="S2341" s="13">
        <f t="shared" si="144"/>
        <v>42692.79987268518</v>
      </c>
      <c r="T2341" s="13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5"/>
        <v>1.0577749999999999</v>
      </c>
      <c r="P2342" s="8">
        <f t="shared" si="146"/>
        <v>104.99007444168734</v>
      </c>
      <c r="Q2342" t="s">
        <v>8325</v>
      </c>
      <c r="R2342" t="s">
        <v>8354</v>
      </c>
      <c r="S2342" s="13">
        <f t="shared" si="144"/>
        <v>42643.642800925925</v>
      </c>
      <c r="T2342" s="13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5"/>
        <v>0</v>
      </c>
      <c r="P2343" s="8">
        <f t="shared" si="146"/>
        <v>0</v>
      </c>
      <c r="Q2343" t="s">
        <v>8333</v>
      </c>
      <c r="R2343" t="s">
        <v>8343</v>
      </c>
      <c r="S2343" s="13">
        <f t="shared" si="144"/>
        <v>42167.813703703709</v>
      </c>
      <c r="T2343" s="13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5"/>
        <v>0</v>
      </c>
      <c r="P2344" s="8">
        <f t="shared" si="146"/>
        <v>0</v>
      </c>
      <c r="Q2344" t="s">
        <v>8333</v>
      </c>
      <c r="R2344" t="s">
        <v>8343</v>
      </c>
      <c r="S2344" s="13">
        <f t="shared" si="144"/>
        <v>41897.702199074076</v>
      </c>
      <c r="T2344" s="13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5"/>
        <v>0.03</v>
      </c>
      <c r="P2345" s="8">
        <f t="shared" si="146"/>
        <v>300</v>
      </c>
      <c r="Q2345" t="s">
        <v>8333</v>
      </c>
      <c r="R2345" t="s">
        <v>8343</v>
      </c>
      <c r="S2345" s="13">
        <f t="shared" si="144"/>
        <v>42327.825289351851</v>
      </c>
      <c r="T2345" s="13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5"/>
        <v>1E-3</v>
      </c>
      <c r="P2346" s="8">
        <f t="shared" si="146"/>
        <v>1</v>
      </c>
      <c r="Q2346" t="s">
        <v>8333</v>
      </c>
      <c r="R2346" t="s">
        <v>8343</v>
      </c>
      <c r="S2346" s="13">
        <f t="shared" si="144"/>
        <v>42515.727650462963</v>
      </c>
      <c r="T2346" s="13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5"/>
        <v>0</v>
      </c>
      <c r="P2347" s="8">
        <f t="shared" si="146"/>
        <v>0</v>
      </c>
      <c r="Q2347" t="s">
        <v>8333</v>
      </c>
      <c r="R2347" t="s">
        <v>8343</v>
      </c>
      <c r="S2347" s="13">
        <f t="shared" si="144"/>
        <v>42060.001805555556</v>
      </c>
      <c r="T2347" s="13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5"/>
        <v>6.4999999999999997E-4</v>
      </c>
      <c r="P2348" s="8">
        <f t="shared" si="146"/>
        <v>13</v>
      </c>
      <c r="Q2348" t="s">
        <v>8333</v>
      </c>
      <c r="R2348" t="s">
        <v>8343</v>
      </c>
      <c r="S2348" s="13">
        <f t="shared" si="144"/>
        <v>42615.79896990741</v>
      </c>
      <c r="T2348" s="13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5"/>
        <v>1.4999999999999999E-2</v>
      </c>
      <c r="P2349" s="8">
        <f t="shared" si="146"/>
        <v>15</v>
      </c>
      <c r="Q2349" t="s">
        <v>8333</v>
      </c>
      <c r="R2349" t="s">
        <v>8343</v>
      </c>
      <c r="S2349" s="13">
        <f t="shared" si="144"/>
        <v>42577.607361111106</v>
      </c>
      <c r="T2349" s="13">
        <f t="shared" si="147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5"/>
        <v>3.8571428571428572E-3</v>
      </c>
      <c r="P2350" s="8">
        <f t="shared" si="146"/>
        <v>54</v>
      </c>
      <c r="Q2350" t="s">
        <v>8333</v>
      </c>
      <c r="R2350" t="s">
        <v>8343</v>
      </c>
      <c r="S2350" s="13">
        <f t="shared" si="144"/>
        <v>42360.932152777779</v>
      </c>
      <c r="T2350" s="13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5"/>
        <v>0</v>
      </c>
      <c r="P2351" s="8">
        <f t="shared" si="146"/>
        <v>0</v>
      </c>
      <c r="Q2351" t="s">
        <v>8333</v>
      </c>
      <c r="R2351" t="s">
        <v>8343</v>
      </c>
      <c r="S2351" s="13">
        <f t="shared" si="144"/>
        <v>42198.775787037041</v>
      </c>
      <c r="T2351" s="13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5"/>
        <v>0</v>
      </c>
      <c r="P2352" s="8">
        <f t="shared" si="146"/>
        <v>0</v>
      </c>
      <c r="Q2352" t="s">
        <v>8333</v>
      </c>
      <c r="R2352" t="s">
        <v>8343</v>
      </c>
      <c r="S2352" s="13">
        <f t="shared" ref="S2352:S2415" si="148">(J2352/86400)+DATE(1970,1,1)</f>
        <v>42708.842245370368</v>
      </c>
      <c r="T2352" s="13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5"/>
        <v>5.7142857142857143E-3</v>
      </c>
      <c r="P2353" s="8">
        <f t="shared" si="146"/>
        <v>15.428571428571429</v>
      </c>
      <c r="Q2353" t="s">
        <v>8333</v>
      </c>
      <c r="R2353" t="s">
        <v>8343</v>
      </c>
      <c r="S2353" s="13">
        <f t="shared" si="148"/>
        <v>42094.101145833338</v>
      </c>
      <c r="T2353" s="13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5"/>
        <v>0</v>
      </c>
      <c r="P2354" s="8">
        <f t="shared" si="146"/>
        <v>0</v>
      </c>
      <c r="Q2354" t="s">
        <v>8333</v>
      </c>
      <c r="R2354" t="s">
        <v>8343</v>
      </c>
      <c r="S2354" s="13">
        <f t="shared" si="148"/>
        <v>42101.633703703701</v>
      </c>
      <c r="T2354" s="13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5"/>
        <v>0</v>
      </c>
      <c r="P2355" s="8">
        <f t="shared" si="146"/>
        <v>0</v>
      </c>
      <c r="Q2355" t="s">
        <v>8333</v>
      </c>
      <c r="R2355" t="s">
        <v>8343</v>
      </c>
      <c r="S2355" s="13">
        <f t="shared" si="148"/>
        <v>42103.676180555558</v>
      </c>
      <c r="T2355" s="13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5"/>
        <v>7.1428571428571429E-4</v>
      </c>
      <c r="P2356" s="8">
        <f t="shared" si="146"/>
        <v>25</v>
      </c>
      <c r="Q2356" t="s">
        <v>8333</v>
      </c>
      <c r="R2356" t="s">
        <v>8343</v>
      </c>
      <c r="S2356" s="13">
        <f t="shared" si="148"/>
        <v>41954.722916666666</v>
      </c>
      <c r="T2356" s="13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5"/>
        <v>6.875E-3</v>
      </c>
      <c r="P2357" s="8">
        <f t="shared" si="146"/>
        <v>27.5</v>
      </c>
      <c r="Q2357" t="s">
        <v>8333</v>
      </c>
      <c r="R2357" t="s">
        <v>8343</v>
      </c>
      <c r="S2357" s="13">
        <f t="shared" si="148"/>
        <v>42096.918240740742</v>
      </c>
      <c r="T2357" s="13">
        <f t="shared" si="147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5"/>
        <v>0</v>
      </c>
      <c r="P2358" s="8">
        <f t="shared" si="146"/>
        <v>0</v>
      </c>
      <c r="Q2358" t="s">
        <v>8333</v>
      </c>
      <c r="R2358" t="s">
        <v>8343</v>
      </c>
      <c r="S2358" s="13">
        <f t="shared" si="148"/>
        <v>42130.78361111111</v>
      </c>
      <c r="T2358" s="13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5"/>
        <v>0</v>
      </c>
      <c r="P2359" s="8">
        <f t="shared" si="146"/>
        <v>0</v>
      </c>
      <c r="Q2359" t="s">
        <v>8333</v>
      </c>
      <c r="R2359" t="s">
        <v>8343</v>
      </c>
      <c r="S2359" s="13">
        <f t="shared" si="148"/>
        <v>42264.620115740741</v>
      </c>
      <c r="T2359" s="13">
        <f t="shared" si="147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5"/>
        <v>0</v>
      </c>
      <c r="P2360" s="8">
        <f t="shared" si="146"/>
        <v>0</v>
      </c>
      <c r="Q2360" t="s">
        <v>8333</v>
      </c>
      <c r="R2360" t="s">
        <v>8343</v>
      </c>
      <c r="S2360" s="13">
        <f t="shared" si="148"/>
        <v>41978.930972222224</v>
      </c>
      <c r="T2360" s="13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5"/>
        <v>0.14680000000000001</v>
      </c>
      <c r="P2361" s="8">
        <f t="shared" si="146"/>
        <v>367</v>
      </c>
      <c r="Q2361" t="s">
        <v>8333</v>
      </c>
      <c r="R2361" t="s">
        <v>8343</v>
      </c>
      <c r="S2361" s="13">
        <f t="shared" si="148"/>
        <v>42159.649583333332</v>
      </c>
      <c r="T2361" s="13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5"/>
        <v>4.0000000000000002E-4</v>
      </c>
      <c r="P2362" s="8">
        <f t="shared" si="146"/>
        <v>2</v>
      </c>
      <c r="Q2362" t="s">
        <v>8333</v>
      </c>
      <c r="R2362" t="s">
        <v>8343</v>
      </c>
      <c r="S2362" s="13">
        <f t="shared" si="148"/>
        <v>42377.70694444445</v>
      </c>
      <c r="T2362" s="13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5"/>
        <v>0</v>
      </c>
      <c r="P2363" s="8">
        <f t="shared" si="146"/>
        <v>0</v>
      </c>
      <c r="Q2363" t="s">
        <v>8333</v>
      </c>
      <c r="R2363" t="s">
        <v>8343</v>
      </c>
      <c r="S2363" s="13">
        <f t="shared" si="148"/>
        <v>42466.858888888892</v>
      </c>
      <c r="T2363" s="13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5"/>
        <v>0.2857142857142857</v>
      </c>
      <c r="P2364" s="8">
        <f t="shared" si="146"/>
        <v>60</v>
      </c>
      <c r="Q2364" t="s">
        <v>8333</v>
      </c>
      <c r="R2364" t="s">
        <v>8343</v>
      </c>
      <c r="S2364" s="13">
        <f t="shared" si="148"/>
        <v>41954.688310185185</v>
      </c>
      <c r="T2364" s="13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5"/>
        <v>0</v>
      </c>
      <c r="P2365" s="8">
        <f t="shared" si="146"/>
        <v>0</v>
      </c>
      <c r="Q2365" t="s">
        <v>8333</v>
      </c>
      <c r="R2365" t="s">
        <v>8343</v>
      </c>
      <c r="S2365" s="13">
        <f t="shared" si="148"/>
        <v>42322.011574074073</v>
      </c>
      <c r="T2365" s="13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5"/>
        <v>0</v>
      </c>
      <c r="P2366" s="8">
        <f t="shared" si="146"/>
        <v>0</v>
      </c>
      <c r="Q2366" t="s">
        <v>8333</v>
      </c>
      <c r="R2366" t="s">
        <v>8343</v>
      </c>
      <c r="S2366" s="13">
        <f t="shared" si="148"/>
        <v>42248.934675925921</v>
      </c>
      <c r="T2366" s="13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5"/>
        <v>0</v>
      </c>
      <c r="P2367" s="8">
        <f t="shared" si="146"/>
        <v>0</v>
      </c>
      <c r="Q2367" t="s">
        <v>8333</v>
      </c>
      <c r="R2367" t="s">
        <v>8343</v>
      </c>
      <c r="S2367" s="13">
        <f t="shared" si="148"/>
        <v>42346.736400462964</v>
      </c>
      <c r="T2367" s="13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5"/>
        <v>0.1052</v>
      </c>
      <c r="P2368" s="8">
        <f t="shared" si="146"/>
        <v>97.407407407407405</v>
      </c>
      <c r="Q2368" t="s">
        <v>8333</v>
      </c>
      <c r="R2368" t="s">
        <v>8343</v>
      </c>
      <c r="S2368" s="13">
        <f t="shared" si="148"/>
        <v>42268.531631944439</v>
      </c>
      <c r="T2368" s="13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5"/>
        <v>1.34E-2</v>
      </c>
      <c r="P2369" s="8">
        <f t="shared" si="146"/>
        <v>47.857142857142854</v>
      </c>
      <c r="Q2369" t="s">
        <v>8333</v>
      </c>
      <c r="R2369" t="s">
        <v>8343</v>
      </c>
      <c r="S2369" s="13">
        <f t="shared" si="148"/>
        <v>42425.970092592594</v>
      </c>
      <c r="T2369" s="13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9">E2370/D2370</f>
        <v>2.5000000000000001E-3</v>
      </c>
      <c r="P2370" s="8">
        <f t="shared" ref="P2370:P2433" si="150">IF(L2370=0,,E2370/L2370)</f>
        <v>50</v>
      </c>
      <c r="Q2370" t="s">
        <v>8333</v>
      </c>
      <c r="R2370" t="s">
        <v>8343</v>
      </c>
      <c r="S2370" s="13">
        <f t="shared" si="148"/>
        <v>42063.721817129626</v>
      </c>
      <c r="T2370" s="13">
        <f t="shared" si="147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9"/>
        <v>0</v>
      </c>
      <c r="P2371" s="8">
        <f t="shared" si="150"/>
        <v>0</v>
      </c>
      <c r="Q2371" t="s">
        <v>8333</v>
      </c>
      <c r="R2371" t="s">
        <v>8343</v>
      </c>
      <c r="S2371" s="13">
        <f t="shared" si="148"/>
        <v>42380.812627314815</v>
      </c>
      <c r="T2371" s="13">
        <f t="shared" ref="T2371:T2434" si="151">(I2371/86400)+DATE(1970,1,1)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9"/>
        <v>3.2799999999999999E-3</v>
      </c>
      <c r="P2372" s="8">
        <f t="shared" si="150"/>
        <v>20.5</v>
      </c>
      <c r="Q2372" t="s">
        <v>8333</v>
      </c>
      <c r="R2372" t="s">
        <v>8343</v>
      </c>
      <c r="S2372" s="13">
        <f t="shared" si="148"/>
        <v>41961.18913194444</v>
      </c>
      <c r="T2372" s="13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9"/>
        <v>0</v>
      </c>
      <c r="P2373" s="8">
        <f t="shared" si="150"/>
        <v>0</v>
      </c>
      <c r="Q2373" t="s">
        <v>8333</v>
      </c>
      <c r="R2373" t="s">
        <v>8343</v>
      </c>
      <c r="S2373" s="13">
        <f t="shared" si="148"/>
        <v>42150.777731481481</v>
      </c>
      <c r="T2373" s="13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9"/>
        <v>3.272727272727273E-2</v>
      </c>
      <c r="P2374" s="8">
        <f t="shared" si="150"/>
        <v>30</v>
      </c>
      <c r="Q2374" t="s">
        <v>8333</v>
      </c>
      <c r="R2374" t="s">
        <v>8343</v>
      </c>
      <c r="S2374" s="13">
        <f t="shared" si="148"/>
        <v>42088.069108796291</v>
      </c>
      <c r="T2374" s="13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9"/>
        <v>5.8823529411764708E-5</v>
      </c>
      <c r="P2375" s="8">
        <f t="shared" si="150"/>
        <v>50</v>
      </c>
      <c r="Q2375" t="s">
        <v>8333</v>
      </c>
      <c r="R2375" t="s">
        <v>8343</v>
      </c>
      <c r="S2375" s="13">
        <f t="shared" si="148"/>
        <v>42215.662314814814</v>
      </c>
      <c r="T2375" s="13">
        <f t="shared" si="151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9"/>
        <v>4.5454545454545455E-4</v>
      </c>
      <c r="P2376" s="8">
        <f t="shared" si="150"/>
        <v>10</v>
      </c>
      <c r="Q2376" t="s">
        <v>8333</v>
      </c>
      <c r="R2376" t="s">
        <v>8343</v>
      </c>
      <c r="S2376" s="13">
        <f t="shared" si="148"/>
        <v>42017.843287037038</v>
      </c>
      <c r="T2376" s="13">
        <f t="shared" si="151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9"/>
        <v>0</v>
      </c>
      <c r="P2377" s="8">
        <f t="shared" si="150"/>
        <v>0</v>
      </c>
      <c r="Q2377" t="s">
        <v>8333</v>
      </c>
      <c r="R2377" t="s">
        <v>8343</v>
      </c>
      <c r="S2377" s="13">
        <f t="shared" si="148"/>
        <v>42592.836076388892</v>
      </c>
      <c r="T2377" s="13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9"/>
        <v>0.10877666666666666</v>
      </c>
      <c r="P2378" s="8">
        <f t="shared" si="150"/>
        <v>81.582499999999996</v>
      </c>
      <c r="Q2378" t="s">
        <v>8333</v>
      </c>
      <c r="R2378" t="s">
        <v>8343</v>
      </c>
      <c r="S2378" s="13">
        <f t="shared" si="148"/>
        <v>42318.925532407404</v>
      </c>
      <c r="T2378" s="13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9"/>
        <v>0</v>
      </c>
      <c r="P2379" s="8">
        <f t="shared" si="150"/>
        <v>0</v>
      </c>
      <c r="Q2379" t="s">
        <v>8333</v>
      </c>
      <c r="R2379" t="s">
        <v>8343</v>
      </c>
      <c r="S2379" s="13">
        <f t="shared" si="148"/>
        <v>42669.870173611111</v>
      </c>
      <c r="T2379" s="13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9"/>
        <v>0</v>
      </c>
      <c r="P2380" s="8">
        <f t="shared" si="150"/>
        <v>0</v>
      </c>
      <c r="Q2380" t="s">
        <v>8333</v>
      </c>
      <c r="R2380" t="s">
        <v>8343</v>
      </c>
      <c r="S2380" s="13">
        <f t="shared" si="148"/>
        <v>42213.013078703705</v>
      </c>
      <c r="T2380" s="13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9"/>
        <v>0</v>
      </c>
      <c r="P2381" s="8">
        <f t="shared" si="150"/>
        <v>0</v>
      </c>
      <c r="Q2381" t="s">
        <v>8333</v>
      </c>
      <c r="R2381" t="s">
        <v>8343</v>
      </c>
      <c r="S2381" s="13">
        <f t="shared" si="148"/>
        <v>42237.016388888893</v>
      </c>
      <c r="T2381" s="13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9"/>
        <v>3.6666666666666666E-3</v>
      </c>
      <c r="P2382" s="8">
        <f t="shared" si="150"/>
        <v>18.333333333333332</v>
      </c>
      <c r="Q2382" t="s">
        <v>8333</v>
      </c>
      <c r="R2382" t="s">
        <v>8343</v>
      </c>
      <c r="S2382" s="13">
        <f t="shared" si="148"/>
        <v>42248.793310185181</v>
      </c>
      <c r="T2382" s="13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9"/>
        <v>1.8193398957730169E-2</v>
      </c>
      <c r="P2383" s="8">
        <f t="shared" si="150"/>
        <v>224.42857142857142</v>
      </c>
      <c r="Q2383" t="s">
        <v>8333</v>
      </c>
      <c r="R2383" t="s">
        <v>8343</v>
      </c>
      <c r="S2383" s="13">
        <f t="shared" si="148"/>
        <v>42074.935740740737</v>
      </c>
      <c r="T2383" s="13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9"/>
        <v>2.5000000000000001E-2</v>
      </c>
      <c r="P2384" s="8">
        <f t="shared" si="150"/>
        <v>37.5</v>
      </c>
      <c r="Q2384" t="s">
        <v>8333</v>
      </c>
      <c r="R2384" t="s">
        <v>8343</v>
      </c>
      <c r="S2384" s="13">
        <f t="shared" si="148"/>
        <v>42195.187534722223</v>
      </c>
      <c r="T2384" s="13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9"/>
        <v>4.3499999999999997E-2</v>
      </c>
      <c r="P2385" s="8">
        <f t="shared" si="150"/>
        <v>145</v>
      </c>
      <c r="Q2385" t="s">
        <v>8333</v>
      </c>
      <c r="R2385" t="s">
        <v>8343</v>
      </c>
      <c r="S2385" s="13">
        <f t="shared" si="148"/>
        <v>42027.056793981479</v>
      </c>
      <c r="T2385" s="13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9"/>
        <v>8.0000000000000002E-3</v>
      </c>
      <c r="P2386" s="8">
        <f t="shared" si="150"/>
        <v>1</v>
      </c>
      <c r="Q2386" t="s">
        <v>8333</v>
      </c>
      <c r="R2386" t="s">
        <v>8343</v>
      </c>
      <c r="S2386" s="13">
        <f t="shared" si="148"/>
        <v>41927.067627314813</v>
      </c>
      <c r="T2386" s="13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9"/>
        <v>1.2123076923076924E-2</v>
      </c>
      <c r="P2387" s="8">
        <f t="shared" si="150"/>
        <v>112.57142857142857</v>
      </c>
      <c r="Q2387" t="s">
        <v>8333</v>
      </c>
      <c r="R2387" t="s">
        <v>8343</v>
      </c>
      <c r="S2387" s="13">
        <f t="shared" si="148"/>
        <v>42191.70175925926</v>
      </c>
      <c r="T2387" s="13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9"/>
        <v>0</v>
      </c>
      <c r="P2388" s="8">
        <f t="shared" si="150"/>
        <v>0</v>
      </c>
      <c r="Q2388" t="s">
        <v>8333</v>
      </c>
      <c r="R2388" t="s">
        <v>8343</v>
      </c>
      <c r="S2388" s="13">
        <f t="shared" si="148"/>
        <v>41954.838240740741</v>
      </c>
      <c r="T2388" s="13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9"/>
        <v>6.8399999999999997E-3</v>
      </c>
      <c r="P2389" s="8">
        <f t="shared" si="150"/>
        <v>342</v>
      </c>
      <c r="Q2389" t="s">
        <v>8333</v>
      </c>
      <c r="R2389" t="s">
        <v>8343</v>
      </c>
      <c r="S2389" s="13">
        <f t="shared" si="148"/>
        <v>42528.626620370371</v>
      </c>
      <c r="T2389" s="13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9"/>
        <v>1.2513513513513513E-2</v>
      </c>
      <c r="P2390" s="8">
        <f t="shared" si="150"/>
        <v>57.875</v>
      </c>
      <c r="Q2390" t="s">
        <v>8333</v>
      </c>
      <c r="R2390" t="s">
        <v>8343</v>
      </c>
      <c r="S2390" s="13">
        <f t="shared" si="148"/>
        <v>41989.853692129633</v>
      </c>
      <c r="T2390" s="13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9"/>
        <v>1.8749999999999999E-3</v>
      </c>
      <c r="P2391" s="8">
        <f t="shared" si="150"/>
        <v>30</v>
      </c>
      <c r="Q2391" t="s">
        <v>8333</v>
      </c>
      <c r="R2391" t="s">
        <v>8343</v>
      </c>
      <c r="S2391" s="13">
        <f t="shared" si="148"/>
        <v>42179.653379629628</v>
      </c>
      <c r="T2391" s="13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9"/>
        <v>0</v>
      </c>
      <c r="P2392" s="8">
        <f t="shared" si="150"/>
        <v>0</v>
      </c>
      <c r="Q2392" t="s">
        <v>8333</v>
      </c>
      <c r="R2392" t="s">
        <v>8343</v>
      </c>
      <c r="S2392" s="13">
        <f t="shared" si="148"/>
        <v>41968.262314814812</v>
      </c>
      <c r="T2392" s="13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9"/>
        <v>1.25E-3</v>
      </c>
      <c r="P2393" s="8">
        <f t="shared" si="150"/>
        <v>25</v>
      </c>
      <c r="Q2393" t="s">
        <v>8333</v>
      </c>
      <c r="R2393" t="s">
        <v>8343</v>
      </c>
      <c r="S2393" s="13">
        <f t="shared" si="148"/>
        <v>42064.794490740736</v>
      </c>
      <c r="T2393" s="13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9"/>
        <v>0</v>
      </c>
      <c r="P2394" s="8">
        <f t="shared" si="150"/>
        <v>0</v>
      </c>
      <c r="Q2394" t="s">
        <v>8333</v>
      </c>
      <c r="R2394" t="s">
        <v>8343</v>
      </c>
      <c r="S2394" s="13">
        <f t="shared" si="148"/>
        <v>42276.120636574073</v>
      </c>
      <c r="T2394" s="13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9"/>
        <v>5.0000000000000001E-4</v>
      </c>
      <c r="P2395" s="8">
        <f t="shared" si="150"/>
        <v>50</v>
      </c>
      <c r="Q2395" t="s">
        <v>8333</v>
      </c>
      <c r="R2395" t="s">
        <v>8343</v>
      </c>
      <c r="S2395" s="13">
        <f t="shared" si="148"/>
        <v>42194.648344907408</v>
      </c>
      <c r="T2395" s="13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9"/>
        <v>5.9999999999999995E-4</v>
      </c>
      <c r="P2396" s="8">
        <f t="shared" si="150"/>
        <v>1.5</v>
      </c>
      <c r="Q2396" t="s">
        <v>8333</v>
      </c>
      <c r="R2396" t="s">
        <v>8343</v>
      </c>
      <c r="S2396" s="13">
        <f t="shared" si="148"/>
        <v>42031.362187499995</v>
      </c>
      <c r="T2396" s="13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9"/>
        <v>0</v>
      </c>
      <c r="P2397" s="8">
        <f t="shared" si="150"/>
        <v>0</v>
      </c>
      <c r="Q2397" t="s">
        <v>8333</v>
      </c>
      <c r="R2397" t="s">
        <v>8343</v>
      </c>
      <c r="S2397" s="13">
        <f t="shared" si="148"/>
        <v>42717.121377314819</v>
      </c>
      <c r="T2397" s="13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9"/>
        <v>2E-3</v>
      </c>
      <c r="P2398" s="8">
        <f t="shared" si="150"/>
        <v>10</v>
      </c>
      <c r="Q2398" t="s">
        <v>8333</v>
      </c>
      <c r="R2398" t="s">
        <v>8343</v>
      </c>
      <c r="S2398" s="13">
        <f t="shared" si="148"/>
        <v>42262.849050925928</v>
      </c>
      <c r="T2398" s="13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9"/>
        <v>0</v>
      </c>
      <c r="P2399" s="8">
        <f t="shared" si="150"/>
        <v>0</v>
      </c>
      <c r="Q2399" t="s">
        <v>8333</v>
      </c>
      <c r="R2399" t="s">
        <v>8343</v>
      </c>
      <c r="S2399" s="13">
        <f t="shared" si="148"/>
        <v>41976.88490740741</v>
      </c>
      <c r="T2399" s="13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9"/>
        <v>0</v>
      </c>
      <c r="P2400" s="8">
        <f t="shared" si="150"/>
        <v>0</v>
      </c>
      <c r="Q2400" t="s">
        <v>8333</v>
      </c>
      <c r="R2400" t="s">
        <v>8343</v>
      </c>
      <c r="S2400" s="13">
        <f t="shared" si="148"/>
        <v>42157.916481481487</v>
      </c>
      <c r="T2400" s="13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9"/>
        <v>0</v>
      </c>
      <c r="P2401" s="8">
        <f t="shared" si="150"/>
        <v>0</v>
      </c>
      <c r="Q2401" t="s">
        <v>8333</v>
      </c>
      <c r="R2401" t="s">
        <v>8343</v>
      </c>
      <c r="S2401" s="13">
        <f t="shared" si="148"/>
        <v>41956.853078703702</v>
      </c>
      <c r="T2401" s="13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9"/>
        <v>0</v>
      </c>
      <c r="P2402" s="8">
        <f t="shared" si="150"/>
        <v>0</v>
      </c>
      <c r="Q2402" t="s">
        <v>8333</v>
      </c>
      <c r="R2402" t="s">
        <v>8343</v>
      </c>
      <c r="S2402" s="13">
        <f t="shared" si="148"/>
        <v>42444.268101851849</v>
      </c>
      <c r="T2402" s="13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9"/>
        <v>7.1785714285714283E-3</v>
      </c>
      <c r="P2403" s="8">
        <f t="shared" si="150"/>
        <v>22.333333333333332</v>
      </c>
      <c r="Q2403" t="s">
        <v>8325</v>
      </c>
      <c r="R2403" t="s">
        <v>8338</v>
      </c>
      <c r="S2403" s="13">
        <f t="shared" si="148"/>
        <v>42374.822870370372</v>
      </c>
      <c r="T2403" s="13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9"/>
        <v>4.3333333333333331E-3</v>
      </c>
      <c r="P2404" s="8">
        <f t="shared" si="150"/>
        <v>52</v>
      </c>
      <c r="Q2404" t="s">
        <v>8325</v>
      </c>
      <c r="R2404" t="s">
        <v>8338</v>
      </c>
      <c r="S2404" s="13">
        <f t="shared" si="148"/>
        <v>42107.679756944446</v>
      </c>
      <c r="T2404" s="13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9"/>
        <v>0.16833333333333333</v>
      </c>
      <c r="P2405" s="8">
        <f t="shared" si="150"/>
        <v>16.833333333333332</v>
      </c>
      <c r="Q2405" t="s">
        <v>8325</v>
      </c>
      <c r="R2405" t="s">
        <v>8338</v>
      </c>
      <c r="S2405" s="13">
        <f t="shared" si="148"/>
        <v>42399.882615740746</v>
      </c>
      <c r="T2405" s="13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9"/>
        <v>0</v>
      </c>
      <c r="P2406" s="8">
        <f t="shared" si="150"/>
        <v>0</v>
      </c>
      <c r="Q2406" t="s">
        <v>8325</v>
      </c>
      <c r="R2406" t="s">
        <v>8338</v>
      </c>
      <c r="S2406" s="13">
        <f t="shared" si="148"/>
        <v>42342.03943287037</v>
      </c>
      <c r="T2406" s="13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9"/>
        <v>0.22520000000000001</v>
      </c>
      <c r="P2407" s="8">
        <f t="shared" si="150"/>
        <v>56.3</v>
      </c>
      <c r="Q2407" t="s">
        <v>8325</v>
      </c>
      <c r="R2407" t="s">
        <v>8338</v>
      </c>
      <c r="S2407" s="13">
        <f t="shared" si="148"/>
        <v>42595.585358796292</v>
      </c>
      <c r="T2407" s="13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9"/>
        <v>0.41384615384615386</v>
      </c>
      <c r="P2408" s="8">
        <f t="shared" si="150"/>
        <v>84.0625</v>
      </c>
      <c r="Q2408" t="s">
        <v>8325</v>
      </c>
      <c r="R2408" t="s">
        <v>8338</v>
      </c>
      <c r="S2408" s="13">
        <f t="shared" si="148"/>
        <v>41983.110995370371</v>
      </c>
      <c r="T2408" s="13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9"/>
        <v>0.25259090909090909</v>
      </c>
      <c r="P2409" s="8">
        <f t="shared" si="150"/>
        <v>168.39393939393941</v>
      </c>
      <c r="Q2409" t="s">
        <v>8325</v>
      </c>
      <c r="R2409" t="s">
        <v>8338</v>
      </c>
      <c r="S2409" s="13">
        <f t="shared" si="148"/>
        <v>42082.575555555552</v>
      </c>
      <c r="T2409" s="13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9"/>
        <v>2E-3</v>
      </c>
      <c r="P2410" s="8">
        <f t="shared" si="150"/>
        <v>15</v>
      </c>
      <c r="Q2410" t="s">
        <v>8325</v>
      </c>
      <c r="R2410" t="s">
        <v>8338</v>
      </c>
      <c r="S2410" s="13">
        <f t="shared" si="148"/>
        <v>41919.140706018516</v>
      </c>
      <c r="T2410" s="13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9"/>
        <v>1.84E-2</v>
      </c>
      <c r="P2411" s="8">
        <f t="shared" si="150"/>
        <v>76.666666666666671</v>
      </c>
      <c r="Q2411" t="s">
        <v>8325</v>
      </c>
      <c r="R2411" t="s">
        <v>8338</v>
      </c>
      <c r="S2411" s="13">
        <f t="shared" si="148"/>
        <v>42204.875868055555</v>
      </c>
      <c r="T2411" s="13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9"/>
        <v>0</v>
      </c>
      <c r="P2412" s="8">
        <f t="shared" si="150"/>
        <v>0</v>
      </c>
      <c r="Q2412" t="s">
        <v>8325</v>
      </c>
      <c r="R2412" t="s">
        <v>8338</v>
      </c>
      <c r="S2412" s="13">
        <f t="shared" si="148"/>
        <v>42224.408275462964</v>
      </c>
      <c r="T2412" s="13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9"/>
        <v>6.0400000000000002E-3</v>
      </c>
      <c r="P2413" s="8">
        <f t="shared" si="150"/>
        <v>50.333333333333336</v>
      </c>
      <c r="Q2413" t="s">
        <v>8325</v>
      </c>
      <c r="R2413" t="s">
        <v>8338</v>
      </c>
      <c r="S2413" s="13">
        <f t="shared" si="148"/>
        <v>42211.732430555552</v>
      </c>
      <c r="T2413" s="13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9"/>
        <v>0</v>
      </c>
      <c r="P2414" s="8">
        <f t="shared" si="150"/>
        <v>0</v>
      </c>
      <c r="Q2414" t="s">
        <v>8325</v>
      </c>
      <c r="R2414" t="s">
        <v>8338</v>
      </c>
      <c r="S2414" s="13">
        <f t="shared" si="148"/>
        <v>42655.736956018518</v>
      </c>
      <c r="T2414" s="13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9"/>
        <v>8.3333333333333332E-3</v>
      </c>
      <c r="P2415" s="8">
        <f t="shared" si="150"/>
        <v>8.3333333333333339</v>
      </c>
      <c r="Q2415" t="s">
        <v>8325</v>
      </c>
      <c r="R2415" t="s">
        <v>8338</v>
      </c>
      <c r="S2415" s="13">
        <f t="shared" si="148"/>
        <v>41760.10974537037</v>
      </c>
      <c r="T2415" s="13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9"/>
        <v>3.0666666666666665E-2</v>
      </c>
      <c r="P2416" s="8">
        <f t="shared" si="150"/>
        <v>35.384615384615387</v>
      </c>
      <c r="Q2416" t="s">
        <v>8325</v>
      </c>
      <c r="R2416" t="s">
        <v>8338</v>
      </c>
      <c r="S2416" s="13">
        <f t="shared" ref="S2416:S2479" si="152">(J2416/86400)+DATE(1970,1,1)</f>
        <v>42198.695138888885</v>
      </c>
      <c r="T2416" s="13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9"/>
        <v>5.5833333333333334E-3</v>
      </c>
      <c r="P2417" s="8">
        <f t="shared" si="150"/>
        <v>55.833333333333336</v>
      </c>
      <c r="Q2417" t="s">
        <v>8325</v>
      </c>
      <c r="R2417" t="s">
        <v>8338</v>
      </c>
      <c r="S2417" s="13">
        <f t="shared" si="152"/>
        <v>42536.862800925926</v>
      </c>
      <c r="T2417" s="13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9"/>
        <v>2.5000000000000001E-4</v>
      </c>
      <c r="P2418" s="8">
        <f t="shared" si="150"/>
        <v>5</v>
      </c>
      <c r="Q2418" t="s">
        <v>8325</v>
      </c>
      <c r="R2418" t="s">
        <v>8338</v>
      </c>
      <c r="S2418" s="13">
        <f t="shared" si="152"/>
        <v>42019.737766203703</v>
      </c>
      <c r="T2418" s="13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9"/>
        <v>0</v>
      </c>
      <c r="P2419" s="8">
        <f t="shared" si="150"/>
        <v>0</v>
      </c>
      <c r="Q2419" t="s">
        <v>8325</v>
      </c>
      <c r="R2419" t="s">
        <v>8338</v>
      </c>
      <c r="S2419" s="13">
        <f t="shared" si="152"/>
        <v>41831.884108796294</v>
      </c>
      <c r="T2419" s="13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9"/>
        <v>2.0000000000000001E-4</v>
      </c>
      <c r="P2420" s="8">
        <f t="shared" si="150"/>
        <v>1</v>
      </c>
      <c r="Q2420" t="s">
        <v>8325</v>
      </c>
      <c r="R2420" t="s">
        <v>8338</v>
      </c>
      <c r="S2420" s="13">
        <f t="shared" si="152"/>
        <v>42027.856990740736</v>
      </c>
      <c r="T2420" s="13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9"/>
        <v>0</v>
      </c>
      <c r="P2421" s="8">
        <f t="shared" si="150"/>
        <v>0</v>
      </c>
      <c r="Q2421" t="s">
        <v>8325</v>
      </c>
      <c r="R2421" t="s">
        <v>8338</v>
      </c>
      <c r="S2421" s="13">
        <f t="shared" si="152"/>
        <v>41993.738298611112</v>
      </c>
      <c r="T2421" s="13">
        <f t="shared" si="151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9"/>
        <v>0.14825133372851215</v>
      </c>
      <c r="P2422" s="8">
        <f t="shared" si="150"/>
        <v>69.472222222222229</v>
      </c>
      <c r="Q2422" t="s">
        <v>8325</v>
      </c>
      <c r="R2422" t="s">
        <v>8338</v>
      </c>
      <c r="S2422" s="13">
        <f t="shared" si="152"/>
        <v>41893.028877314813</v>
      </c>
      <c r="T2422" s="13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9"/>
        <v>1.6666666666666666E-4</v>
      </c>
      <c r="P2423" s="8">
        <f t="shared" si="150"/>
        <v>1</v>
      </c>
      <c r="Q2423" t="s">
        <v>8325</v>
      </c>
      <c r="R2423" t="s">
        <v>8338</v>
      </c>
      <c r="S2423" s="13">
        <f t="shared" si="152"/>
        <v>42026.687453703707</v>
      </c>
      <c r="T2423" s="13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9"/>
        <v>2E-3</v>
      </c>
      <c r="P2424" s="8">
        <f t="shared" si="150"/>
        <v>1</v>
      </c>
      <c r="Q2424" t="s">
        <v>8325</v>
      </c>
      <c r="R2424" t="s">
        <v>8338</v>
      </c>
      <c r="S2424" s="13">
        <f t="shared" si="152"/>
        <v>42044.724953703699</v>
      </c>
      <c r="T2424" s="13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9"/>
        <v>1.3333333333333334E-4</v>
      </c>
      <c r="P2425" s="8">
        <f t="shared" si="150"/>
        <v>8</v>
      </c>
      <c r="Q2425" t="s">
        <v>8325</v>
      </c>
      <c r="R2425" t="s">
        <v>8338</v>
      </c>
      <c r="S2425" s="13">
        <f t="shared" si="152"/>
        <v>41974.704745370371</v>
      </c>
      <c r="T2425" s="13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9"/>
        <v>1.24E-2</v>
      </c>
      <c r="P2426" s="8">
        <f t="shared" si="150"/>
        <v>34.444444444444443</v>
      </c>
      <c r="Q2426" t="s">
        <v>8325</v>
      </c>
      <c r="R2426" t="s">
        <v>8338</v>
      </c>
      <c r="S2426" s="13">
        <f t="shared" si="152"/>
        <v>41909.892453703702</v>
      </c>
      <c r="T2426" s="13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9"/>
        <v>2.8571428571428574E-4</v>
      </c>
      <c r="P2427" s="8">
        <f t="shared" si="150"/>
        <v>1</v>
      </c>
      <c r="Q2427" t="s">
        <v>8325</v>
      </c>
      <c r="R2427" t="s">
        <v>8338</v>
      </c>
      <c r="S2427" s="13">
        <f t="shared" si="152"/>
        <v>42502.913761574076</v>
      </c>
      <c r="T2427" s="13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9"/>
        <v>0</v>
      </c>
      <c r="P2428" s="8">
        <f t="shared" si="150"/>
        <v>0</v>
      </c>
      <c r="Q2428" t="s">
        <v>8325</v>
      </c>
      <c r="R2428" t="s">
        <v>8338</v>
      </c>
      <c r="S2428" s="13">
        <f t="shared" si="152"/>
        <v>42164.170046296298</v>
      </c>
      <c r="T2428" s="13">
        <f t="shared" si="151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9"/>
        <v>2.0000000000000002E-5</v>
      </c>
      <c r="P2429" s="8">
        <f t="shared" si="150"/>
        <v>1</v>
      </c>
      <c r="Q2429" t="s">
        <v>8325</v>
      </c>
      <c r="R2429" t="s">
        <v>8338</v>
      </c>
      <c r="S2429" s="13">
        <f t="shared" si="152"/>
        <v>42412.318668981483</v>
      </c>
      <c r="T2429" s="13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9"/>
        <v>2.8571428571428571E-5</v>
      </c>
      <c r="P2430" s="8">
        <f t="shared" si="150"/>
        <v>1</v>
      </c>
      <c r="Q2430" t="s">
        <v>8325</v>
      </c>
      <c r="R2430" t="s">
        <v>8338</v>
      </c>
      <c r="S2430" s="13">
        <f t="shared" si="152"/>
        <v>42045.784155092595</v>
      </c>
      <c r="T2430" s="13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9"/>
        <v>1.4321428571428572E-2</v>
      </c>
      <c r="P2431" s="8">
        <f t="shared" si="150"/>
        <v>501.25</v>
      </c>
      <c r="Q2431" t="s">
        <v>8325</v>
      </c>
      <c r="R2431" t="s">
        <v>8338</v>
      </c>
      <c r="S2431" s="13">
        <f t="shared" si="152"/>
        <v>42734.879236111112</v>
      </c>
      <c r="T2431" s="13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9"/>
        <v>7.0000000000000001E-3</v>
      </c>
      <c r="P2432" s="8">
        <f t="shared" si="150"/>
        <v>10.5</v>
      </c>
      <c r="Q2432" t="s">
        <v>8325</v>
      </c>
      <c r="R2432" t="s">
        <v>8338</v>
      </c>
      <c r="S2432" s="13">
        <f t="shared" si="152"/>
        <v>42382.130833333329</v>
      </c>
      <c r="T2432" s="13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9"/>
        <v>2.0000000000000002E-5</v>
      </c>
      <c r="P2433" s="8">
        <f t="shared" si="150"/>
        <v>1</v>
      </c>
      <c r="Q2433" t="s">
        <v>8325</v>
      </c>
      <c r="R2433" t="s">
        <v>8338</v>
      </c>
      <c r="S2433" s="13">
        <f t="shared" si="152"/>
        <v>42489.099687499998</v>
      </c>
      <c r="T2433" s="13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3">E2434/D2434</f>
        <v>1.4285714285714287E-4</v>
      </c>
      <c r="P2434" s="8">
        <f t="shared" ref="P2434:P2497" si="154">IF(L2434=0,,E2434/L2434)</f>
        <v>1</v>
      </c>
      <c r="Q2434" t="s">
        <v>8325</v>
      </c>
      <c r="R2434" t="s">
        <v>8338</v>
      </c>
      <c r="S2434" s="13">
        <f t="shared" si="152"/>
        <v>42041.218715277777</v>
      </c>
      <c r="T2434" s="13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3"/>
        <v>0</v>
      </c>
      <c r="P2435" s="8">
        <f t="shared" si="154"/>
        <v>0</v>
      </c>
      <c r="Q2435" t="s">
        <v>8325</v>
      </c>
      <c r="R2435" t="s">
        <v>8338</v>
      </c>
      <c r="S2435" s="13">
        <f t="shared" si="152"/>
        <v>42397.89980324074</v>
      </c>
      <c r="T2435" s="13">
        <f t="shared" ref="T2435:T2498" si="155">(I2435/86400)+DATE(1970,1,1)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3"/>
        <v>1.2999999999999999E-3</v>
      </c>
      <c r="P2436" s="8">
        <f t="shared" si="154"/>
        <v>13</v>
      </c>
      <c r="Q2436" t="s">
        <v>8325</v>
      </c>
      <c r="R2436" t="s">
        <v>8338</v>
      </c>
      <c r="S2436" s="13">
        <f t="shared" si="152"/>
        <v>42180.186041666668</v>
      </c>
      <c r="T2436" s="13">
        <f t="shared" si="155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3"/>
        <v>4.8960000000000002E-3</v>
      </c>
      <c r="P2437" s="8">
        <f t="shared" si="154"/>
        <v>306</v>
      </c>
      <c r="Q2437" t="s">
        <v>8325</v>
      </c>
      <c r="R2437" t="s">
        <v>8338</v>
      </c>
      <c r="S2437" s="13">
        <f t="shared" si="152"/>
        <v>42252.277615740742</v>
      </c>
      <c r="T2437" s="13">
        <f t="shared" si="155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3"/>
        <v>3.8461538461538462E-4</v>
      </c>
      <c r="P2438" s="8">
        <f t="shared" si="154"/>
        <v>22.5</v>
      </c>
      <c r="Q2438" t="s">
        <v>8325</v>
      </c>
      <c r="R2438" t="s">
        <v>8338</v>
      </c>
      <c r="S2438" s="13">
        <f t="shared" si="152"/>
        <v>42338.615393518514</v>
      </c>
      <c r="T2438" s="13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3"/>
        <v>0</v>
      </c>
      <c r="P2439" s="8">
        <f t="shared" si="154"/>
        <v>0</v>
      </c>
      <c r="Q2439" t="s">
        <v>8325</v>
      </c>
      <c r="R2439" t="s">
        <v>8338</v>
      </c>
      <c r="S2439" s="13">
        <f t="shared" si="152"/>
        <v>42031.965138888889</v>
      </c>
      <c r="T2439" s="13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3"/>
        <v>3.3333333333333335E-3</v>
      </c>
      <c r="P2440" s="8">
        <f t="shared" si="154"/>
        <v>50</v>
      </c>
      <c r="Q2440" t="s">
        <v>8325</v>
      </c>
      <c r="R2440" t="s">
        <v>8338</v>
      </c>
      <c r="S2440" s="13">
        <f t="shared" si="152"/>
        <v>42285.91506944444</v>
      </c>
      <c r="T2440" s="13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3"/>
        <v>0</v>
      </c>
      <c r="P2441" s="8">
        <f t="shared" si="154"/>
        <v>0</v>
      </c>
      <c r="Q2441" t="s">
        <v>8325</v>
      </c>
      <c r="R2441" t="s">
        <v>8338</v>
      </c>
      <c r="S2441" s="13">
        <f t="shared" si="152"/>
        <v>42265.818622685183</v>
      </c>
      <c r="T2441" s="13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3"/>
        <v>2E-3</v>
      </c>
      <c r="P2442" s="8">
        <f t="shared" si="154"/>
        <v>5</v>
      </c>
      <c r="Q2442" t="s">
        <v>8325</v>
      </c>
      <c r="R2442" t="s">
        <v>8338</v>
      </c>
      <c r="S2442" s="13">
        <f t="shared" si="152"/>
        <v>42383.899456018524</v>
      </c>
      <c r="T2442" s="13">
        <f t="shared" si="155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3"/>
        <v>1.0788</v>
      </c>
      <c r="P2443" s="8">
        <f t="shared" si="154"/>
        <v>74.22935779816514</v>
      </c>
      <c r="Q2443" t="s">
        <v>8325</v>
      </c>
      <c r="R2443" t="s">
        <v>8354</v>
      </c>
      <c r="S2443" s="13">
        <f t="shared" si="152"/>
        <v>42187.125625000001</v>
      </c>
      <c r="T2443" s="13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3"/>
        <v>1.2594166666666666</v>
      </c>
      <c r="P2444" s="8">
        <f t="shared" si="154"/>
        <v>81.252688172043008</v>
      </c>
      <c r="Q2444" t="s">
        <v>8325</v>
      </c>
      <c r="R2444" t="s">
        <v>8354</v>
      </c>
      <c r="S2444" s="13">
        <f t="shared" si="152"/>
        <v>42052.666990740741</v>
      </c>
      <c r="T2444" s="13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3"/>
        <v>2.0251494999999999</v>
      </c>
      <c r="P2445" s="8">
        <f t="shared" si="154"/>
        <v>130.23469453376205</v>
      </c>
      <c r="Q2445" t="s">
        <v>8325</v>
      </c>
      <c r="R2445" t="s">
        <v>8354</v>
      </c>
      <c r="S2445" s="13">
        <f t="shared" si="152"/>
        <v>41836.625254629631</v>
      </c>
      <c r="T2445" s="13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3"/>
        <v>1.0860000000000001</v>
      </c>
      <c r="P2446" s="8">
        <f t="shared" si="154"/>
        <v>53.409836065573771</v>
      </c>
      <c r="Q2446" t="s">
        <v>8325</v>
      </c>
      <c r="R2446" t="s">
        <v>8354</v>
      </c>
      <c r="S2446" s="13">
        <f t="shared" si="152"/>
        <v>42485.754525462966</v>
      </c>
      <c r="T2446" s="13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3"/>
        <v>1.728</v>
      </c>
      <c r="P2447" s="8">
        <f t="shared" si="154"/>
        <v>75.130434782608702</v>
      </c>
      <c r="Q2447" t="s">
        <v>8325</v>
      </c>
      <c r="R2447" t="s">
        <v>8354</v>
      </c>
      <c r="S2447" s="13">
        <f t="shared" si="152"/>
        <v>42243.190057870372</v>
      </c>
      <c r="T2447" s="13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3"/>
        <v>1.6798</v>
      </c>
      <c r="P2448" s="8">
        <f t="shared" si="154"/>
        <v>75.666666666666671</v>
      </c>
      <c r="Q2448" t="s">
        <v>8325</v>
      </c>
      <c r="R2448" t="s">
        <v>8354</v>
      </c>
      <c r="S2448" s="13">
        <f t="shared" si="152"/>
        <v>42670.602673611109</v>
      </c>
      <c r="T2448" s="13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3"/>
        <v>4.2720000000000002</v>
      </c>
      <c r="P2449" s="8">
        <f t="shared" si="154"/>
        <v>31.691394658753708</v>
      </c>
      <c r="Q2449" t="s">
        <v>8325</v>
      </c>
      <c r="R2449" t="s">
        <v>8354</v>
      </c>
      <c r="S2449" s="13">
        <f t="shared" si="152"/>
        <v>42654.469826388886</v>
      </c>
      <c r="T2449" s="13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3"/>
        <v>1.075</v>
      </c>
      <c r="P2450" s="8">
        <f t="shared" si="154"/>
        <v>47.777777777777779</v>
      </c>
      <c r="Q2450" t="s">
        <v>8325</v>
      </c>
      <c r="R2450" t="s">
        <v>8354</v>
      </c>
      <c r="S2450" s="13">
        <f t="shared" si="152"/>
        <v>42607.316122685181</v>
      </c>
      <c r="T2450" s="13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3"/>
        <v>1.08</v>
      </c>
      <c r="P2451" s="8">
        <f t="shared" si="154"/>
        <v>90</v>
      </c>
      <c r="Q2451" t="s">
        <v>8325</v>
      </c>
      <c r="R2451" t="s">
        <v>8354</v>
      </c>
      <c r="S2451" s="13">
        <f t="shared" si="152"/>
        <v>41943.142534722225</v>
      </c>
      <c r="T2451" s="13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3"/>
        <v>1.0153353333333335</v>
      </c>
      <c r="P2452" s="8">
        <f t="shared" si="154"/>
        <v>149.31401960784314</v>
      </c>
      <c r="Q2452" t="s">
        <v>8325</v>
      </c>
      <c r="R2452" t="s">
        <v>8354</v>
      </c>
      <c r="S2452" s="13">
        <f t="shared" si="152"/>
        <v>41902.07240740741</v>
      </c>
      <c r="T2452" s="13">
        <f t="shared" si="155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3"/>
        <v>1.1545000000000001</v>
      </c>
      <c r="P2453" s="8">
        <f t="shared" si="154"/>
        <v>62.06989247311828</v>
      </c>
      <c r="Q2453" t="s">
        <v>8325</v>
      </c>
      <c r="R2453" t="s">
        <v>8354</v>
      </c>
      <c r="S2453" s="13">
        <f t="shared" si="152"/>
        <v>42779.908449074079</v>
      </c>
      <c r="T2453" s="13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3"/>
        <v>1.335</v>
      </c>
      <c r="P2454" s="8">
        <f t="shared" si="154"/>
        <v>53.4</v>
      </c>
      <c r="Q2454" t="s">
        <v>8325</v>
      </c>
      <c r="R2454" t="s">
        <v>8354</v>
      </c>
      <c r="S2454" s="13">
        <f t="shared" si="152"/>
        <v>42338.84375</v>
      </c>
      <c r="T2454" s="13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3"/>
        <v>1.5469999999999999</v>
      </c>
      <c r="P2455" s="8">
        <f t="shared" si="154"/>
        <v>69.268656716417908</v>
      </c>
      <c r="Q2455" t="s">
        <v>8325</v>
      </c>
      <c r="R2455" t="s">
        <v>8354</v>
      </c>
      <c r="S2455" s="13">
        <f t="shared" si="152"/>
        <v>42738.692233796297</v>
      </c>
      <c r="T2455" s="13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3"/>
        <v>1.0084571428571429</v>
      </c>
      <c r="P2456" s="8">
        <f t="shared" si="154"/>
        <v>271.50769230769231</v>
      </c>
      <c r="Q2456" t="s">
        <v>8325</v>
      </c>
      <c r="R2456" t="s">
        <v>8354</v>
      </c>
      <c r="S2456" s="13">
        <f t="shared" si="152"/>
        <v>42770.201481481483</v>
      </c>
      <c r="T2456" s="13">
        <f t="shared" si="155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3"/>
        <v>1.82</v>
      </c>
      <c r="P2457" s="8">
        <f t="shared" si="154"/>
        <v>34.125</v>
      </c>
      <c r="Q2457" t="s">
        <v>8325</v>
      </c>
      <c r="R2457" t="s">
        <v>8354</v>
      </c>
      <c r="S2457" s="13">
        <f t="shared" si="152"/>
        <v>42452.781828703708</v>
      </c>
      <c r="T2457" s="13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3"/>
        <v>1.8086666666666666</v>
      </c>
      <c r="P2458" s="8">
        <f t="shared" si="154"/>
        <v>40.492537313432834</v>
      </c>
      <c r="Q2458" t="s">
        <v>8325</v>
      </c>
      <c r="R2458" t="s">
        <v>8354</v>
      </c>
      <c r="S2458" s="13">
        <f t="shared" si="152"/>
        <v>42761.961099537039</v>
      </c>
      <c r="T2458" s="13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3"/>
        <v>1.0230434782608695</v>
      </c>
      <c r="P2459" s="8">
        <f t="shared" si="154"/>
        <v>189.75806451612902</v>
      </c>
      <c r="Q2459" t="s">
        <v>8325</v>
      </c>
      <c r="R2459" t="s">
        <v>8354</v>
      </c>
      <c r="S2459" s="13">
        <f t="shared" si="152"/>
        <v>42423.602500000001</v>
      </c>
      <c r="T2459" s="13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3"/>
        <v>1.1017999999999999</v>
      </c>
      <c r="P2460" s="8">
        <f t="shared" si="154"/>
        <v>68.862499999999997</v>
      </c>
      <c r="Q2460" t="s">
        <v>8325</v>
      </c>
      <c r="R2460" t="s">
        <v>8354</v>
      </c>
      <c r="S2460" s="13">
        <f t="shared" si="152"/>
        <v>42495.871736111112</v>
      </c>
      <c r="T2460" s="13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3"/>
        <v>1.0225</v>
      </c>
      <c r="P2461" s="8">
        <f t="shared" si="154"/>
        <v>108.77659574468085</v>
      </c>
      <c r="Q2461" t="s">
        <v>8325</v>
      </c>
      <c r="R2461" t="s">
        <v>8354</v>
      </c>
      <c r="S2461" s="13">
        <f t="shared" si="152"/>
        <v>42407.637557870374</v>
      </c>
      <c r="T2461" s="13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3"/>
        <v>1.0078823529411765</v>
      </c>
      <c r="P2462" s="8">
        <f t="shared" si="154"/>
        <v>125.98529411764706</v>
      </c>
      <c r="Q2462" t="s">
        <v>8325</v>
      </c>
      <c r="R2462" t="s">
        <v>8354</v>
      </c>
      <c r="S2462" s="13">
        <f t="shared" si="152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3"/>
        <v>1.038</v>
      </c>
      <c r="P2463" s="8">
        <f t="shared" si="154"/>
        <v>90.523255813953483</v>
      </c>
      <c r="Q2463" t="s">
        <v>8315</v>
      </c>
      <c r="R2463" t="s">
        <v>8321</v>
      </c>
      <c r="S2463" s="13">
        <f t="shared" si="152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3"/>
        <v>1.1070833333333334</v>
      </c>
      <c r="P2464" s="8">
        <f t="shared" si="154"/>
        <v>28.880434782608695</v>
      </c>
      <c r="Q2464" t="s">
        <v>8315</v>
      </c>
      <c r="R2464" t="s">
        <v>8321</v>
      </c>
      <c r="S2464" s="13">
        <f t="shared" si="152"/>
        <v>41089.186296296299</v>
      </c>
      <c r="T2464" s="13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3"/>
        <v>1.1625000000000001</v>
      </c>
      <c r="P2465" s="8">
        <f t="shared" si="154"/>
        <v>31</v>
      </c>
      <c r="Q2465" t="s">
        <v>8315</v>
      </c>
      <c r="R2465" t="s">
        <v>8321</v>
      </c>
      <c r="S2465" s="13">
        <f t="shared" si="152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3"/>
        <v>1.111</v>
      </c>
      <c r="P2466" s="8">
        <f t="shared" si="154"/>
        <v>51.674418604651166</v>
      </c>
      <c r="Q2466" t="s">
        <v>8315</v>
      </c>
      <c r="R2466" t="s">
        <v>8321</v>
      </c>
      <c r="S2466" s="13">
        <f t="shared" si="152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3"/>
        <v>1.8014285714285714</v>
      </c>
      <c r="P2467" s="8">
        <f t="shared" si="154"/>
        <v>26.270833333333332</v>
      </c>
      <c r="Q2467" t="s">
        <v>8315</v>
      </c>
      <c r="R2467" t="s">
        <v>8321</v>
      </c>
      <c r="S2467" s="13">
        <f t="shared" si="152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3"/>
        <v>1</v>
      </c>
      <c r="P2468" s="8">
        <f t="shared" si="154"/>
        <v>48.07692307692308</v>
      </c>
      <c r="Q2468" t="s">
        <v>8315</v>
      </c>
      <c r="R2468" t="s">
        <v>8321</v>
      </c>
      <c r="S2468" s="13">
        <f t="shared" si="152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3"/>
        <v>1.1850000000000001</v>
      </c>
      <c r="P2469" s="8">
        <f t="shared" si="154"/>
        <v>27.558139534883722</v>
      </c>
      <c r="Q2469" t="s">
        <v>8315</v>
      </c>
      <c r="R2469" t="s">
        <v>8321</v>
      </c>
      <c r="S2469" s="13">
        <f t="shared" si="152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3"/>
        <v>1.0721700000000001</v>
      </c>
      <c r="P2470" s="8">
        <f t="shared" si="154"/>
        <v>36.97137931034483</v>
      </c>
      <c r="Q2470" t="s">
        <v>8315</v>
      </c>
      <c r="R2470" t="s">
        <v>8321</v>
      </c>
      <c r="S2470" s="13">
        <f t="shared" si="152"/>
        <v>41174.154178240744</v>
      </c>
      <c r="T2470" s="13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3"/>
        <v>1.1366666666666667</v>
      </c>
      <c r="P2471" s="8">
        <f t="shared" si="154"/>
        <v>29.021276595744681</v>
      </c>
      <c r="Q2471" t="s">
        <v>8315</v>
      </c>
      <c r="R2471" t="s">
        <v>8321</v>
      </c>
      <c r="S2471" s="13">
        <f t="shared" si="152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3"/>
        <v>1.0316400000000001</v>
      </c>
      <c r="P2472" s="8">
        <f t="shared" si="154"/>
        <v>28.65666666666667</v>
      </c>
      <c r="Q2472" t="s">
        <v>8315</v>
      </c>
      <c r="R2472" t="s">
        <v>8321</v>
      </c>
      <c r="S2472" s="13">
        <f t="shared" si="152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3"/>
        <v>1.28</v>
      </c>
      <c r="P2473" s="8">
        <f t="shared" si="154"/>
        <v>37.647058823529413</v>
      </c>
      <c r="Q2473" t="s">
        <v>8315</v>
      </c>
      <c r="R2473" t="s">
        <v>8321</v>
      </c>
      <c r="S2473" s="13">
        <f t="shared" si="152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3"/>
        <v>1.3576026666666667</v>
      </c>
      <c r="P2474" s="8">
        <f t="shared" si="154"/>
        <v>97.904038461538462</v>
      </c>
      <c r="Q2474" t="s">
        <v>8315</v>
      </c>
      <c r="R2474" t="s">
        <v>8321</v>
      </c>
      <c r="S2474" s="13">
        <f t="shared" si="152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3"/>
        <v>1</v>
      </c>
      <c r="P2475" s="8">
        <f t="shared" si="154"/>
        <v>42.553191489361701</v>
      </c>
      <c r="Q2475" t="s">
        <v>8315</v>
      </c>
      <c r="R2475" t="s">
        <v>8321</v>
      </c>
      <c r="S2475" s="13">
        <f t="shared" si="152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3"/>
        <v>1.0000360000000001</v>
      </c>
      <c r="P2476" s="8">
        <f t="shared" si="154"/>
        <v>131.58368421052631</v>
      </c>
      <c r="Q2476" t="s">
        <v>8315</v>
      </c>
      <c r="R2476" t="s">
        <v>8321</v>
      </c>
      <c r="S2476" s="13">
        <f t="shared" si="152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3"/>
        <v>1.0471999999999999</v>
      </c>
      <c r="P2477" s="8">
        <f t="shared" si="154"/>
        <v>32.320987654320987</v>
      </c>
      <c r="Q2477" t="s">
        <v>8315</v>
      </c>
      <c r="R2477" t="s">
        <v>8321</v>
      </c>
      <c r="S2477" s="13">
        <f t="shared" si="152"/>
        <v>40310.287673611107</v>
      </c>
      <c r="T2477" s="13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3"/>
        <v>1.050225</v>
      </c>
      <c r="P2478" s="8">
        <f t="shared" si="154"/>
        <v>61.103999999999999</v>
      </c>
      <c r="Q2478" t="s">
        <v>8315</v>
      </c>
      <c r="R2478" t="s">
        <v>8321</v>
      </c>
      <c r="S2478" s="13">
        <f t="shared" si="152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3"/>
        <v>1.7133333333333334</v>
      </c>
      <c r="P2479" s="8">
        <f t="shared" si="154"/>
        <v>31.341463414634145</v>
      </c>
      <c r="Q2479" t="s">
        <v>8315</v>
      </c>
      <c r="R2479" t="s">
        <v>8321</v>
      </c>
      <c r="S2479" s="13">
        <f t="shared" si="152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3"/>
        <v>1.2749999999999999</v>
      </c>
      <c r="P2480" s="8">
        <f t="shared" si="154"/>
        <v>129.1139240506329</v>
      </c>
      <c r="Q2480" t="s">
        <v>8315</v>
      </c>
      <c r="R2480" t="s">
        <v>8321</v>
      </c>
      <c r="S2480" s="13">
        <f t="shared" ref="S2480:S2543" si="156">(J2480/86400)+DATE(1970,1,1)</f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3"/>
        <v>1.3344333333333334</v>
      </c>
      <c r="P2481" s="8">
        <f t="shared" si="154"/>
        <v>25.020624999999999</v>
      </c>
      <c r="Q2481" t="s">
        <v>8315</v>
      </c>
      <c r="R2481" t="s">
        <v>8321</v>
      </c>
      <c r="S2481" s="13">
        <f t="shared" si="156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3"/>
        <v>1</v>
      </c>
      <c r="P2482" s="8">
        <f t="shared" si="154"/>
        <v>250</v>
      </c>
      <c r="Q2482" t="s">
        <v>8315</v>
      </c>
      <c r="R2482" t="s">
        <v>8321</v>
      </c>
      <c r="S2482" s="13">
        <f t="shared" si="156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3"/>
        <v>1.1291099999999998</v>
      </c>
      <c r="P2483" s="8">
        <f t="shared" si="154"/>
        <v>47.541473684210523</v>
      </c>
      <c r="Q2483" t="s">
        <v>8315</v>
      </c>
      <c r="R2483" t="s">
        <v>8321</v>
      </c>
      <c r="S2483" s="13">
        <f t="shared" si="156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3"/>
        <v>1.0009999999999999</v>
      </c>
      <c r="P2484" s="8">
        <f t="shared" si="154"/>
        <v>40.04</v>
      </c>
      <c r="Q2484" t="s">
        <v>8315</v>
      </c>
      <c r="R2484" t="s">
        <v>8321</v>
      </c>
      <c r="S2484" s="13">
        <f t="shared" si="156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3"/>
        <v>1.1372727272727272</v>
      </c>
      <c r="P2485" s="8">
        <f t="shared" si="154"/>
        <v>65.84210526315789</v>
      </c>
      <c r="Q2485" t="s">
        <v>8315</v>
      </c>
      <c r="R2485" t="s">
        <v>8321</v>
      </c>
      <c r="S2485" s="13">
        <f t="shared" si="156"/>
        <v>40970.750034722223</v>
      </c>
      <c r="T2485" s="13">
        <f t="shared" si="155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3"/>
        <v>1.1931742857142855</v>
      </c>
      <c r="P2486" s="8">
        <f t="shared" si="154"/>
        <v>46.401222222222216</v>
      </c>
      <c r="Q2486" t="s">
        <v>8315</v>
      </c>
      <c r="R2486" t="s">
        <v>8321</v>
      </c>
      <c r="S2486" s="13">
        <f t="shared" si="156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3"/>
        <v>1.0325</v>
      </c>
      <c r="P2487" s="8">
        <f t="shared" si="154"/>
        <v>50.365853658536587</v>
      </c>
      <c r="Q2487" t="s">
        <v>8315</v>
      </c>
      <c r="R2487" t="s">
        <v>8321</v>
      </c>
      <c r="S2487" s="13">
        <f t="shared" si="156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3"/>
        <v>2.6566666666666667</v>
      </c>
      <c r="P2488" s="8">
        <f t="shared" si="154"/>
        <v>26.566666666666666</v>
      </c>
      <c r="Q2488" t="s">
        <v>8315</v>
      </c>
      <c r="R2488" t="s">
        <v>8321</v>
      </c>
      <c r="S2488" s="13">
        <f t="shared" si="156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3"/>
        <v>1.0005066666666667</v>
      </c>
      <c r="P2489" s="8">
        <f t="shared" si="154"/>
        <v>39.493684210526318</v>
      </c>
      <c r="Q2489" t="s">
        <v>8315</v>
      </c>
      <c r="R2489" t="s">
        <v>8321</v>
      </c>
      <c r="S2489" s="13">
        <f t="shared" si="156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3"/>
        <v>1.0669999999999999</v>
      </c>
      <c r="P2490" s="8">
        <f t="shared" si="154"/>
        <v>49.246153846153845</v>
      </c>
      <c r="Q2490" t="s">
        <v>8315</v>
      </c>
      <c r="R2490" t="s">
        <v>8321</v>
      </c>
      <c r="S2490" s="13">
        <f t="shared" si="156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3"/>
        <v>1.3367142857142857</v>
      </c>
      <c r="P2491" s="8">
        <f t="shared" si="154"/>
        <v>62.38</v>
      </c>
      <c r="Q2491" t="s">
        <v>8315</v>
      </c>
      <c r="R2491" t="s">
        <v>8321</v>
      </c>
      <c r="S2491" s="13">
        <f t="shared" si="156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3"/>
        <v>1.214</v>
      </c>
      <c r="P2492" s="8">
        <f t="shared" si="154"/>
        <v>37.9375</v>
      </c>
      <c r="Q2492" t="s">
        <v>8315</v>
      </c>
      <c r="R2492" t="s">
        <v>8321</v>
      </c>
      <c r="S2492" s="13">
        <f t="shared" si="156"/>
        <v>41023.227731481486</v>
      </c>
      <c r="T2492" s="13">
        <f t="shared" si="155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3"/>
        <v>1.032</v>
      </c>
      <c r="P2493" s="8">
        <f t="shared" si="154"/>
        <v>51.6</v>
      </c>
      <c r="Q2493" t="s">
        <v>8315</v>
      </c>
      <c r="R2493" t="s">
        <v>8321</v>
      </c>
      <c r="S2493" s="13">
        <f t="shared" si="156"/>
        <v>40542.839282407411</v>
      </c>
      <c r="T2493" s="13">
        <f t="shared" si="155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3"/>
        <v>1.25</v>
      </c>
      <c r="P2494" s="8">
        <f t="shared" si="154"/>
        <v>27.777777777777779</v>
      </c>
      <c r="Q2494" t="s">
        <v>8315</v>
      </c>
      <c r="R2494" t="s">
        <v>8321</v>
      </c>
      <c r="S2494" s="13">
        <f t="shared" si="156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3"/>
        <v>1.2869999999999999</v>
      </c>
      <c r="P2495" s="8">
        <f t="shared" si="154"/>
        <v>99.382239382239376</v>
      </c>
      <c r="Q2495" t="s">
        <v>8315</v>
      </c>
      <c r="R2495" t="s">
        <v>8321</v>
      </c>
      <c r="S2495" s="13">
        <f t="shared" si="156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3"/>
        <v>1.0100533333333332</v>
      </c>
      <c r="P2496" s="8">
        <f t="shared" si="154"/>
        <v>38.848205128205123</v>
      </c>
      <c r="Q2496" t="s">
        <v>8315</v>
      </c>
      <c r="R2496" t="s">
        <v>8321</v>
      </c>
      <c r="S2496" s="13">
        <f t="shared" si="156"/>
        <v>41022.645185185189</v>
      </c>
      <c r="T2496" s="13">
        <f t="shared" si="155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3"/>
        <v>1.2753666666666665</v>
      </c>
      <c r="P2497" s="8">
        <f t="shared" si="154"/>
        <v>45.548809523809524</v>
      </c>
      <c r="Q2497" t="s">
        <v>8315</v>
      </c>
      <c r="R2497" t="s">
        <v>8321</v>
      </c>
      <c r="S2497" s="13">
        <f t="shared" si="156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7">E2498/D2498</f>
        <v>1</v>
      </c>
      <c r="P2498" s="8">
        <f t="shared" ref="P2498:P2561" si="158">IF(L2498=0,,E2498/L2498)</f>
        <v>600</v>
      </c>
      <c r="Q2498" t="s">
        <v>8315</v>
      </c>
      <c r="R2498" t="s">
        <v>8321</v>
      </c>
      <c r="S2498" s="13">
        <f t="shared" si="156"/>
        <v>41327.996435185181</v>
      </c>
      <c r="T2498" s="13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7"/>
        <v>1.127715</v>
      </c>
      <c r="P2499" s="8">
        <f t="shared" si="158"/>
        <v>80.551071428571419</v>
      </c>
      <c r="Q2499" t="s">
        <v>8315</v>
      </c>
      <c r="R2499" t="s">
        <v>8321</v>
      </c>
      <c r="S2499" s="13">
        <f t="shared" si="156"/>
        <v>40730.878912037035</v>
      </c>
      <c r="T2499" s="13">
        <f t="shared" ref="T2499:T2562" si="159">(I2499/86400)+DATE(1970,1,1)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7"/>
        <v>1.056</v>
      </c>
      <c r="P2500" s="8">
        <f t="shared" si="158"/>
        <v>52.8</v>
      </c>
      <c r="Q2500" t="s">
        <v>8315</v>
      </c>
      <c r="R2500" t="s">
        <v>8321</v>
      </c>
      <c r="S2500" s="13">
        <f t="shared" si="156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7"/>
        <v>2.0262500000000001</v>
      </c>
      <c r="P2501" s="8">
        <f t="shared" si="158"/>
        <v>47.676470588235297</v>
      </c>
      <c r="Q2501" t="s">
        <v>8315</v>
      </c>
      <c r="R2501" t="s">
        <v>8321</v>
      </c>
      <c r="S2501" s="13">
        <f t="shared" si="156"/>
        <v>41226.648576388892</v>
      </c>
      <c r="T2501" s="13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7"/>
        <v>1.1333333333333333</v>
      </c>
      <c r="P2502" s="8">
        <f t="shared" si="158"/>
        <v>23.448275862068964</v>
      </c>
      <c r="Q2502" t="s">
        <v>8315</v>
      </c>
      <c r="R2502" t="s">
        <v>8321</v>
      </c>
      <c r="S2502" s="13">
        <f t="shared" si="156"/>
        <v>41053.772858796292</v>
      </c>
      <c r="T2502" s="13">
        <f t="shared" si="15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7"/>
        <v>2.5545454545454545E-2</v>
      </c>
      <c r="P2503" s="8">
        <f t="shared" si="158"/>
        <v>40.142857142857146</v>
      </c>
      <c r="Q2503" t="s">
        <v>8325</v>
      </c>
      <c r="R2503" t="s">
        <v>8326</v>
      </c>
      <c r="S2503" s="13">
        <f t="shared" si="156"/>
        <v>42244.776666666672</v>
      </c>
      <c r="T2503" s="13">
        <f t="shared" si="15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7"/>
        <v>7.8181818181818181E-4</v>
      </c>
      <c r="P2504" s="8">
        <f t="shared" si="158"/>
        <v>17.2</v>
      </c>
      <c r="Q2504" t="s">
        <v>8325</v>
      </c>
      <c r="R2504" t="s">
        <v>8326</v>
      </c>
      <c r="S2504" s="13">
        <f t="shared" si="156"/>
        <v>41858.825439814813</v>
      </c>
      <c r="T2504" s="13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7"/>
        <v>0</v>
      </c>
      <c r="P2505" s="8">
        <f t="shared" si="158"/>
        <v>0</v>
      </c>
      <c r="Q2505" t="s">
        <v>8325</v>
      </c>
      <c r="R2505" t="s">
        <v>8326</v>
      </c>
      <c r="S2505" s="13">
        <f t="shared" si="156"/>
        <v>42498.899398148147</v>
      </c>
      <c r="T2505" s="13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7"/>
        <v>0</v>
      </c>
      <c r="P2506" s="8">
        <f t="shared" si="158"/>
        <v>0</v>
      </c>
      <c r="Q2506" t="s">
        <v>8325</v>
      </c>
      <c r="R2506" t="s">
        <v>8326</v>
      </c>
      <c r="S2506" s="13">
        <f t="shared" si="156"/>
        <v>41928.015439814815</v>
      </c>
      <c r="T2506" s="13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7"/>
        <v>0</v>
      </c>
      <c r="P2507" s="8">
        <f t="shared" si="158"/>
        <v>0</v>
      </c>
      <c r="Q2507" t="s">
        <v>8325</v>
      </c>
      <c r="R2507" t="s">
        <v>8326</v>
      </c>
      <c r="S2507" s="13">
        <f t="shared" si="156"/>
        <v>42047.05574074074</v>
      </c>
      <c r="T2507" s="13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7"/>
        <v>6.0000000000000001E-3</v>
      </c>
      <c r="P2508" s="8">
        <f t="shared" si="158"/>
        <v>15</v>
      </c>
      <c r="Q2508" t="s">
        <v>8325</v>
      </c>
      <c r="R2508" t="s">
        <v>8326</v>
      </c>
      <c r="S2508" s="13">
        <f t="shared" si="156"/>
        <v>42258.297094907408</v>
      </c>
      <c r="T2508" s="13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7"/>
        <v>0</v>
      </c>
      <c r="P2509" s="8">
        <f t="shared" si="158"/>
        <v>0</v>
      </c>
      <c r="Q2509" t="s">
        <v>8325</v>
      </c>
      <c r="R2509" t="s">
        <v>8326</v>
      </c>
      <c r="S2509" s="13">
        <f t="shared" si="156"/>
        <v>42105.072962962964</v>
      </c>
      <c r="T2509" s="13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7"/>
        <v>0</v>
      </c>
      <c r="P2510" s="8">
        <f t="shared" si="158"/>
        <v>0</v>
      </c>
      <c r="Q2510" t="s">
        <v>8325</v>
      </c>
      <c r="R2510" t="s">
        <v>8326</v>
      </c>
      <c r="S2510" s="13">
        <f t="shared" si="156"/>
        <v>41835.951782407406</v>
      </c>
      <c r="T2510" s="13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7"/>
        <v>1.0526315789473684E-2</v>
      </c>
      <c r="P2511" s="8">
        <f t="shared" si="158"/>
        <v>35.714285714285715</v>
      </c>
      <c r="Q2511" t="s">
        <v>8325</v>
      </c>
      <c r="R2511" t="s">
        <v>8326</v>
      </c>
      <c r="S2511" s="13">
        <f t="shared" si="156"/>
        <v>42058.809594907405</v>
      </c>
      <c r="T2511" s="13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7"/>
        <v>1.5E-3</v>
      </c>
      <c r="P2512" s="8">
        <f t="shared" si="158"/>
        <v>37.5</v>
      </c>
      <c r="Q2512" t="s">
        <v>8325</v>
      </c>
      <c r="R2512" t="s">
        <v>8326</v>
      </c>
      <c r="S2512" s="13">
        <f t="shared" si="156"/>
        <v>42078.997361111113</v>
      </c>
      <c r="T2512" s="13">
        <f t="shared" si="15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7"/>
        <v>0</v>
      </c>
      <c r="P2513" s="8">
        <f t="shared" si="158"/>
        <v>0</v>
      </c>
      <c r="Q2513" t="s">
        <v>8325</v>
      </c>
      <c r="R2513" t="s">
        <v>8326</v>
      </c>
      <c r="S2513" s="13">
        <f t="shared" si="156"/>
        <v>42371.446909722217</v>
      </c>
      <c r="T2513" s="13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7"/>
        <v>0</v>
      </c>
      <c r="P2514" s="8">
        <f t="shared" si="158"/>
        <v>0</v>
      </c>
      <c r="Q2514" t="s">
        <v>8325</v>
      </c>
      <c r="R2514" t="s">
        <v>8326</v>
      </c>
      <c r="S2514" s="13">
        <f t="shared" si="156"/>
        <v>41971.876863425925</v>
      </c>
      <c r="T2514" s="13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7"/>
        <v>0</v>
      </c>
      <c r="P2515" s="8">
        <f t="shared" si="158"/>
        <v>0</v>
      </c>
      <c r="Q2515" t="s">
        <v>8325</v>
      </c>
      <c r="R2515" t="s">
        <v>8326</v>
      </c>
      <c r="S2515" s="13">
        <f t="shared" si="156"/>
        <v>42732.00681712963</v>
      </c>
      <c r="T2515" s="13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7"/>
        <v>1.7500000000000002E-2</v>
      </c>
      <c r="P2516" s="8">
        <f t="shared" si="158"/>
        <v>52.5</v>
      </c>
      <c r="Q2516" t="s">
        <v>8325</v>
      </c>
      <c r="R2516" t="s">
        <v>8326</v>
      </c>
      <c r="S2516" s="13">
        <f t="shared" si="156"/>
        <v>41854.389780092592</v>
      </c>
      <c r="T2516" s="13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7"/>
        <v>0.186</v>
      </c>
      <c r="P2517" s="8">
        <f t="shared" si="158"/>
        <v>77.5</v>
      </c>
      <c r="Q2517" t="s">
        <v>8325</v>
      </c>
      <c r="R2517" t="s">
        <v>8326</v>
      </c>
      <c r="S2517" s="13">
        <f t="shared" si="156"/>
        <v>42027.839733796296</v>
      </c>
      <c r="T2517" s="13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7"/>
        <v>0</v>
      </c>
      <c r="P2518" s="8">
        <f t="shared" si="158"/>
        <v>0</v>
      </c>
      <c r="Q2518" t="s">
        <v>8325</v>
      </c>
      <c r="R2518" t="s">
        <v>8326</v>
      </c>
      <c r="S2518" s="13">
        <f t="shared" si="156"/>
        <v>41942.653379629628</v>
      </c>
      <c r="T2518" s="13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7"/>
        <v>9.8166666666666666E-2</v>
      </c>
      <c r="P2519" s="8">
        <f t="shared" si="158"/>
        <v>53.545454545454547</v>
      </c>
      <c r="Q2519" t="s">
        <v>8325</v>
      </c>
      <c r="R2519" t="s">
        <v>8326</v>
      </c>
      <c r="S2519" s="13">
        <f t="shared" si="156"/>
        <v>42052.802430555559</v>
      </c>
      <c r="T2519" s="13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7"/>
        <v>0</v>
      </c>
      <c r="P2520" s="8">
        <f t="shared" si="158"/>
        <v>0</v>
      </c>
      <c r="Q2520" t="s">
        <v>8325</v>
      </c>
      <c r="R2520" t="s">
        <v>8326</v>
      </c>
      <c r="S2520" s="13">
        <f t="shared" si="156"/>
        <v>41926.680879629632</v>
      </c>
      <c r="T2520" s="13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7"/>
        <v>4.3333333333333331E-4</v>
      </c>
      <c r="P2521" s="8">
        <f t="shared" si="158"/>
        <v>16.25</v>
      </c>
      <c r="Q2521" t="s">
        <v>8325</v>
      </c>
      <c r="R2521" t="s">
        <v>8326</v>
      </c>
      <c r="S2521" s="13">
        <f t="shared" si="156"/>
        <v>41809.155138888891</v>
      </c>
      <c r="T2521" s="13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7"/>
        <v>0</v>
      </c>
      <c r="P2522" s="8">
        <f t="shared" si="158"/>
        <v>0</v>
      </c>
      <c r="Q2522" t="s">
        <v>8325</v>
      </c>
      <c r="R2522" t="s">
        <v>8326</v>
      </c>
      <c r="S2522" s="13">
        <f t="shared" si="156"/>
        <v>42612.600520833337</v>
      </c>
      <c r="T2522" s="13">
        <f t="shared" si="15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7"/>
        <v>1.0948792000000001</v>
      </c>
      <c r="P2523" s="8">
        <f t="shared" si="158"/>
        <v>103.68174242424243</v>
      </c>
      <c r="Q2523" t="s">
        <v>8315</v>
      </c>
      <c r="R2523" t="s">
        <v>8348</v>
      </c>
      <c r="S2523" s="13">
        <f t="shared" si="156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7"/>
        <v>1</v>
      </c>
      <c r="P2524" s="8">
        <f t="shared" si="158"/>
        <v>185.18518518518519</v>
      </c>
      <c r="Q2524" t="s">
        <v>8315</v>
      </c>
      <c r="R2524" t="s">
        <v>8348</v>
      </c>
      <c r="S2524" s="13">
        <f t="shared" si="156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7"/>
        <v>1.5644444444444445</v>
      </c>
      <c r="P2525" s="8">
        <f t="shared" si="158"/>
        <v>54.153846153846153</v>
      </c>
      <c r="Q2525" t="s">
        <v>8315</v>
      </c>
      <c r="R2525" t="s">
        <v>8348</v>
      </c>
      <c r="S2525" s="13">
        <f t="shared" si="156"/>
        <v>41930.975601851853</v>
      </c>
      <c r="T2525" s="13">
        <f t="shared" si="15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7"/>
        <v>1.016</v>
      </c>
      <c r="P2526" s="8">
        <f t="shared" si="158"/>
        <v>177.2093023255814</v>
      </c>
      <c r="Q2526" t="s">
        <v>8315</v>
      </c>
      <c r="R2526" t="s">
        <v>8348</v>
      </c>
      <c r="S2526" s="13">
        <f t="shared" si="156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7"/>
        <v>1.00325</v>
      </c>
      <c r="P2527" s="8">
        <f t="shared" si="158"/>
        <v>100.325</v>
      </c>
      <c r="Q2527" t="s">
        <v>8315</v>
      </c>
      <c r="R2527" t="s">
        <v>8348</v>
      </c>
      <c r="S2527" s="13">
        <f t="shared" si="156"/>
        <v>41058.844571759255</v>
      </c>
      <c r="T2527" s="13">
        <f t="shared" si="15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7"/>
        <v>1.1294999999999999</v>
      </c>
      <c r="P2528" s="8">
        <f t="shared" si="158"/>
        <v>136.90909090909091</v>
      </c>
      <c r="Q2528" t="s">
        <v>8315</v>
      </c>
      <c r="R2528" t="s">
        <v>8348</v>
      </c>
      <c r="S2528" s="13">
        <f t="shared" si="156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7"/>
        <v>1.02125</v>
      </c>
      <c r="P2529" s="8">
        <f t="shared" si="158"/>
        <v>57.535211267605632</v>
      </c>
      <c r="Q2529" t="s">
        <v>8315</v>
      </c>
      <c r="R2529" t="s">
        <v>8348</v>
      </c>
      <c r="S2529" s="13">
        <f t="shared" si="156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7"/>
        <v>1.0724974999999999</v>
      </c>
      <c r="P2530" s="8">
        <f t="shared" si="158"/>
        <v>52.962839506172834</v>
      </c>
      <c r="Q2530" t="s">
        <v>8315</v>
      </c>
      <c r="R2530" t="s">
        <v>8348</v>
      </c>
      <c r="S2530" s="13">
        <f t="shared" si="156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7"/>
        <v>1.0428333333333333</v>
      </c>
      <c r="P2531" s="8">
        <f t="shared" si="158"/>
        <v>82.328947368421055</v>
      </c>
      <c r="Q2531" t="s">
        <v>8315</v>
      </c>
      <c r="R2531" t="s">
        <v>8348</v>
      </c>
      <c r="S2531" s="13">
        <f t="shared" si="156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7"/>
        <v>1</v>
      </c>
      <c r="P2532" s="8">
        <f t="shared" si="158"/>
        <v>135.41666666666666</v>
      </c>
      <c r="Q2532" t="s">
        <v>8315</v>
      </c>
      <c r="R2532" t="s">
        <v>8348</v>
      </c>
      <c r="S2532" s="13">
        <f t="shared" si="156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7"/>
        <v>1.004</v>
      </c>
      <c r="P2533" s="8">
        <f t="shared" si="158"/>
        <v>74.06557377049181</v>
      </c>
      <c r="Q2533" t="s">
        <v>8315</v>
      </c>
      <c r="R2533" t="s">
        <v>8348</v>
      </c>
      <c r="S2533" s="13">
        <f t="shared" si="156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7"/>
        <v>1.26125</v>
      </c>
      <c r="P2534" s="8">
        <f t="shared" si="158"/>
        <v>84.083333333333329</v>
      </c>
      <c r="Q2534" t="s">
        <v>8315</v>
      </c>
      <c r="R2534" t="s">
        <v>8348</v>
      </c>
      <c r="S2534" s="13">
        <f t="shared" si="156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7"/>
        <v>1.1066666666666667</v>
      </c>
      <c r="P2535" s="8">
        <f t="shared" si="158"/>
        <v>61.029411764705884</v>
      </c>
      <c r="Q2535" t="s">
        <v>8315</v>
      </c>
      <c r="R2535" t="s">
        <v>8348</v>
      </c>
      <c r="S2535" s="13">
        <f t="shared" si="156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7"/>
        <v>1.05</v>
      </c>
      <c r="P2536" s="8">
        <f t="shared" si="158"/>
        <v>150</v>
      </c>
      <c r="Q2536" t="s">
        <v>8315</v>
      </c>
      <c r="R2536" t="s">
        <v>8348</v>
      </c>
      <c r="S2536" s="13">
        <f t="shared" si="156"/>
        <v>40127.700370370367</v>
      </c>
      <c r="T2536" s="13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7"/>
        <v>1.03775</v>
      </c>
      <c r="P2537" s="8">
        <f t="shared" si="158"/>
        <v>266.08974358974359</v>
      </c>
      <c r="Q2537" t="s">
        <v>8315</v>
      </c>
      <c r="R2537" t="s">
        <v>8348</v>
      </c>
      <c r="S2537" s="13">
        <f t="shared" si="156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7"/>
        <v>1.1599999999999999</v>
      </c>
      <c r="P2538" s="8">
        <f t="shared" si="158"/>
        <v>7.25</v>
      </c>
      <c r="Q2538" t="s">
        <v>8315</v>
      </c>
      <c r="R2538" t="s">
        <v>8348</v>
      </c>
      <c r="S2538" s="13">
        <f t="shared" si="156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7"/>
        <v>1.1000000000000001</v>
      </c>
      <c r="P2539" s="8">
        <f t="shared" si="158"/>
        <v>100</v>
      </c>
      <c r="Q2539" t="s">
        <v>8315</v>
      </c>
      <c r="R2539" t="s">
        <v>8348</v>
      </c>
      <c r="S2539" s="13">
        <f t="shared" si="156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7"/>
        <v>1.130176111111111</v>
      </c>
      <c r="P2540" s="8">
        <f t="shared" si="158"/>
        <v>109.96308108108107</v>
      </c>
      <c r="Q2540" t="s">
        <v>8315</v>
      </c>
      <c r="R2540" t="s">
        <v>8348</v>
      </c>
      <c r="S2540" s="13">
        <f t="shared" si="156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7"/>
        <v>1.0024999999999999</v>
      </c>
      <c r="P2541" s="8">
        <f t="shared" si="158"/>
        <v>169.91525423728814</v>
      </c>
      <c r="Q2541" t="s">
        <v>8315</v>
      </c>
      <c r="R2541" t="s">
        <v>8348</v>
      </c>
      <c r="S2541" s="13">
        <f t="shared" si="156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7"/>
        <v>1.034</v>
      </c>
      <c r="P2542" s="8">
        <f t="shared" si="158"/>
        <v>95.740740740740748</v>
      </c>
      <c r="Q2542" t="s">
        <v>8315</v>
      </c>
      <c r="R2542" t="s">
        <v>8348</v>
      </c>
      <c r="S2542" s="13">
        <f t="shared" si="156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7"/>
        <v>1.0702857142857143</v>
      </c>
      <c r="P2543" s="8">
        <f t="shared" si="158"/>
        <v>59.460317460317462</v>
      </c>
      <c r="Q2543" t="s">
        <v>8315</v>
      </c>
      <c r="R2543" t="s">
        <v>8348</v>
      </c>
      <c r="S2543" s="13">
        <f t="shared" si="156"/>
        <v>41483.449282407411</v>
      </c>
      <c r="T2543" s="13">
        <f t="shared" si="15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7"/>
        <v>1.0357142857142858</v>
      </c>
      <c r="P2544" s="8">
        <f t="shared" si="158"/>
        <v>55.769230769230766</v>
      </c>
      <c r="Q2544" t="s">
        <v>8315</v>
      </c>
      <c r="R2544" t="s">
        <v>8348</v>
      </c>
      <c r="S2544" s="13">
        <f t="shared" ref="S2544:S2607" si="160">(J2544/86400)+DATE(1970,1,1)</f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7"/>
        <v>1.5640000000000001</v>
      </c>
      <c r="P2545" s="8">
        <f t="shared" si="158"/>
        <v>30.076923076923077</v>
      </c>
      <c r="Q2545" t="s">
        <v>8315</v>
      </c>
      <c r="R2545" t="s">
        <v>8348</v>
      </c>
      <c r="S2545" s="13">
        <f t="shared" si="160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7"/>
        <v>1.0082</v>
      </c>
      <c r="P2546" s="8">
        <f t="shared" si="158"/>
        <v>88.438596491228068</v>
      </c>
      <c r="Q2546" t="s">
        <v>8315</v>
      </c>
      <c r="R2546" t="s">
        <v>8348</v>
      </c>
      <c r="S2546" s="13">
        <f t="shared" si="160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7"/>
        <v>1.9530000000000001</v>
      </c>
      <c r="P2547" s="8">
        <f t="shared" si="158"/>
        <v>64.032786885245898</v>
      </c>
      <c r="Q2547" t="s">
        <v>8315</v>
      </c>
      <c r="R2547" t="s">
        <v>8348</v>
      </c>
      <c r="S2547" s="13">
        <f t="shared" si="160"/>
        <v>42027.138171296298</v>
      </c>
      <c r="T2547" s="13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7"/>
        <v>1.1171428571428572</v>
      </c>
      <c r="P2548" s="8">
        <f t="shared" si="158"/>
        <v>60.153846153846153</v>
      </c>
      <c r="Q2548" t="s">
        <v>8315</v>
      </c>
      <c r="R2548" t="s">
        <v>8348</v>
      </c>
      <c r="S2548" s="13">
        <f t="shared" si="160"/>
        <v>41524.858553240745</v>
      </c>
      <c r="T2548" s="13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7"/>
        <v>1.1985454545454546</v>
      </c>
      <c r="P2549" s="8">
        <f t="shared" si="158"/>
        <v>49.194029850746269</v>
      </c>
      <c r="Q2549" t="s">
        <v>8315</v>
      </c>
      <c r="R2549" t="s">
        <v>8348</v>
      </c>
      <c r="S2549" s="13">
        <f t="shared" si="160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7"/>
        <v>1.0185</v>
      </c>
      <c r="P2550" s="8">
        <f t="shared" si="158"/>
        <v>165.16216216216216</v>
      </c>
      <c r="Q2550" t="s">
        <v>8315</v>
      </c>
      <c r="R2550" t="s">
        <v>8348</v>
      </c>
      <c r="S2550" s="13">
        <f t="shared" si="160"/>
        <v>42618.625428240739</v>
      </c>
      <c r="T2550" s="13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7"/>
        <v>1.0280254777070064</v>
      </c>
      <c r="P2551" s="8">
        <f t="shared" si="158"/>
        <v>43.621621621621621</v>
      </c>
      <c r="Q2551" t="s">
        <v>8315</v>
      </c>
      <c r="R2551" t="s">
        <v>8348</v>
      </c>
      <c r="S2551" s="13">
        <f t="shared" si="160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7"/>
        <v>1.0084615384615385</v>
      </c>
      <c r="P2552" s="8">
        <f t="shared" si="158"/>
        <v>43.7</v>
      </c>
      <c r="Q2552" t="s">
        <v>8315</v>
      </c>
      <c r="R2552" t="s">
        <v>8348</v>
      </c>
      <c r="S2552" s="13">
        <f t="shared" si="160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7"/>
        <v>1.0273469387755103</v>
      </c>
      <c r="P2553" s="8">
        <f t="shared" si="158"/>
        <v>67.419642857142861</v>
      </c>
      <c r="Q2553" t="s">
        <v>8315</v>
      </c>
      <c r="R2553" t="s">
        <v>8348</v>
      </c>
      <c r="S2553" s="13">
        <f t="shared" si="160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7"/>
        <v>1.0649999999999999</v>
      </c>
      <c r="P2554" s="8">
        <f t="shared" si="158"/>
        <v>177.5</v>
      </c>
      <c r="Q2554" t="s">
        <v>8315</v>
      </c>
      <c r="R2554" t="s">
        <v>8348</v>
      </c>
      <c r="S2554" s="13">
        <f t="shared" si="160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7"/>
        <v>1.5553333333333332</v>
      </c>
      <c r="P2555" s="8">
        <f t="shared" si="158"/>
        <v>38.883333333333333</v>
      </c>
      <c r="Q2555" t="s">
        <v>8315</v>
      </c>
      <c r="R2555" t="s">
        <v>8348</v>
      </c>
      <c r="S2555" s="13">
        <f t="shared" si="160"/>
        <v>41113.199155092589</v>
      </c>
      <c r="T2555" s="13">
        <f t="shared" si="15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7"/>
        <v>1.228</v>
      </c>
      <c r="P2556" s="8">
        <f t="shared" si="158"/>
        <v>54.985074626865675</v>
      </c>
      <c r="Q2556" t="s">
        <v>8315</v>
      </c>
      <c r="R2556" t="s">
        <v>8348</v>
      </c>
      <c r="S2556" s="13">
        <f t="shared" si="160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7"/>
        <v>1.0734999999999999</v>
      </c>
      <c r="P2557" s="8">
        <f t="shared" si="158"/>
        <v>61.342857142857142</v>
      </c>
      <c r="Q2557" t="s">
        <v>8315</v>
      </c>
      <c r="R2557" t="s">
        <v>8348</v>
      </c>
      <c r="S2557" s="13">
        <f t="shared" si="160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7"/>
        <v>1.0550335570469798</v>
      </c>
      <c r="P2558" s="8">
        <f t="shared" si="158"/>
        <v>23.117647058823529</v>
      </c>
      <c r="Q2558" t="s">
        <v>8315</v>
      </c>
      <c r="R2558" t="s">
        <v>8348</v>
      </c>
      <c r="S2558" s="13">
        <f t="shared" si="160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7"/>
        <v>1.1844444444444444</v>
      </c>
      <c r="P2559" s="8">
        <f t="shared" si="158"/>
        <v>29.611111111111111</v>
      </c>
      <c r="Q2559" t="s">
        <v>8315</v>
      </c>
      <c r="R2559" t="s">
        <v>8348</v>
      </c>
      <c r="S2559" s="13">
        <f t="shared" si="160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7"/>
        <v>1.0888</v>
      </c>
      <c r="P2560" s="8">
        <f t="shared" si="158"/>
        <v>75.611111111111114</v>
      </c>
      <c r="Q2560" t="s">
        <v>8315</v>
      </c>
      <c r="R2560" t="s">
        <v>8348</v>
      </c>
      <c r="S2560" s="13">
        <f t="shared" si="160"/>
        <v>42093.860023148147</v>
      </c>
      <c r="T2560" s="13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7"/>
        <v>1.1125</v>
      </c>
      <c r="P2561" s="8">
        <f t="shared" si="158"/>
        <v>35.6</v>
      </c>
      <c r="Q2561" t="s">
        <v>8315</v>
      </c>
      <c r="R2561" t="s">
        <v>8348</v>
      </c>
      <c r="S2561" s="13">
        <f t="shared" si="160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1">E2562/D2562</f>
        <v>1.0009999999999999</v>
      </c>
      <c r="P2562" s="8">
        <f t="shared" ref="P2562:P2625" si="162">IF(L2562=0,,E2562/L2562)</f>
        <v>143</v>
      </c>
      <c r="Q2562" t="s">
        <v>8315</v>
      </c>
      <c r="R2562" t="s">
        <v>8348</v>
      </c>
      <c r="S2562" s="13">
        <f t="shared" si="160"/>
        <v>42039.951087962967</v>
      </c>
      <c r="T2562" s="13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1"/>
        <v>0</v>
      </c>
      <c r="P2563" s="8">
        <f t="shared" si="162"/>
        <v>0</v>
      </c>
      <c r="Q2563" t="s">
        <v>8325</v>
      </c>
      <c r="R2563" t="s">
        <v>8338</v>
      </c>
      <c r="S2563" s="13">
        <f t="shared" si="160"/>
        <v>42260.528807870374</v>
      </c>
      <c r="T2563" s="13">
        <f t="shared" ref="T2563:T2626" si="163">(I2563/86400)+DATE(1970,1,1)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1"/>
        <v>7.4999999999999997E-3</v>
      </c>
      <c r="P2564" s="8">
        <f t="shared" si="162"/>
        <v>25</v>
      </c>
      <c r="Q2564" t="s">
        <v>8325</v>
      </c>
      <c r="R2564" t="s">
        <v>8338</v>
      </c>
      <c r="S2564" s="13">
        <f t="shared" si="160"/>
        <v>42594.524756944447</v>
      </c>
      <c r="T2564" s="13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1"/>
        <v>0</v>
      </c>
      <c r="P2565" s="8">
        <f t="shared" si="162"/>
        <v>0</v>
      </c>
      <c r="Q2565" t="s">
        <v>8325</v>
      </c>
      <c r="R2565" t="s">
        <v>8338</v>
      </c>
      <c r="S2565" s="13">
        <f t="shared" si="160"/>
        <v>42155.139479166668</v>
      </c>
      <c r="T2565" s="13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1"/>
        <v>0</v>
      </c>
      <c r="P2566" s="8">
        <f t="shared" si="162"/>
        <v>0</v>
      </c>
      <c r="Q2566" t="s">
        <v>8325</v>
      </c>
      <c r="R2566" t="s">
        <v>8338</v>
      </c>
      <c r="S2566" s="13">
        <f t="shared" si="160"/>
        <v>41822.040497685186</v>
      </c>
      <c r="T2566" s="13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1"/>
        <v>0.01</v>
      </c>
      <c r="P2567" s="8">
        <f t="shared" si="162"/>
        <v>100</v>
      </c>
      <c r="Q2567" t="s">
        <v>8325</v>
      </c>
      <c r="R2567" t="s">
        <v>8338</v>
      </c>
      <c r="S2567" s="13">
        <f t="shared" si="160"/>
        <v>42440.650335648148</v>
      </c>
      <c r="T2567" s="13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1"/>
        <v>0</v>
      </c>
      <c r="P2568" s="8">
        <f t="shared" si="162"/>
        <v>0</v>
      </c>
      <c r="Q2568" t="s">
        <v>8325</v>
      </c>
      <c r="R2568" t="s">
        <v>8338</v>
      </c>
      <c r="S2568" s="13">
        <f t="shared" si="160"/>
        <v>41842.980879629627</v>
      </c>
      <c r="T2568" s="13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1"/>
        <v>2.6666666666666666E-3</v>
      </c>
      <c r="P2569" s="8">
        <f t="shared" si="162"/>
        <v>60</v>
      </c>
      <c r="Q2569" t="s">
        <v>8325</v>
      </c>
      <c r="R2569" t="s">
        <v>8338</v>
      </c>
      <c r="S2569" s="13">
        <f t="shared" si="160"/>
        <v>42087.878912037035</v>
      </c>
      <c r="T2569" s="13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1"/>
        <v>5.0000000000000001E-3</v>
      </c>
      <c r="P2570" s="8">
        <f t="shared" si="162"/>
        <v>50</v>
      </c>
      <c r="Q2570" t="s">
        <v>8325</v>
      </c>
      <c r="R2570" t="s">
        <v>8338</v>
      </c>
      <c r="S2570" s="13">
        <f t="shared" si="160"/>
        <v>42584.666597222225</v>
      </c>
      <c r="T2570" s="13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1"/>
        <v>2.2307692307692306E-2</v>
      </c>
      <c r="P2571" s="8">
        <f t="shared" si="162"/>
        <v>72.5</v>
      </c>
      <c r="Q2571" t="s">
        <v>8325</v>
      </c>
      <c r="R2571" t="s">
        <v>8338</v>
      </c>
      <c r="S2571" s="13">
        <f t="shared" si="160"/>
        <v>42234.105462962965</v>
      </c>
      <c r="T2571" s="13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1"/>
        <v>8.4285714285714294E-3</v>
      </c>
      <c r="P2572" s="8">
        <f t="shared" si="162"/>
        <v>29.5</v>
      </c>
      <c r="Q2572" t="s">
        <v>8325</v>
      </c>
      <c r="R2572" t="s">
        <v>8338</v>
      </c>
      <c r="S2572" s="13">
        <f t="shared" si="160"/>
        <v>42744.903182870374</v>
      </c>
      <c r="T2572" s="13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1"/>
        <v>2.5000000000000001E-3</v>
      </c>
      <c r="P2573" s="8">
        <f t="shared" si="162"/>
        <v>62.5</v>
      </c>
      <c r="Q2573" t="s">
        <v>8325</v>
      </c>
      <c r="R2573" t="s">
        <v>8338</v>
      </c>
      <c r="S2573" s="13">
        <f t="shared" si="160"/>
        <v>42449.341678240744</v>
      </c>
      <c r="T2573" s="13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1"/>
        <v>0</v>
      </c>
      <c r="P2574" s="8">
        <f t="shared" si="162"/>
        <v>0</v>
      </c>
      <c r="Q2574" t="s">
        <v>8325</v>
      </c>
      <c r="R2574" t="s">
        <v>8338</v>
      </c>
      <c r="S2574" s="13">
        <f t="shared" si="160"/>
        <v>42077.119409722218</v>
      </c>
      <c r="T2574" s="13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1"/>
        <v>0</v>
      </c>
      <c r="P2575" s="8">
        <f t="shared" si="162"/>
        <v>0</v>
      </c>
      <c r="Q2575" t="s">
        <v>8325</v>
      </c>
      <c r="R2575" t="s">
        <v>8338</v>
      </c>
      <c r="S2575" s="13">
        <f t="shared" si="160"/>
        <v>41829.592002314814</v>
      </c>
      <c r="T2575" s="13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1"/>
        <v>0</v>
      </c>
      <c r="P2576" s="8">
        <f t="shared" si="162"/>
        <v>0</v>
      </c>
      <c r="Q2576" t="s">
        <v>8325</v>
      </c>
      <c r="R2576" t="s">
        <v>8338</v>
      </c>
      <c r="S2576" s="13">
        <f t="shared" si="160"/>
        <v>42487.825752314813</v>
      </c>
      <c r="T2576" s="13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1"/>
        <v>0</v>
      </c>
      <c r="P2577" s="8">
        <f t="shared" si="162"/>
        <v>0</v>
      </c>
      <c r="Q2577" t="s">
        <v>8325</v>
      </c>
      <c r="R2577" t="s">
        <v>8338</v>
      </c>
      <c r="S2577" s="13">
        <f t="shared" si="160"/>
        <v>41986.108726851853</v>
      </c>
      <c r="T2577" s="13">
        <f t="shared" si="163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1"/>
        <v>0</v>
      </c>
      <c r="P2578" s="8">
        <f t="shared" si="162"/>
        <v>0</v>
      </c>
      <c r="Q2578" t="s">
        <v>8325</v>
      </c>
      <c r="R2578" t="s">
        <v>8338</v>
      </c>
      <c r="S2578" s="13">
        <f t="shared" si="160"/>
        <v>42060.00980324074</v>
      </c>
      <c r="T2578" s="13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1"/>
        <v>0</v>
      </c>
      <c r="P2579" s="8">
        <f t="shared" si="162"/>
        <v>0</v>
      </c>
      <c r="Q2579" t="s">
        <v>8325</v>
      </c>
      <c r="R2579" t="s">
        <v>8338</v>
      </c>
      <c r="S2579" s="13">
        <f t="shared" si="160"/>
        <v>41830.820567129631</v>
      </c>
      <c r="T2579" s="13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1"/>
        <v>0</v>
      </c>
      <c r="P2580" s="8">
        <f t="shared" si="162"/>
        <v>0</v>
      </c>
      <c r="Q2580" t="s">
        <v>8325</v>
      </c>
      <c r="R2580" t="s">
        <v>8338</v>
      </c>
      <c r="S2580" s="13">
        <f t="shared" si="160"/>
        <v>42238.022905092592</v>
      </c>
      <c r="T2580" s="13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1"/>
        <v>1.3849999999999999E-3</v>
      </c>
      <c r="P2581" s="8">
        <f t="shared" si="162"/>
        <v>23.083333333333332</v>
      </c>
      <c r="Q2581" t="s">
        <v>8325</v>
      </c>
      <c r="R2581" t="s">
        <v>8338</v>
      </c>
      <c r="S2581" s="13">
        <f t="shared" si="160"/>
        <v>41837.829895833333</v>
      </c>
      <c r="T2581" s="13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1"/>
        <v>6.0000000000000001E-3</v>
      </c>
      <c r="P2582" s="8">
        <f t="shared" si="162"/>
        <v>25.5</v>
      </c>
      <c r="Q2582" t="s">
        <v>8325</v>
      </c>
      <c r="R2582" t="s">
        <v>8338</v>
      </c>
      <c r="S2582" s="13">
        <f t="shared" si="160"/>
        <v>42110.326423611114</v>
      </c>
      <c r="T2582" s="13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1"/>
        <v>0.106</v>
      </c>
      <c r="P2583" s="8">
        <f t="shared" si="162"/>
        <v>48.18181818181818</v>
      </c>
      <c r="Q2583" t="s">
        <v>8325</v>
      </c>
      <c r="R2583" t="s">
        <v>8338</v>
      </c>
      <c r="S2583" s="13">
        <f t="shared" si="160"/>
        <v>42294.628449074073</v>
      </c>
      <c r="T2583" s="13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1"/>
        <v>1.1111111111111112E-5</v>
      </c>
      <c r="P2584" s="8">
        <f t="shared" si="162"/>
        <v>1</v>
      </c>
      <c r="Q2584" t="s">
        <v>8325</v>
      </c>
      <c r="R2584" t="s">
        <v>8338</v>
      </c>
      <c r="S2584" s="13">
        <f t="shared" si="160"/>
        <v>42642.988819444443</v>
      </c>
      <c r="T2584" s="13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1"/>
        <v>5.0000000000000001E-3</v>
      </c>
      <c r="P2585" s="8">
        <f t="shared" si="162"/>
        <v>1</v>
      </c>
      <c r="Q2585" t="s">
        <v>8325</v>
      </c>
      <c r="R2585" t="s">
        <v>8338</v>
      </c>
      <c r="S2585" s="13">
        <f t="shared" si="160"/>
        <v>42019.76944444445</v>
      </c>
      <c r="T2585" s="13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1"/>
        <v>0</v>
      </c>
      <c r="P2586" s="8">
        <f t="shared" si="162"/>
        <v>0</v>
      </c>
      <c r="Q2586" t="s">
        <v>8325</v>
      </c>
      <c r="R2586" t="s">
        <v>8338</v>
      </c>
      <c r="S2586" s="13">
        <f t="shared" si="160"/>
        <v>42140.173252314809</v>
      </c>
      <c r="T2586" s="13">
        <f t="shared" si="163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1"/>
        <v>1.6666666666666668E-3</v>
      </c>
      <c r="P2587" s="8">
        <f t="shared" si="162"/>
        <v>50</v>
      </c>
      <c r="Q2587" t="s">
        <v>8325</v>
      </c>
      <c r="R2587" t="s">
        <v>8338</v>
      </c>
      <c r="S2587" s="13">
        <f t="shared" si="160"/>
        <v>41795.963333333333</v>
      </c>
      <c r="T2587" s="13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1"/>
        <v>1.6666666666666668E-3</v>
      </c>
      <c r="P2588" s="8">
        <f t="shared" si="162"/>
        <v>5</v>
      </c>
      <c r="Q2588" t="s">
        <v>8325</v>
      </c>
      <c r="R2588" t="s">
        <v>8338</v>
      </c>
      <c r="S2588" s="13">
        <f t="shared" si="160"/>
        <v>42333.330277777779</v>
      </c>
      <c r="T2588" s="13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1"/>
        <v>2.4340000000000001E-2</v>
      </c>
      <c r="P2589" s="8">
        <f t="shared" si="162"/>
        <v>202.83333333333334</v>
      </c>
      <c r="Q2589" t="s">
        <v>8325</v>
      </c>
      <c r="R2589" t="s">
        <v>8338</v>
      </c>
      <c r="S2589" s="13">
        <f t="shared" si="160"/>
        <v>42338.675381944442</v>
      </c>
      <c r="T2589" s="13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1"/>
        <v>3.8833333333333331E-2</v>
      </c>
      <c r="P2590" s="8">
        <f t="shared" si="162"/>
        <v>29.125</v>
      </c>
      <c r="Q2590" t="s">
        <v>8325</v>
      </c>
      <c r="R2590" t="s">
        <v>8338</v>
      </c>
      <c r="S2590" s="13">
        <f t="shared" si="160"/>
        <v>42042.676226851851</v>
      </c>
      <c r="T2590" s="13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1"/>
        <v>1E-4</v>
      </c>
      <c r="P2591" s="8">
        <f t="shared" si="162"/>
        <v>5</v>
      </c>
      <c r="Q2591" t="s">
        <v>8325</v>
      </c>
      <c r="R2591" t="s">
        <v>8338</v>
      </c>
      <c r="S2591" s="13">
        <f t="shared" si="160"/>
        <v>42422.536192129628</v>
      </c>
      <c r="T2591" s="13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1"/>
        <v>0</v>
      </c>
      <c r="P2592" s="8">
        <f t="shared" si="162"/>
        <v>0</v>
      </c>
      <c r="Q2592" t="s">
        <v>8325</v>
      </c>
      <c r="R2592" t="s">
        <v>8338</v>
      </c>
      <c r="S2592" s="13">
        <f t="shared" si="160"/>
        <v>42388.589085648149</v>
      </c>
      <c r="T2592" s="13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1"/>
        <v>1.7333333333333333E-2</v>
      </c>
      <c r="P2593" s="8">
        <f t="shared" si="162"/>
        <v>13</v>
      </c>
      <c r="Q2593" t="s">
        <v>8325</v>
      </c>
      <c r="R2593" t="s">
        <v>8338</v>
      </c>
      <c r="S2593" s="13">
        <f t="shared" si="160"/>
        <v>42382.906527777777</v>
      </c>
      <c r="T2593" s="13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1"/>
        <v>1.6666666666666668E-3</v>
      </c>
      <c r="P2594" s="8">
        <f t="shared" si="162"/>
        <v>50</v>
      </c>
      <c r="Q2594" t="s">
        <v>8325</v>
      </c>
      <c r="R2594" t="s">
        <v>8338</v>
      </c>
      <c r="S2594" s="13">
        <f t="shared" si="160"/>
        <v>41887.801168981481</v>
      </c>
      <c r="T2594" s="13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1"/>
        <v>0</v>
      </c>
      <c r="P2595" s="8">
        <f t="shared" si="162"/>
        <v>0</v>
      </c>
      <c r="Q2595" t="s">
        <v>8325</v>
      </c>
      <c r="R2595" t="s">
        <v>8338</v>
      </c>
      <c r="S2595" s="13">
        <f t="shared" si="160"/>
        <v>42089.845208333332</v>
      </c>
      <c r="T2595" s="13">
        <f t="shared" si="163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1"/>
        <v>1.2500000000000001E-5</v>
      </c>
      <c r="P2596" s="8">
        <f t="shared" si="162"/>
        <v>1</v>
      </c>
      <c r="Q2596" t="s">
        <v>8325</v>
      </c>
      <c r="R2596" t="s">
        <v>8338</v>
      </c>
      <c r="S2596" s="13">
        <f t="shared" si="160"/>
        <v>41828.967916666668</v>
      </c>
      <c r="T2596" s="13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1"/>
        <v>0.12166666666666667</v>
      </c>
      <c r="P2597" s="8">
        <f t="shared" si="162"/>
        <v>96.05263157894737</v>
      </c>
      <c r="Q2597" t="s">
        <v>8325</v>
      </c>
      <c r="R2597" t="s">
        <v>8338</v>
      </c>
      <c r="S2597" s="13">
        <f t="shared" si="160"/>
        <v>42760.244212962964</v>
      </c>
      <c r="T2597" s="13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1"/>
        <v>0.23588571428571428</v>
      </c>
      <c r="P2598" s="8">
        <f t="shared" si="162"/>
        <v>305.77777777777777</v>
      </c>
      <c r="Q2598" t="s">
        <v>8325</v>
      </c>
      <c r="R2598" t="s">
        <v>8338</v>
      </c>
      <c r="S2598" s="13">
        <f t="shared" si="160"/>
        <v>41828.664456018516</v>
      </c>
      <c r="T2598" s="13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1"/>
        <v>5.6666666666666664E-2</v>
      </c>
      <c r="P2599" s="8">
        <f t="shared" si="162"/>
        <v>12.142857142857142</v>
      </c>
      <c r="Q2599" t="s">
        <v>8325</v>
      </c>
      <c r="R2599" t="s">
        <v>8338</v>
      </c>
      <c r="S2599" s="13">
        <f t="shared" si="160"/>
        <v>42510.341631944444</v>
      </c>
      <c r="T2599" s="13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1"/>
        <v>0.39</v>
      </c>
      <c r="P2600" s="8">
        <f t="shared" si="162"/>
        <v>83.571428571428569</v>
      </c>
      <c r="Q2600" t="s">
        <v>8325</v>
      </c>
      <c r="R2600" t="s">
        <v>8338</v>
      </c>
      <c r="S2600" s="13">
        <f t="shared" si="160"/>
        <v>42240.840289351851</v>
      </c>
      <c r="T2600" s="13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1"/>
        <v>9.9546510341776348E-3</v>
      </c>
      <c r="P2601" s="8">
        <f t="shared" si="162"/>
        <v>18</v>
      </c>
      <c r="Q2601" t="s">
        <v>8325</v>
      </c>
      <c r="R2601" t="s">
        <v>8338</v>
      </c>
      <c r="S2601" s="13">
        <f t="shared" si="160"/>
        <v>41809.754016203704</v>
      </c>
      <c r="T2601" s="13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1"/>
        <v>6.9320000000000007E-2</v>
      </c>
      <c r="P2602" s="8">
        <f t="shared" si="162"/>
        <v>115.53333333333333</v>
      </c>
      <c r="Q2602" t="s">
        <v>8325</v>
      </c>
      <c r="R2602" t="s">
        <v>8338</v>
      </c>
      <c r="S2602" s="13">
        <f t="shared" si="160"/>
        <v>42394.900462962964</v>
      </c>
      <c r="T2602" s="13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1"/>
        <v>6.6139999999999999</v>
      </c>
      <c r="P2603" s="8">
        <f t="shared" si="162"/>
        <v>21.900662251655628</v>
      </c>
      <c r="Q2603" t="s">
        <v>8333</v>
      </c>
      <c r="R2603" t="s">
        <v>8347</v>
      </c>
      <c r="S2603" s="13">
        <f t="shared" si="160"/>
        <v>41150.902187500003</v>
      </c>
      <c r="T2603" s="13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1"/>
        <v>3.2609166666666667</v>
      </c>
      <c r="P2604" s="8">
        <f t="shared" si="162"/>
        <v>80.022494887525568</v>
      </c>
      <c r="Q2604" t="s">
        <v>8333</v>
      </c>
      <c r="R2604" t="s">
        <v>8347</v>
      </c>
      <c r="S2604" s="13">
        <f t="shared" si="160"/>
        <v>41915.747314814813</v>
      </c>
      <c r="T2604" s="13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1"/>
        <v>1.0148571428571429</v>
      </c>
      <c r="P2605" s="8">
        <f t="shared" si="162"/>
        <v>35.520000000000003</v>
      </c>
      <c r="Q2605" t="s">
        <v>8333</v>
      </c>
      <c r="R2605" t="s">
        <v>8347</v>
      </c>
      <c r="S2605" s="13">
        <f t="shared" si="160"/>
        <v>41617.912662037037</v>
      </c>
      <c r="T2605" s="13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1"/>
        <v>1.0421799999999999</v>
      </c>
      <c r="P2606" s="8">
        <f t="shared" si="162"/>
        <v>64.933333333333323</v>
      </c>
      <c r="Q2606" t="s">
        <v>8333</v>
      </c>
      <c r="R2606" t="s">
        <v>8347</v>
      </c>
      <c r="S2606" s="13">
        <f t="shared" si="160"/>
        <v>40998.051192129627</v>
      </c>
      <c r="T2606" s="13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1"/>
        <v>1.0742157000000001</v>
      </c>
      <c r="P2607" s="8">
        <f t="shared" si="162"/>
        <v>60.965703745743475</v>
      </c>
      <c r="Q2607" t="s">
        <v>8333</v>
      </c>
      <c r="R2607" t="s">
        <v>8347</v>
      </c>
      <c r="S2607" s="13">
        <f t="shared" si="160"/>
        <v>42508.541550925926</v>
      </c>
      <c r="T2607" s="13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1"/>
        <v>1.1005454545454545</v>
      </c>
      <c r="P2608" s="8">
        <f t="shared" si="162"/>
        <v>31.444155844155844</v>
      </c>
      <c r="Q2608" t="s">
        <v>8333</v>
      </c>
      <c r="R2608" t="s">
        <v>8347</v>
      </c>
      <c r="S2608" s="13">
        <f t="shared" ref="S2608:S2671" si="164">(J2608/86400)+DATE(1970,1,1)</f>
        <v>41726.712754629625</v>
      </c>
      <c r="T2608" s="13">
        <f t="shared" si="163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1"/>
        <v>4.077</v>
      </c>
      <c r="P2609" s="8">
        <f t="shared" si="162"/>
        <v>81.949748743718587</v>
      </c>
      <c r="Q2609" t="s">
        <v>8333</v>
      </c>
      <c r="R2609" t="s">
        <v>8347</v>
      </c>
      <c r="S2609" s="13">
        <f t="shared" si="164"/>
        <v>42184.874675925923</v>
      </c>
      <c r="T2609" s="13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1"/>
        <v>2.2392500000000002</v>
      </c>
      <c r="P2610" s="8">
        <f t="shared" si="162"/>
        <v>58.92763157894737</v>
      </c>
      <c r="Q2610" t="s">
        <v>8333</v>
      </c>
      <c r="R2610" t="s">
        <v>8347</v>
      </c>
      <c r="S2610" s="13">
        <f t="shared" si="164"/>
        <v>42767.801712962959</v>
      </c>
      <c r="T2610" s="13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1"/>
        <v>3.038011142857143</v>
      </c>
      <c r="P2611" s="8">
        <f t="shared" si="162"/>
        <v>157.29347633136095</v>
      </c>
      <c r="Q2611" t="s">
        <v>8333</v>
      </c>
      <c r="R2611" t="s">
        <v>8347</v>
      </c>
      <c r="S2611" s="13">
        <f t="shared" si="164"/>
        <v>41075.237858796296</v>
      </c>
      <c r="T2611" s="13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1"/>
        <v>1.4132510432681749</v>
      </c>
      <c r="P2612" s="8">
        <f t="shared" si="162"/>
        <v>55.758509532062391</v>
      </c>
      <c r="Q2612" t="s">
        <v>8333</v>
      </c>
      <c r="R2612" t="s">
        <v>8347</v>
      </c>
      <c r="S2612" s="13">
        <f t="shared" si="164"/>
        <v>42564.881076388891</v>
      </c>
      <c r="T2612" s="13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1"/>
        <v>27.906363636363636</v>
      </c>
      <c r="P2613" s="8">
        <f t="shared" si="162"/>
        <v>83.802893802893806</v>
      </c>
      <c r="Q2613" t="s">
        <v>8333</v>
      </c>
      <c r="R2613" t="s">
        <v>8347</v>
      </c>
      <c r="S2613" s="13">
        <f t="shared" si="164"/>
        <v>42704.335810185185</v>
      </c>
      <c r="T2613" s="13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1"/>
        <v>1.7176130000000001</v>
      </c>
      <c r="P2614" s="8">
        <f t="shared" si="162"/>
        <v>58.422210884353746</v>
      </c>
      <c r="Q2614" t="s">
        <v>8333</v>
      </c>
      <c r="R2614" t="s">
        <v>8347</v>
      </c>
      <c r="S2614" s="13">
        <f t="shared" si="164"/>
        <v>41982.143171296295</v>
      </c>
      <c r="T2614" s="13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1"/>
        <v>1.0101333333333333</v>
      </c>
      <c r="P2615" s="8">
        <f t="shared" si="162"/>
        <v>270.57142857142856</v>
      </c>
      <c r="Q2615" t="s">
        <v>8333</v>
      </c>
      <c r="R2615" t="s">
        <v>8347</v>
      </c>
      <c r="S2615" s="13">
        <f t="shared" si="164"/>
        <v>41143.81821759259</v>
      </c>
      <c r="T2615" s="13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1"/>
        <v>1.02</v>
      </c>
      <c r="P2616" s="8">
        <f t="shared" si="162"/>
        <v>107.1</v>
      </c>
      <c r="Q2616" t="s">
        <v>8333</v>
      </c>
      <c r="R2616" t="s">
        <v>8347</v>
      </c>
      <c r="S2616" s="13">
        <f t="shared" si="164"/>
        <v>41730.708472222221</v>
      </c>
      <c r="T2616" s="13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1"/>
        <v>1.6976511744127936</v>
      </c>
      <c r="P2617" s="8">
        <f t="shared" si="162"/>
        <v>47.180555555555557</v>
      </c>
      <c r="Q2617" t="s">
        <v>8333</v>
      </c>
      <c r="R2617" t="s">
        <v>8347</v>
      </c>
      <c r="S2617" s="13">
        <f t="shared" si="164"/>
        <v>42453.49726851852</v>
      </c>
      <c r="T2617" s="13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1"/>
        <v>1.14534</v>
      </c>
      <c r="P2618" s="8">
        <f t="shared" si="162"/>
        <v>120.30882352941177</v>
      </c>
      <c r="Q2618" t="s">
        <v>8333</v>
      </c>
      <c r="R2618" t="s">
        <v>8347</v>
      </c>
      <c r="S2618" s="13">
        <f t="shared" si="164"/>
        <v>42211.99454861111</v>
      </c>
      <c r="T2618" s="13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1"/>
        <v>8.7759999999999998</v>
      </c>
      <c r="P2619" s="8">
        <f t="shared" si="162"/>
        <v>27.59748427672956</v>
      </c>
      <c r="Q2619" t="s">
        <v>8333</v>
      </c>
      <c r="R2619" t="s">
        <v>8347</v>
      </c>
      <c r="S2619" s="13">
        <f t="shared" si="164"/>
        <v>41902.874432870369</v>
      </c>
      <c r="T2619" s="13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1"/>
        <v>1.0538666666666667</v>
      </c>
      <c r="P2620" s="8">
        <f t="shared" si="162"/>
        <v>205.2987012987013</v>
      </c>
      <c r="Q2620" t="s">
        <v>8333</v>
      </c>
      <c r="R2620" t="s">
        <v>8347</v>
      </c>
      <c r="S2620" s="13">
        <f t="shared" si="164"/>
        <v>42279.792372685188</v>
      </c>
      <c r="T2620" s="13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1"/>
        <v>1.8839999999999999</v>
      </c>
      <c r="P2621" s="8">
        <f t="shared" si="162"/>
        <v>35.547169811320757</v>
      </c>
      <c r="Q2621" t="s">
        <v>8333</v>
      </c>
      <c r="R2621" t="s">
        <v>8347</v>
      </c>
      <c r="S2621" s="13">
        <f t="shared" si="164"/>
        <v>42273.884305555555</v>
      </c>
      <c r="T2621" s="13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1"/>
        <v>1.436523076923077</v>
      </c>
      <c r="P2622" s="8">
        <f t="shared" si="162"/>
        <v>74.639488409272587</v>
      </c>
      <c r="Q2622" t="s">
        <v>8333</v>
      </c>
      <c r="R2622" t="s">
        <v>8347</v>
      </c>
      <c r="S2622" s="13">
        <f t="shared" si="164"/>
        <v>42251.16715277778</v>
      </c>
      <c r="T2622" s="13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1"/>
        <v>1.4588000000000001</v>
      </c>
      <c r="P2623" s="8">
        <f t="shared" si="162"/>
        <v>47.058064516129029</v>
      </c>
      <c r="Q2623" t="s">
        <v>8333</v>
      </c>
      <c r="R2623" t="s">
        <v>8347</v>
      </c>
      <c r="S2623" s="13">
        <f t="shared" si="164"/>
        <v>42115.747546296298</v>
      </c>
      <c r="T2623" s="13">
        <f t="shared" si="163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1"/>
        <v>1.3118399999999999</v>
      </c>
      <c r="P2624" s="8">
        <f t="shared" si="162"/>
        <v>26.591351351351353</v>
      </c>
      <c r="Q2624" t="s">
        <v>8333</v>
      </c>
      <c r="R2624" t="s">
        <v>8347</v>
      </c>
      <c r="S2624" s="13">
        <f t="shared" si="164"/>
        <v>42689.74324074074</v>
      </c>
      <c r="T2624" s="13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1"/>
        <v>1.1399999999999999</v>
      </c>
      <c r="P2625" s="8">
        <f t="shared" si="162"/>
        <v>36.774193548387096</v>
      </c>
      <c r="Q2625" t="s">
        <v>8333</v>
      </c>
      <c r="R2625" t="s">
        <v>8347</v>
      </c>
      <c r="S2625" s="13">
        <f t="shared" si="164"/>
        <v>42692.256550925929</v>
      </c>
      <c r="T2625" s="13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5">E2626/D2626</f>
        <v>13.794206249999998</v>
      </c>
      <c r="P2626" s="8">
        <f t="shared" ref="P2626:P2689" si="166">IF(L2626=0,,E2626/L2626)</f>
        <v>31.820544982698959</v>
      </c>
      <c r="Q2626" t="s">
        <v>8333</v>
      </c>
      <c r="R2626" t="s">
        <v>8347</v>
      </c>
      <c r="S2626" s="13">
        <f t="shared" si="164"/>
        <v>41144.421550925923</v>
      </c>
      <c r="T2626" s="13">
        <f t="shared" si="163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5"/>
        <v>9.56</v>
      </c>
      <c r="P2627" s="8">
        <f t="shared" si="166"/>
        <v>27.576923076923077</v>
      </c>
      <c r="Q2627" t="s">
        <v>8333</v>
      </c>
      <c r="R2627" t="s">
        <v>8347</v>
      </c>
      <c r="S2627" s="13">
        <f t="shared" si="164"/>
        <v>42658.810277777782</v>
      </c>
      <c r="T2627" s="13">
        <f t="shared" ref="T2627:T2690" si="167">(I2627/86400)+DATE(1970,1,1)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5"/>
        <v>1.1200000000000001</v>
      </c>
      <c r="P2628" s="8">
        <f t="shared" si="166"/>
        <v>56</v>
      </c>
      <c r="Q2628" t="s">
        <v>8333</v>
      </c>
      <c r="R2628" t="s">
        <v>8347</v>
      </c>
      <c r="S2628" s="13">
        <f t="shared" si="164"/>
        <v>42128.628113425926</v>
      </c>
      <c r="T2628" s="13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5"/>
        <v>6.4666666666666668</v>
      </c>
      <c r="P2629" s="8">
        <f t="shared" si="166"/>
        <v>21.555555555555557</v>
      </c>
      <c r="Q2629" t="s">
        <v>8333</v>
      </c>
      <c r="R2629" t="s">
        <v>8347</v>
      </c>
      <c r="S2629" s="13">
        <f t="shared" si="164"/>
        <v>42304.829409722224</v>
      </c>
      <c r="T2629" s="13">
        <f t="shared" si="167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5"/>
        <v>1.1036948748510131</v>
      </c>
      <c r="P2630" s="8">
        <f t="shared" si="166"/>
        <v>44.095238095238095</v>
      </c>
      <c r="Q2630" t="s">
        <v>8333</v>
      </c>
      <c r="R2630" t="s">
        <v>8347</v>
      </c>
      <c r="S2630" s="13">
        <f t="shared" si="164"/>
        <v>41953.966053240743</v>
      </c>
      <c r="T2630" s="13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5"/>
        <v>1.2774000000000001</v>
      </c>
      <c r="P2631" s="8">
        <f t="shared" si="166"/>
        <v>63.87</v>
      </c>
      <c r="Q2631" t="s">
        <v>8333</v>
      </c>
      <c r="R2631" t="s">
        <v>8347</v>
      </c>
      <c r="S2631" s="13">
        <f t="shared" si="164"/>
        <v>42108.538449074069</v>
      </c>
      <c r="T2631" s="13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5"/>
        <v>1.579</v>
      </c>
      <c r="P2632" s="8">
        <f t="shared" si="166"/>
        <v>38.987654320987652</v>
      </c>
      <c r="Q2632" t="s">
        <v>8333</v>
      </c>
      <c r="R2632" t="s">
        <v>8347</v>
      </c>
      <c r="S2632" s="13">
        <f t="shared" si="164"/>
        <v>42524.105462962965</v>
      </c>
      <c r="T2632" s="13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5"/>
        <v>1.1466525000000001</v>
      </c>
      <c r="P2633" s="8">
        <f t="shared" si="166"/>
        <v>80.185489510489504</v>
      </c>
      <c r="Q2633" t="s">
        <v>8333</v>
      </c>
      <c r="R2633" t="s">
        <v>8347</v>
      </c>
      <c r="S2633" s="13">
        <f t="shared" si="164"/>
        <v>42218.169293981482</v>
      </c>
      <c r="T2633" s="13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5"/>
        <v>1.3700934579439252</v>
      </c>
      <c r="P2634" s="8">
        <f t="shared" si="166"/>
        <v>34.904761904761905</v>
      </c>
      <c r="Q2634" t="s">
        <v>8333</v>
      </c>
      <c r="R2634" t="s">
        <v>8347</v>
      </c>
      <c r="S2634" s="13">
        <f t="shared" si="164"/>
        <v>42494.061793981484</v>
      </c>
      <c r="T2634" s="13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5"/>
        <v>3.5461999999999998</v>
      </c>
      <c r="P2635" s="8">
        <f t="shared" si="166"/>
        <v>89.100502512562812</v>
      </c>
      <c r="Q2635" t="s">
        <v>8333</v>
      </c>
      <c r="R2635" t="s">
        <v>8347</v>
      </c>
      <c r="S2635" s="13">
        <f t="shared" si="164"/>
        <v>41667.823287037041</v>
      </c>
      <c r="T2635" s="13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5"/>
        <v>1.0602150537634409</v>
      </c>
      <c r="P2636" s="8">
        <f t="shared" si="166"/>
        <v>39.44</v>
      </c>
      <c r="Q2636" t="s">
        <v>8333</v>
      </c>
      <c r="R2636" t="s">
        <v>8347</v>
      </c>
      <c r="S2636" s="13">
        <f t="shared" si="164"/>
        <v>42612.656493055554</v>
      </c>
      <c r="T2636" s="13">
        <f t="shared" si="167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5"/>
        <v>1</v>
      </c>
      <c r="P2637" s="8">
        <f t="shared" si="166"/>
        <v>136.9047619047619</v>
      </c>
      <c r="Q2637" t="s">
        <v>8333</v>
      </c>
      <c r="R2637" t="s">
        <v>8347</v>
      </c>
      <c r="S2637" s="13">
        <f t="shared" si="164"/>
        <v>42037.950937500005</v>
      </c>
      <c r="T2637" s="13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5"/>
        <v>1.873</v>
      </c>
      <c r="P2638" s="8">
        <f t="shared" si="166"/>
        <v>37.46</v>
      </c>
      <c r="Q2638" t="s">
        <v>8333</v>
      </c>
      <c r="R2638" t="s">
        <v>8347</v>
      </c>
      <c r="S2638" s="13">
        <f t="shared" si="164"/>
        <v>42636.614745370374</v>
      </c>
      <c r="T2638" s="13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5"/>
        <v>1.6619999999999999</v>
      </c>
      <c r="P2639" s="8">
        <f t="shared" si="166"/>
        <v>31.96153846153846</v>
      </c>
      <c r="Q2639" t="s">
        <v>8333</v>
      </c>
      <c r="R2639" t="s">
        <v>8347</v>
      </c>
      <c r="S2639" s="13">
        <f t="shared" si="164"/>
        <v>42639.549479166672</v>
      </c>
      <c r="T2639" s="13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5"/>
        <v>1.0172910662824208</v>
      </c>
      <c r="P2640" s="8">
        <f t="shared" si="166"/>
        <v>25.214285714285715</v>
      </c>
      <c r="Q2640" t="s">
        <v>8333</v>
      </c>
      <c r="R2640" t="s">
        <v>8347</v>
      </c>
      <c r="S2640" s="13">
        <f t="shared" si="164"/>
        <v>41989.913136574076</v>
      </c>
      <c r="T2640" s="13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5"/>
        <v>1.64</v>
      </c>
      <c r="P2641" s="8">
        <f t="shared" si="166"/>
        <v>10.040816326530612</v>
      </c>
      <c r="Q2641" t="s">
        <v>8333</v>
      </c>
      <c r="R2641" t="s">
        <v>8347</v>
      </c>
      <c r="S2641" s="13">
        <f t="shared" si="164"/>
        <v>42024.86513888889</v>
      </c>
      <c r="T2641" s="13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5"/>
        <v>1.0566666666666666</v>
      </c>
      <c r="P2642" s="8">
        <f t="shared" si="166"/>
        <v>45.94202898550725</v>
      </c>
      <c r="Q2642" t="s">
        <v>8333</v>
      </c>
      <c r="R2642" t="s">
        <v>8347</v>
      </c>
      <c r="S2642" s="13">
        <f t="shared" si="164"/>
        <v>42103.160578703704</v>
      </c>
      <c r="T2642" s="13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5"/>
        <v>0.01</v>
      </c>
      <c r="P2643" s="8">
        <f t="shared" si="166"/>
        <v>15</v>
      </c>
      <c r="Q2643" t="s">
        <v>8333</v>
      </c>
      <c r="R2643" t="s">
        <v>8347</v>
      </c>
      <c r="S2643" s="13">
        <f t="shared" si="164"/>
        <v>41880.827118055553</v>
      </c>
      <c r="T2643" s="13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5"/>
        <v>0</v>
      </c>
      <c r="P2644" s="8">
        <f t="shared" si="166"/>
        <v>0</v>
      </c>
      <c r="Q2644" t="s">
        <v>8333</v>
      </c>
      <c r="R2644" t="s">
        <v>8347</v>
      </c>
      <c r="S2644" s="13">
        <f t="shared" si="164"/>
        <v>42536.246620370366</v>
      </c>
      <c r="T2644" s="13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5"/>
        <v>0.33559730999999998</v>
      </c>
      <c r="P2645" s="8">
        <f t="shared" si="166"/>
        <v>223.58248500999335</v>
      </c>
      <c r="Q2645" t="s">
        <v>8333</v>
      </c>
      <c r="R2645" t="s">
        <v>8347</v>
      </c>
      <c r="S2645" s="13">
        <f t="shared" si="164"/>
        <v>42689.582349537042</v>
      </c>
      <c r="T2645" s="13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5"/>
        <v>2.053E-2</v>
      </c>
      <c r="P2646" s="8">
        <f t="shared" si="166"/>
        <v>39.480769230769234</v>
      </c>
      <c r="Q2646" t="s">
        <v>8333</v>
      </c>
      <c r="R2646" t="s">
        <v>8347</v>
      </c>
      <c r="S2646" s="13">
        <f t="shared" si="164"/>
        <v>42774.792071759264</v>
      </c>
      <c r="T2646" s="13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5"/>
        <v>0.105</v>
      </c>
      <c r="P2647" s="8">
        <f t="shared" si="166"/>
        <v>91.304347826086953</v>
      </c>
      <c r="Q2647" t="s">
        <v>8333</v>
      </c>
      <c r="R2647" t="s">
        <v>8347</v>
      </c>
      <c r="S2647" s="13">
        <f t="shared" si="164"/>
        <v>41921.842627314814</v>
      </c>
      <c r="T2647" s="13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5"/>
        <v>8.4172839999999999E-2</v>
      </c>
      <c r="P2648" s="8">
        <f t="shared" si="166"/>
        <v>78.666205607476627</v>
      </c>
      <c r="Q2648" t="s">
        <v>8333</v>
      </c>
      <c r="R2648" t="s">
        <v>8347</v>
      </c>
      <c r="S2648" s="13">
        <f t="shared" si="164"/>
        <v>42226.313298611116</v>
      </c>
      <c r="T2648" s="13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5"/>
        <v>1.44E-2</v>
      </c>
      <c r="P2649" s="8">
        <f t="shared" si="166"/>
        <v>12</v>
      </c>
      <c r="Q2649" t="s">
        <v>8333</v>
      </c>
      <c r="R2649" t="s">
        <v>8347</v>
      </c>
      <c r="S2649" s="13">
        <f t="shared" si="164"/>
        <v>42200.261793981481</v>
      </c>
      <c r="T2649" s="13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5"/>
        <v>8.8333333333333337E-3</v>
      </c>
      <c r="P2650" s="8">
        <f t="shared" si="166"/>
        <v>17.666666666666668</v>
      </c>
      <c r="Q2650" t="s">
        <v>8333</v>
      </c>
      <c r="R2650" t="s">
        <v>8347</v>
      </c>
      <c r="S2650" s="13">
        <f t="shared" si="164"/>
        <v>42408.714814814812</v>
      </c>
      <c r="T2650" s="13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5"/>
        <v>9.9200000000000004E-4</v>
      </c>
      <c r="P2651" s="8">
        <f t="shared" si="166"/>
        <v>41.333333333333336</v>
      </c>
      <c r="Q2651" t="s">
        <v>8333</v>
      </c>
      <c r="R2651" t="s">
        <v>8347</v>
      </c>
      <c r="S2651" s="13">
        <f t="shared" si="164"/>
        <v>42341.99700231482</v>
      </c>
      <c r="T2651" s="13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5"/>
        <v>5.966666666666667E-3</v>
      </c>
      <c r="P2652" s="8">
        <f t="shared" si="166"/>
        <v>71.599999999999994</v>
      </c>
      <c r="Q2652" t="s">
        <v>8333</v>
      </c>
      <c r="R2652" t="s">
        <v>8347</v>
      </c>
      <c r="S2652" s="13">
        <f t="shared" si="164"/>
        <v>42695.624340277776</v>
      </c>
      <c r="T2652" s="13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5"/>
        <v>1.8689285714285714E-2</v>
      </c>
      <c r="P2653" s="8">
        <f t="shared" si="166"/>
        <v>307.8235294117647</v>
      </c>
      <c r="Q2653" t="s">
        <v>8333</v>
      </c>
      <c r="R2653" t="s">
        <v>8347</v>
      </c>
      <c r="S2653" s="13">
        <f t="shared" si="164"/>
        <v>42327.805659722224</v>
      </c>
      <c r="T2653" s="13">
        <f t="shared" si="167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5"/>
        <v>8.8500000000000002E-3</v>
      </c>
      <c r="P2654" s="8">
        <f t="shared" si="166"/>
        <v>80.454545454545453</v>
      </c>
      <c r="Q2654" t="s">
        <v>8333</v>
      </c>
      <c r="R2654" t="s">
        <v>8347</v>
      </c>
      <c r="S2654" s="13">
        <f t="shared" si="164"/>
        <v>41953.158854166672</v>
      </c>
      <c r="T2654" s="13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5"/>
        <v>0.1152156862745098</v>
      </c>
      <c r="P2655" s="8">
        <f t="shared" si="166"/>
        <v>83.942857142857136</v>
      </c>
      <c r="Q2655" t="s">
        <v>8333</v>
      </c>
      <c r="R2655" t="s">
        <v>8347</v>
      </c>
      <c r="S2655" s="13">
        <f t="shared" si="164"/>
        <v>41771.651932870373</v>
      </c>
      <c r="T2655" s="13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5"/>
        <v>5.1000000000000004E-4</v>
      </c>
      <c r="P2656" s="8">
        <f t="shared" si="166"/>
        <v>8.5</v>
      </c>
      <c r="Q2656" t="s">
        <v>8333</v>
      </c>
      <c r="R2656" t="s">
        <v>8347</v>
      </c>
      <c r="S2656" s="13">
        <f t="shared" si="164"/>
        <v>42055.600995370369</v>
      </c>
      <c r="T2656" s="13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5"/>
        <v>0.21033333333333334</v>
      </c>
      <c r="P2657" s="8">
        <f t="shared" si="166"/>
        <v>73.372093023255815</v>
      </c>
      <c r="Q2657" t="s">
        <v>8333</v>
      </c>
      <c r="R2657" t="s">
        <v>8347</v>
      </c>
      <c r="S2657" s="13">
        <f t="shared" si="164"/>
        <v>42381.866284722222</v>
      </c>
      <c r="T2657" s="13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5"/>
        <v>0.11436666666666667</v>
      </c>
      <c r="P2658" s="8">
        <f t="shared" si="166"/>
        <v>112.86184210526316</v>
      </c>
      <c r="Q2658" t="s">
        <v>8333</v>
      </c>
      <c r="R2658" t="s">
        <v>8347</v>
      </c>
      <c r="S2658" s="13">
        <f t="shared" si="164"/>
        <v>42767.688518518524</v>
      </c>
      <c r="T2658" s="13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5"/>
        <v>0.18737933333333334</v>
      </c>
      <c r="P2659" s="8">
        <f t="shared" si="166"/>
        <v>95.277627118644077</v>
      </c>
      <c r="Q2659" t="s">
        <v>8333</v>
      </c>
      <c r="R2659" t="s">
        <v>8347</v>
      </c>
      <c r="S2659" s="13">
        <f t="shared" si="164"/>
        <v>42551.928854166668</v>
      </c>
      <c r="T2659" s="13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5"/>
        <v>9.2857142857142856E-4</v>
      </c>
      <c r="P2660" s="8">
        <f t="shared" si="166"/>
        <v>22.75</v>
      </c>
      <c r="Q2660" t="s">
        <v>8333</v>
      </c>
      <c r="R2660" t="s">
        <v>8347</v>
      </c>
      <c r="S2660" s="13">
        <f t="shared" si="164"/>
        <v>42551.884189814809</v>
      </c>
      <c r="T2660" s="13">
        <f t="shared" si="167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5"/>
        <v>2.720408163265306E-2</v>
      </c>
      <c r="P2661" s="8">
        <f t="shared" si="166"/>
        <v>133.30000000000001</v>
      </c>
      <c r="Q2661" t="s">
        <v>8333</v>
      </c>
      <c r="R2661" t="s">
        <v>8347</v>
      </c>
      <c r="S2661" s="13">
        <f t="shared" si="164"/>
        <v>42082.069560185184</v>
      </c>
      <c r="T2661" s="13">
        <f t="shared" si="167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5"/>
        <v>9.5E-4</v>
      </c>
      <c r="P2662" s="8">
        <f t="shared" si="166"/>
        <v>3.8</v>
      </c>
      <c r="Q2662" t="s">
        <v>8333</v>
      </c>
      <c r="R2662" t="s">
        <v>8347</v>
      </c>
      <c r="S2662" s="13">
        <f t="shared" si="164"/>
        <v>42272.713171296295</v>
      </c>
      <c r="T2662" s="13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5"/>
        <v>1.0289999999999999</v>
      </c>
      <c r="P2663" s="8">
        <f t="shared" si="166"/>
        <v>85.75</v>
      </c>
      <c r="Q2663" t="s">
        <v>8333</v>
      </c>
      <c r="R2663" t="s">
        <v>8355</v>
      </c>
      <c r="S2663" s="13">
        <f t="shared" si="164"/>
        <v>41542.958449074074</v>
      </c>
      <c r="T2663" s="13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5"/>
        <v>1.0680000000000001</v>
      </c>
      <c r="P2664" s="8">
        <f t="shared" si="166"/>
        <v>267</v>
      </c>
      <c r="Q2664" t="s">
        <v>8333</v>
      </c>
      <c r="R2664" t="s">
        <v>8355</v>
      </c>
      <c r="S2664" s="13">
        <f t="shared" si="164"/>
        <v>42207.746678240743</v>
      </c>
      <c r="T2664" s="13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5"/>
        <v>1.0459624999999999</v>
      </c>
      <c r="P2665" s="8">
        <f t="shared" si="166"/>
        <v>373.55803571428572</v>
      </c>
      <c r="Q2665" t="s">
        <v>8333</v>
      </c>
      <c r="R2665" t="s">
        <v>8355</v>
      </c>
      <c r="S2665" s="13">
        <f t="shared" si="164"/>
        <v>42222.622766203705</v>
      </c>
      <c r="T2665" s="13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5"/>
        <v>1.0342857142857143</v>
      </c>
      <c r="P2666" s="8">
        <f t="shared" si="166"/>
        <v>174.03846153846155</v>
      </c>
      <c r="Q2666" t="s">
        <v>8333</v>
      </c>
      <c r="R2666" t="s">
        <v>8355</v>
      </c>
      <c r="S2666" s="13">
        <f t="shared" si="164"/>
        <v>42313.02542824074</v>
      </c>
      <c r="T2666" s="13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5"/>
        <v>1.2314285714285715</v>
      </c>
      <c r="P2667" s="8">
        <f t="shared" si="166"/>
        <v>93.695652173913047</v>
      </c>
      <c r="Q2667" t="s">
        <v>8333</v>
      </c>
      <c r="R2667" t="s">
        <v>8355</v>
      </c>
      <c r="S2667" s="13">
        <f t="shared" si="164"/>
        <v>42083.895532407405</v>
      </c>
      <c r="T2667" s="13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5"/>
        <v>1.592951</v>
      </c>
      <c r="P2668" s="8">
        <f t="shared" si="166"/>
        <v>77.327718446601949</v>
      </c>
      <c r="Q2668" t="s">
        <v>8333</v>
      </c>
      <c r="R2668" t="s">
        <v>8355</v>
      </c>
      <c r="S2668" s="13">
        <f t="shared" si="164"/>
        <v>42235.764340277776</v>
      </c>
      <c r="T2668" s="13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5"/>
        <v>1.1066666666666667</v>
      </c>
      <c r="P2669" s="8">
        <f t="shared" si="166"/>
        <v>92.222222222222229</v>
      </c>
      <c r="Q2669" t="s">
        <v>8333</v>
      </c>
      <c r="R2669" t="s">
        <v>8355</v>
      </c>
      <c r="S2669" s="13">
        <f t="shared" si="164"/>
        <v>42380.926111111112</v>
      </c>
      <c r="T2669" s="13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5"/>
        <v>1.7070000000000001</v>
      </c>
      <c r="P2670" s="8">
        <f t="shared" si="166"/>
        <v>60.964285714285715</v>
      </c>
      <c r="Q2670" t="s">
        <v>8333</v>
      </c>
      <c r="R2670" t="s">
        <v>8355</v>
      </c>
      <c r="S2670" s="13">
        <f t="shared" si="164"/>
        <v>42275.58871527778</v>
      </c>
      <c r="T2670" s="13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5"/>
        <v>1.25125</v>
      </c>
      <c r="P2671" s="8">
        <f t="shared" si="166"/>
        <v>91</v>
      </c>
      <c r="Q2671" t="s">
        <v>8333</v>
      </c>
      <c r="R2671" t="s">
        <v>8355</v>
      </c>
      <c r="S2671" s="13">
        <f t="shared" si="164"/>
        <v>42319.035833333328</v>
      </c>
      <c r="T2671" s="13">
        <f t="shared" si="167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5"/>
        <v>6.4158609339642042E-2</v>
      </c>
      <c r="P2672" s="8">
        <f t="shared" si="166"/>
        <v>41.583333333333336</v>
      </c>
      <c r="Q2672" t="s">
        <v>8333</v>
      </c>
      <c r="R2672" t="s">
        <v>8355</v>
      </c>
      <c r="S2672" s="13">
        <f t="shared" ref="S2672:S2735" si="168">(J2672/86400)+DATE(1970,1,1)</f>
        <v>41821.020601851851</v>
      </c>
      <c r="T2672" s="13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5"/>
        <v>0.11344</v>
      </c>
      <c r="P2673" s="8">
        <f t="shared" si="166"/>
        <v>33.761904761904759</v>
      </c>
      <c r="Q2673" t="s">
        <v>8333</v>
      </c>
      <c r="R2673" t="s">
        <v>8355</v>
      </c>
      <c r="S2673" s="13">
        <f t="shared" si="168"/>
        <v>41962.749027777776</v>
      </c>
      <c r="T2673" s="13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5"/>
        <v>0.33189999999999997</v>
      </c>
      <c r="P2674" s="8">
        <f t="shared" si="166"/>
        <v>70.61702127659575</v>
      </c>
      <c r="Q2674" t="s">
        <v>8333</v>
      </c>
      <c r="R2674" t="s">
        <v>8355</v>
      </c>
      <c r="S2674" s="13">
        <f t="shared" si="168"/>
        <v>42344.884143518517</v>
      </c>
      <c r="T2674" s="13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5"/>
        <v>0.27579999999999999</v>
      </c>
      <c r="P2675" s="8">
        <f t="shared" si="166"/>
        <v>167.15151515151516</v>
      </c>
      <c r="Q2675" t="s">
        <v>8333</v>
      </c>
      <c r="R2675" t="s">
        <v>8355</v>
      </c>
      <c r="S2675" s="13">
        <f t="shared" si="168"/>
        <v>41912.541655092595</v>
      </c>
      <c r="T2675" s="13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5"/>
        <v>0.62839999999999996</v>
      </c>
      <c r="P2676" s="8">
        <f t="shared" si="166"/>
        <v>128.61988304093566</v>
      </c>
      <c r="Q2676" t="s">
        <v>8333</v>
      </c>
      <c r="R2676" t="s">
        <v>8355</v>
      </c>
      <c r="S2676" s="13">
        <f t="shared" si="168"/>
        <v>42529.632754629631</v>
      </c>
      <c r="T2676" s="13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5"/>
        <v>7.5880000000000003E-2</v>
      </c>
      <c r="P2677" s="8">
        <f t="shared" si="166"/>
        <v>65.41379310344827</v>
      </c>
      <c r="Q2677" t="s">
        <v>8333</v>
      </c>
      <c r="R2677" t="s">
        <v>8355</v>
      </c>
      <c r="S2677" s="13">
        <f t="shared" si="168"/>
        <v>41923.857511574075</v>
      </c>
      <c r="T2677" s="13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5"/>
        <v>0.50380952380952382</v>
      </c>
      <c r="P2678" s="8">
        <f t="shared" si="166"/>
        <v>117.55555555555556</v>
      </c>
      <c r="Q2678" t="s">
        <v>8333</v>
      </c>
      <c r="R2678" t="s">
        <v>8355</v>
      </c>
      <c r="S2678" s="13">
        <f t="shared" si="168"/>
        <v>42482.624699074076</v>
      </c>
      <c r="T2678" s="13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5"/>
        <v>0.17512820512820512</v>
      </c>
      <c r="P2679" s="8">
        <f t="shared" si="166"/>
        <v>126.48148148148148</v>
      </c>
      <c r="Q2679" t="s">
        <v>8333</v>
      </c>
      <c r="R2679" t="s">
        <v>8355</v>
      </c>
      <c r="S2679" s="13">
        <f t="shared" si="168"/>
        <v>41793.029432870375</v>
      </c>
      <c r="T2679" s="13">
        <f t="shared" si="167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5"/>
        <v>1.3750000000000001E-4</v>
      </c>
      <c r="P2680" s="8">
        <f t="shared" si="166"/>
        <v>550</v>
      </c>
      <c r="Q2680" t="s">
        <v>8333</v>
      </c>
      <c r="R2680" t="s">
        <v>8355</v>
      </c>
      <c r="S2680" s="13">
        <f t="shared" si="168"/>
        <v>42241.798206018517</v>
      </c>
      <c r="T2680" s="13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5"/>
        <v>3.3E-3</v>
      </c>
      <c r="P2681" s="8">
        <f t="shared" si="166"/>
        <v>44</v>
      </c>
      <c r="Q2681" t="s">
        <v>8333</v>
      </c>
      <c r="R2681" t="s">
        <v>8355</v>
      </c>
      <c r="S2681" s="13">
        <f t="shared" si="168"/>
        <v>42033.001087962963</v>
      </c>
      <c r="T2681" s="13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5"/>
        <v>8.6250000000000007E-3</v>
      </c>
      <c r="P2682" s="8">
        <f t="shared" si="166"/>
        <v>69</v>
      </c>
      <c r="Q2682" t="s">
        <v>8333</v>
      </c>
      <c r="R2682" t="s">
        <v>8355</v>
      </c>
      <c r="S2682" s="13">
        <f t="shared" si="168"/>
        <v>42436.211701388893</v>
      </c>
      <c r="T2682" s="13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5"/>
        <v>6.875E-3</v>
      </c>
      <c r="P2683" s="8">
        <f t="shared" si="166"/>
        <v>27.5</v>
      </c>
      <c r="Q2683" t="s">
        <v>8325</v>
      </c>
      <c r="R2683" t="s">
        <v>8338</v>
      </c>
      <c r="S2683" s="13">
        <f t="shared" si="168"/>
        <v>41805.895254629628</v>
      </c>
      <c r="T2683" s="13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5"/>
        <v>0.28299999999999997</v>
      </c>
      <c r="P2684" s="8">
        <f t="shared" si="166"/>
        <v>84.9</v>
      </c>
      <c r="Q2684" t="s">
        <v>8325</v>
      </c>
      <c r="R2684" t="s">
        <v>8338</v>
      </c>
      <c r="S2684" s="13">
        <f t="shared" si="168"/>
        <v>41932.871990740743</v>
      </c>
      <c r="T2684" s="13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5"/>
        <v>2.3999999999999998E-3</v>
      </c>
      <c r="P2685" s="8">
        <f t="shared" si="166"/>
        <v>12</v>
      </c>
      <c r="Q2685" t="s">
        <v>8325</v>
      </c>
      <c r="R2685" t="s">
        <v>8338</v>
      </c>
      <c r="S2685" s="13">
        <f t="shared" si="168"/>
        <v>42034.75509259259</v>
      </c>
      <c r="T2685" s="13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5"/>
        <v>1.1428571428571429E-2</v>
      </c>
      <c r="P2686" s="8">
        <f t="shared" si="166"/>
        <v>200</v>
      </c>
      <c r="Q2686" t="s">
        <v>8325</v>
      </c>
      <c r="R2686" t="s">
        <v>8338</v>
      </c>
      <c r="S2686" s="13">
        <f t="shared" si="168"/>
        <v>41820.914641203708</v>
      </c>
      <c r="T2686" s="13">
        <f t="shared" si="167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5"/>
        <v>2.0000000000000001E-4</v>
      </c>
      <c r="P2687" s="8">
        <f t="shared" si="166"/>
        <v>10</v>
      </c>
      <c r="Q2687" t="s">
        <v>8325</v>
      </c>
      <c r="R2687" t="s">
        <v>8338</v>
      </c>
      <c r="S2687" s="13">
        <f t="shared" si="168"/>
        <v>42061.69594907407</v>
      </c>
      <c r="T2687" s="13">
        <f t="shared" si="167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5"/>
        <v>0</v>
      </c>
      <c r="P2688" s="8">
        <f t="shared" si="166"/>
        <v>0</v>
      </c>
      <c r="Q2688" t="s">
        <v>8325</v>
      </c>
      <c r="R2688" t="s">
        <v>8338</v>
      </c>
      <c r="S2688" s="13">
        <f t="shared" si="168"/>
        <v>41892.974803240737</v>
      </c>
      <c r="T2688" s="13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5"/>
        <v>0</v>
      </c>
      <c r="P2689" s="8">
        <f t="shared" si="166"/>
        <v>0</v>
      </c>
      <c r="Q2689" t="s">
        <v>8325</v>
      </c>
      <c r="R2689" t="s">
        <v>8338</v>
      </c>
      <c r="S2689" s="13">
        <f t="shared" si="168"/>
        <v>42154.64025462963</v>
      </c>
      <c r="T2689" s="13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9">E2690/D2690</f>
        <v>1.48E-3</v>
      </c>
      <c r="P2690" s="8">
        <f t="shared" ref="P2690:P2753" si="170">IF(L2690=0,,E2690/L2690)</f>
        <v>5.2857142857142856</v>
      </c>
      <c r="Q2690" t="s">
        <v>8325</v>
      </c>
      <c r="R2690" t="s">
        <v>8338</v>
      </c>
      <c r="S2690" s="13">
        <f t="shared" si="168"/>
        <v>42028.11886574074</v>
      </c>
      <c r="T2690" s="13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9"/>
        <v>2.8571428571428571E-5</v>
      </c>
      <c r="P2691" s="8">
        <f t="shared" si="170"/>
        <v>1</v>
      </c>
      <c r="Q2691" t="s">
        <v>8325</v>
      </c>
      <c r="R2691" t="s">
        <v>8338</v>
      </c>
      <c r="S2691" s="13">
        <f t="shared" si="168"/>
        <v>42551.961689814816</v>
      </c>
      <c r="T2691" s="13">
        <f t="shared" ref="T2691:T2754" si="171">(I2691/86400)+DATE(1970,1,1)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9"/>
        <v>0.107325</v>
      </c>
      <c r="P2692" s="8">
        <f t="shared" si="170"/>
        <v>72.762711864406782</v>
      </c>
      <c r="Q2692" t="s">
        <v>8325</v>
      </c>
      <c r="R2692" t="s">
        <v>8338</v>
      </c>
      <c r="S2692" s="13">
        <f t="shared" si="168"/>
        <v>42113.105046296296</v>
      </c>
      <c r="T2692" s="13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9"/>
        <v>5.3846153846153844E-4</v>
      </c>
      <c r="P2693" s="8">
        <f t="shared" si="170"/>
        <v>17.5</v>
      </c>
      <c r="Q2693" t="s">
        <v>8325</v>
      </c>
      <c r="R2693" t="s">
        <v>8338</v>
      </c>
      <c r="S2693" s="13">
        <f t="shared" si="168"/>
        <v>42089.724039351851</v>
      </c>
      <c r="T2693" s="13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9"/>
        <v>7.1428571428571426E-3</v>
      </c>
      <c r="P2694" s="8">
        <f t="shared" si="170"/>
        <v>25</v>
      </c>
      <c r="Q2694" t="s">
        <v>8325</v>
      </c>
      <c r="R2694" t="s">
        <v>8338</v>
      </c>
      <c r="S2694" s="13">
        <f t="shared" si="168"/>
        <v>42058.334027777775</v>
      </c>
      <c r="T2694" s="13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9"/>
        <v>8.0000000000000002E-3</v>
      </c>
      <c r="P2695" s="8">
        <f t="shared" si="170"/>
        <v>13.333333333333334</v>
      </c>
      <c r="Q2695" t="s">
        <v>8325</v>
      </c>
      <c r="R2695" t="s">
        <v>8338</v>
      </c>
      <c r="S2695" s="13">
        <f t="shared" si="168"/>
        <v>41834.138495370367</v>
      </c>
      <c r="T2695" s="13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9"/>
        <v>3.3333333333333335E-5</v>
      </c>
      <c r="P2696" s="8">
        <f t="shared" si="170"/>
        <v>1</v>
      </c>
      <c r="Q2696" t="s">
        <v>8325</v>
      </c>
      <c r="R2696" t="s">
        <v>8338</v>
      </c>
      <c r="S2696" s="13">
        <f t="shared" si="168"/>
        <v>41878.140497685185</v>
      </c>
      <c r="T2696" s="13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9"/>
        <v>4.7333333333333333E-3</v>
      </c>
      <c r="P2697" s="8">
        <f t="shared" si="170"/>
        <v>23.666666666666668</v>
      </c>
      <c r="Q2697" t="s">
        <v>8325</v>
      </c>
      <c r="R2697" t="s">
        <v>8338</v>
      </c>
      <c r="S2697" s="13">
        <f t="shared" si="168"/>
        <v>42048.181921296295</v>
      </c>
      <c r="T2697" s="13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9"/>
        <v>5.6500000000000002E-2</v>
      </c>
      <c r="P2698" s="8">
        <f t="shared" si="170"/>
        <v>89.21052631578948</v>
      </c>
      <c r="Q2698" t="s">
        <v>8325</v>
      </c>
      <c r="R2698" t="s">
        <v>8338</v>
      </c>
      <c r="S2698" s="13">
        <f t="shared" si="168"/>
        <v>41964.844444444447</v>
      </c>
      <c r="T2698" s="13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9"/>
        <v>0.26352173913043481</v>
      </c>
      <c r="P2699" s="8">
        <f t="shared" si="170"/>
        <v>116.55769230769231</v>
      </c>
      <c r="Q2699" t="s">
        <v>8325</v>
      </c>
      <c r="R2699" t="s">
        <v>8338</v>
      </c>
      <c r="S2699" s="13">
        <f t="shared" si="168"/>
        <v>42187.940081018518</v>
      </c>
      <c r="T2699" s="13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9"/>
        <v>3.2512500000000002E-3</v>
      </c>
      <c r="P2700" s="8">
        <f t="shared" si="170"/>
        <v>13.005000000000001</v>
      </c>
      <c r="Q2700" t="s">
        <v>8325</v>
      </c>
      <c r="R2700" t="s">
        <v>8338</v>
      </c>
      <c r="S2700" s="13">
        <f t="shared" si="168"/>
        <v>41787.898240740738</v>
      </c>
      <c r="T2700" s="13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9"/>
        <v>0</v>
      </c>
      <c r="P2701" s="8">
        <f t="shared" si="170"/>
        <v>0</v>
      </c>
      <c r="Q2701" t="s">
        <v>8325</v>
      </c>
      <c r="R2701" t="s">
        <v>8338</v>
      </c>
      <c r="S2701" s="13">
        <f t="shared" si="168"/>
        <v>41829.896562499998</v>
      </c>
      <c r="T2701" s="13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9"/>
        <v>7.0007000700070005E-3</v>
      </c>
      <c r="P2702" s="8">
        <f t="shared" si="170"/>
        <v>17.5</v>
      </c>
      <c r="Q2702" t="s">
        <v>8325</v>
      </c>
      <c r="R2702" t="s">
        <v>8338</v>
      </c>
      <c r="S2702" s="13">
        <f t="shared" si="168"/>
        <v>41870.874675925923</v>
      </c>
      <c r="T2702" s="13">
        <f t="shared" si="171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9"/>
        <v>0.46176470588235297</v>
      </c>
      <c r="P2703" s="8">
        <f t="shared" si="170"/>
        <v>34.130434782608695</v>
      </c>
      <c r="Q2703" t="s">
        <v>8312</v>
      </c>
      <c r="R2703" t="s">
        <v>8317</v>
      </c>
      <c r="S2703" s="13">
        <f t="shared" si="168"/>
        <v>42801.774699074071</v>
      </c>
      <c r="T2703" s="13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9"/>
        <v>0.34410000000000002</v>
      </c>
      <c r="P2704" s="8">
        <f t="shared" si="170"/>
        <v>132.34615384615384</v>
      </c>
      <c r="Q2704" t="s">
        <v>8312</v>
      </c>
      <c r="R2704" t="s">
        <v>8317</v>
      </c>
      <c r="S2704" s="13">
        <f t="shared" si="168"/>
        <v>42800.801817129628</v>
      </c>
      <c r="T2704" s="13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9"/>
        <v>1.0375000000000001</v>
      </c>
      <c r="P2705" s="8">
        <f t="shared" si="170"/>
        <v>922.22222222222217</v>
      </c>
      <c r="Q2705" t="s">
        <v>8312</v>
      </c>
      <c r="R2705" t="s">
        <v>8317</v>
      </c>
      <c r="S2705" s="13">
        <f t="shared" si="168"/>
        <v>42756.690162037034</v>
      </c>
      <c r="T2705" s="13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9"/>
        <v>6.0263157894736845E-2</v>
      </c>
      <c r="P2706" s="8">
        <f t="shared" si="170"/>
        <v>163.57142857142858</v>
      </c>
      <c r="Q2706" t="s">
        <v>8312</v>
      </c>
      <c r="R2706" t="s">
        <v>8317</v>
      </c>
      <c r="S2706" s="13">
        <f t="shared" si="168"/>
        <v>42787.862430555557</v>
      </c>
      <c r="T2706" s="13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9"/>
        <v>0.10539393939393939</v>
      </c>
      <c r="P2707" s="8">
        <f t="shared" si="170"/>
        <v>217.375</v>
      </c>
      <c r="Q2707" t="s">
        <v>8312</v>
      </c>
      <c r="R2707" t="s">
        <v>8317</v>
      </c>
      <c r="S2707" s="13">
        <f t="shared" si="168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9"/>
        <v>1.1229714285714285</v>
      </c>
      <c r="P2708" s="8">
        <f t="shared" si="170"/>
        <v>149.44486692015209</v>
      </c>
      <c r="Q2708" t="s">
        <v>8312</v>
      </c>
      <c r="R2708" t="s">
        <v>8317</v>
      </c>
      <c r="S2708" s="13">
        <f t="shared" si="168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9"/>
        <v>3.50844625</v>
      </c>
      <c r="P2709" s="8">
        <f t="shared" si="170"/>
        <v>71.237487309644663</v>
      </c>
      <c r="Q2709" t="s">
        <v>8312</v>
      </c>
      <c r="R2709" t="s">
        <v>8317</v>
      </c>
      <c r="S2709" s="13">
        <f t="shared" si="168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9"/>
        <v>2.3321535</v>
      </c>
      <c r="P2710" s="8">
        <f t="shared" si="170"/>
        <v>44.464318398474738</v>
      </c>
      <c r="Q2710" t="s">
        <v>8312</v>
      </c>
      <c r="R2710" t="s">
        <v>8317</v>
      </c>
      <c r="S2710" s="13">
        <f t="shared" si="168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9"/>
        <v>1.01606</v>
      </c>
      <c r="P2711" s="8">
        <f t="shared" si="170"/>
        <v>164.94480519480518</v>
      </c>
      <c r="Q2711" t="s">
        <v>8312</v>
      </c>
      <c r="R2711" t="s">
        <v>8317</v>
      </c>
      <c r="S2711" s="13">
        <f t="shared" si="168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9"/>
        <v>1.5390035000000002</v>
      </c>
      <c r="P2712" s="8">
        <f t="shared" si="170"/>
        <v>84.871516544117654</v>
      </c>
      <c r="Q2712" t="s">
        <v>8312</v>
      </c>
      <c r="R2712" t="s">
        <v>8317</v>
      </c>
      <c r="S2712" s="13">
        <f t="shared" si="168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9"/>
        <v>1.007161125319693</v>
      </c>
      <c r="P2713" s="8">
        <f t="shared" si="170"/>
        <v>53.945205479452056</v>
      </c>
      <c r="Q2713" t="s">
        <v>8312</v>
      </c>
      <c r="R2713" t="s">
        <v>8317</v>
      </c>
      <c r="S2713" s="13">
        <f t="shared" si="168"/>
        <v>41780.745254629626</v>
      </c>
      <c r="T2713" s="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9"/>
        <v>1.3138181818181818</v>
      </c>
      <c r="P2714" s="8">
        <f t="shared" si="170"/>
        <v>50.531468531468533</v>
      </c>
      <c r="Q2714" t="s">
        <v>8312</v>
      </c>
      <c r="R2714" t="s">
        <v>8317</v>
      </c>
      <c r="S2714" s="13">
        <f t="shared" si="168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9"/>
        <v>1.0224133333333334</v>
      </c>
      <c r="P2715" s="8">
        <f t="shared" si="170"/>
        <v>108.00140845070422</v>
      </c>
      <c r="Q2715" t="s">
        <v>8312</v>
      </c>
      <c r="R2715" t="s">
        <v>8317</v>
      </c>
      <c r="S2715" s="13">
        <f t="shared" si="168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9"/>
        <v>1.1635599999999999</v>
      </c>
      <c r="P2716" s="8">
        <f t="shared" si="170"/>
        <v>95.373770491803285</v>
      </c>
      <c r="Q2716" t="s">
        <v>8312</v>
      </c>
      <c r="R2716" t="s">
        <v>8317</v>
      </c>
      <c r="S2716" s="13">
        <f t="shared" si="168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9"/>
        <v>2.6462241666666664</v>
      </c>
      <c r="P2717" s="8">
        <f t="shared" si="170"/>
        <v>57.631016333938291</v>
      </c>
      <c r="Q2717" t="s">
        <v>8312</v>
      </c>
      <c r="R2717" t="s">
        <v>8317</v>
      </c>
      <c r="S2717" s="13">
        <f t="shared" si="168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9"/>
        <v>1.1998010000000001</v>
      </c>
      <c r="P2718" s="8">
        <f t="shared" si="170"/>
        <v>64.160481283422456</v>
      </c>
      <c r="Q2718" t="s">
        <v>8312</v>
      </c>
      <c r="R2718" t="s">
        <v>8317</v>
      </c>
      <c r="S2718" s="13">
        <f t="shared" si="168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9"/>
        <v>1.2010400000000001</v>
      </c>
      <c r="P2719" s="8">
        <f t="shared" si="170"/>
        <v>92.387692307692305</v>
      </c>
      <c r="Q2719" t="s">
        <v>8312</v>
      </c>
      <c r="R2719" t="s">
        <v>8317</v>
      </c>
      <c r="S2719" s="13">
        <f t="shared" si="168"/>
        <v>41934.914918981478</v>
      </c>
      <c r="T2719" s="13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9"/>
        <v>1.0358333333333334</v>
      </c>
      <c r="P2720" s="8">
        <f t="shared" si="170"/>
        <v>125.97972972972973</v>
      </c>
      <c r="Q2720" t="s">
        <v>8312</v>
      </c>
      <c r="R2720" t="s">
        <v>8317</v>
      </c>
      <c r="S2720" s="13">
        <f t="shared" si="168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9"/>
        <v>1.0883333333333334</v>
      </c>
      <c r="P2721" s="8">
        <f t="shared" si="170"/>
        <v>94.637681159420296</v>
      </c>
      <c r="Q2721" t="s">
        <v>8312</v>
      </c>
      <c r="R2721" t="s">
        <v>8317</v>
      </c>
      <c r="S2721" s="13">
        <f t="shared" si="168"/>
        <v>42418.031180555554</v>
      </c>
      <c r="T2721" s="13">
        <f t="shared" si="171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9"/>
        <v>1.1812400000000001</v>
      </c>
      <c r="P2722" s="8">
        <f t="shared" si="170"/>
        <v>170.69942196531792</v>
      </c>
      <c r="Q2722" t="s">
        <v>8312</v>
      </c>
      <c r="R2722" t="s">
        <v>8317</v>
      </c>
      <c r="S2722" s="13">
        <f t="shared" si="168"/>
        <v>42655.465891203705</v>
      </c>
      <c r="T2722" s="13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9"/>
        <v>14.62</v>
      </c>
      <c r="P2723" s="8">
        <f t="shared" si="170"/>
        <v>40.762081784386616</v>
      </c>
      <c r="Q2723" t="s">
        <v>8333</v>
      </c>
      <c r="R2723" t="s">
        <v>8334</v>
      </c>
      <c r="S2723" s="13">
        <f t="shared" si="168"/>
        <v>41493.543958333335</v>
      </c>
      <c r="T2723" s="13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9"/>
        <v>2.5253999999999999</v>
      </c>
      <c r="P2724" s="8">
        <f t="shared" si="170"/>
        <v>68.254054054054052</v>
      </c>
      <c r="Q2724" t="s">
        <v>8333</v>
      </c>
      <c r="R2724" t="s">
        <v>8334</v>
      </c>
      <c r="S2724" s="13">
        <f t="shared" si="168"/>
        <v>42704.857094907406</v>
      </c>
      <c r="T2724" s="13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9"/>
        <v>1.4005000000000001</v>
      </c>
      <c r="P2725" s="8">
        <f t="shared" si="170"/>
        <v>95.48863636363636</v>
      </c>
      <c r="Q2725" t="s">
        <v>8333</v>
      </c>
      <c r="R2725" t="s">
        <v>8334</v>
      </c>
      <c r="S2725" s="13">
        <f t="shared" si="168"/>
        <v>41944.83898148148</v>
      </c>
      <c r="T2725" s="13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9"/>
        <v>2.9687520259319289</v>
      </c>
      <c r="P2726" s="8">
        <f t="shared" si="170"/>
        <v>7.1902649656526005</v>
      </c>
      <c r="Q2726" t="s">
        <v>8333</v>
      </c>
      <c r="R2726" t="s">
        <v>8334</v>
      </c>
      <c r="S2726" s="13">
        <f t="shared" si="168"/>
        <v>42199.32707175926</v>
      </c>
      <c r="T2726" s="13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9"/>
        <v>1.445425</v>
      </c>
      <c r="P2727" s="8">
        <f t="shared" si="170"/>
        <v>511.65486725663715</v>
      </c>
      <c r="Q2727" t="s">
        <v>8333</v>
      </c>
      <c r="R2727" t="s">
        <v>8334</v>
      </c>
      <c r="S2727" s="13">
        <f t="shared" si="168"/>
        <v>42745.744618055556</v>
      </c>
      <c r="T2727" s="13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9"/>
        <v>1.05745</v>
      </c>
      <c r="P2728" s="8">
        <f t="shared" si="170"/>
        <v>261.74504950495049</v>
      </c>
      <c r="Q2728" t="s">
        <v>8333</v>
      </c>
      <c r="R2728" t="s">
        <v>8334</v>
      </c>
      <c r="S2728" s="13">
        <f t="shared" si="168"/>
        <v>42452.579988425925</v>
      </c>
      <c r="T2728" s="13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9"/>
        <v>4.9321000000000002</v>
      </c>
      <c r="P2729" s="8">
        <f t="shared" si="170"/>
        <v>69.760961810466767</v>
      </c>
      <c r="Q2729" t="s">
        <v>8333</v>
      </c>
      <c r="R2729" t="s">
        <v>8334</v>
      </c>
      <c r="S2729" s="13">
        <f t="shared" si="168"/>
        <v>42198.676655092597</v>
      </c>
      <c r="T2729" s="13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9"/>
        <v>2.0182666666666669</v>
      </c>
      <c r="P2730" s="8">
        <f t="shared" si="170"/>
        <v>77.229591836734699</v>
      </c>
      <c r="Q2730" t="s">
        <v>8333</v>
      </c>
      <c r="R2730" t="s">
        <v>8334</v>
      </c>
      <c r="S2730" s="13">
        <f t="shared" si="168"/>
        <v>42333.59993055556</v>
      </c>
      <c r="T2730" s="13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9"/>
        <v>1.0444</v>
      </c>
      <c r="P2731" s="8">
        <f t="shared" si="170"/>
        <v>340.56521739130437</v>
      </c>
      <c r="Q2731" t="s">
        <v>8333</v>
      </c>
      <c r="R2731" t="s">
        <v>8334</v>
      </c>
      <c r="S2731" s="13">
        <f t="shared" si="168"/>
        <v>42095.240706018521</v>
      </c>
      <c r="T2731" s="13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9"/>
        <v>1.7029262962962963</v>
      </c>
      <c r="P2732" s="8">
        <f t="shared" si="170"/>
        <v>67.417903225806455</v>
      </c>
      <c r="Q2732" t="s">
        <v>8333</v>
      </c>
      <c r="R2732" t="s">
        <v>8334</v>
      </c>
      <c r="S2732" s="13">
        <f t="shared" si="168"/>
        <v>41351.541377314818</v>
      </c>
      <c r="T2732" s="13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9"/>
        <v>1.0430333333333333</v>
      </c>
      <c r="P2733" s="8">
        <f t="shared" si="170"/>
        <v>845.70270270270271</v>
      </c>
      <c r="Q2733" t="s">
        <v>8333</v>
      </c>
      <c r="R2733" t="s">
        <v>8334</v>
      </c>
      <c r="S2733" s="13">
        <f t="shared" si="168"/>
        <v>41872.525717592594</v>
      </c>
      <c r="T2733" s="13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9"/>
        <v>1.1825000000000001</v>
      </c>
      <c r="P2734" s="8">
        <f t="shared" si="170"/>
        <v>97.191780821917803</v>
      </c>
      <c r="Q2734" t="s">
        <v>8333</v>
      </c>
      <c r="R2734" t="s">
        <v>8334</v>
      </c>
      <c r="S2734" s="13">
        <f t="shared" si="168"/>
        <v>41389.808194444442</v>
      </c>
      <c r="T2734" s="13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9"/>
        <v>1.07538</v>
      </c>
      <c r="P2735" s="8">
        <f t="shared" si="170"/>
        <v>451.84033613445376</v>
      </c>
      <c r="Q2735" t="s">
        <v>8333</v>
      </c>
      <c r="R2735" t="s">
        <v>8334</v>
      </c>
      <c r="S2735" s="13">
        <f t="shared" si="168"/>
        <v>42044.272847222222</v>
      </c>
      <c r="T2735" s="13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9"/>
        <v>22603</v>
      </c>
      <c r="P2736" s="8">
        <f t="shared" si="170"/>
        <v>138.66871165644173</v>
      </c>
      <c r="Q2736" t="s">
        <v>8333</v>
      </c>
      <c r="R2736" t="s">
        <v>8334</v>
      </c>
      <c r="S2736" s="13">
        <f t="shared" ref="S2736:S2799" si="172">(J2736/86400)+DATE(1970,1,1)</f>
        <v>42626.668888888889</v>
      </c>
      <c r="T2736" s="13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9"/>
        <v>9.7813466666666677</v>
      </c>
      <c r="P2737" s="8">
        <f t="shared" si="170"/>
        <v>21.640147492625371</v>
      </c>
      <c r="Q2737" t="s">
        <v>8333</v>
      </c>
      <c r="R2737" t="s">
        <v>8334</v>
      </c>
      <c r="S2737" s="13">
        <f t="shared" si="172"/>
        <v>41316.120949074073</v>
      </c>
      <c r="T2737" s="13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9"/>
        <v>1.2290000000000001</v>
      </c>
      <c r="P2738" s="8">
        <f t="shared" si="170"/>
        <v>169.51724137931035</v>
      </c>
      <c r="Q2738" t="s">
        <v>8333</v>
      </c>
      <c r="R2738" t="s">
        <v>8334</v>
      </c>
      <c r="S2738" s="13">
        <f t="shared" si="172"/>
        <v>41722.666354166664</v>
      </c>
      <c r="T2738" s="13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9"/>
        <v>2.4606080000000001</v>
      </c>
      <c r="P2739" s="8">
        <f t="shared" si="170"/>
        <v>161.88210526315791</v>
      </c>
      <c r="Q2739" t="s">
        <v>8333</v>
      </c>
      <c r="R2739" t="s">
        <v>8334</v>
      </c>
      <c r="S2739" s="13">
        <f t="shared" si="172"/>
        <v>41611.917673611111</v>
      </c>
      <c r="T2739" s="13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9"/>
        <v>1.4794</v>
      </c>
      <c r="P2740" s="8">
        <f t="shared" si="170"/>
        <v>493.13333333333333</v>
      </c>
      <c r="Q2740" t="s">
        <v>8333</v>
      </c>
      <c r="R2740" t="s">
        <v>8334</v>
      </c>
      <c r="S2740" s="13">
        <f t="shared" si="172"/>
        <v>42620.143564814818</v>
      </c>
      <c r="T2740" s="13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9"/>
        <v>3.8409090909090908</v>
      </c>
      <c r="P2741" s="8">
        <f t="shared" si="170"/>
        <v>22.120418848167539</v>
      </c>
      <c r="Q2741" t="s">
        <v>8333</v>
      </c>
      <c r="R2741" t="s">
        <v>8334</v>
      </c>
      <c r="S2741" s="13">
        <f t="shared" si="172"/>
        <v>41719.887928240743</v>
      </c>
      <c r="T2741" s="13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9"/>
        <v>1.0333333333333334</v>
      </c>
      <c r="P2742" s="8">
        <f t="shared" si="170"/>
        <v>18.235294117647058</v>
      </c>
      <c r="Q2742" t="s">
        <v>8333</v>
      </c>
      <c r="R2742" t="s">
        <v>8334</v>
      </c>
      <c r="S2742" s="13">
        <f t="shared" si="172"/>
        <v>42045.031851851847</v>
      </c>
      <c r="T2742" s="13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9"/>
        <v>4.3750000000000004E-3</v>
      </c>
      <c r="P2743" s="8">
        <f t="shared" si="170"/>
        <v>8.75</v>
      </c>
      <c r="Q2743" t="s">
        <v>8328</v>
      </c>
      <c r="R2743" t="s">
        <v>8329</v>
      </c>
      <c r="S2743" s="13">
        <f t="shared" si="172"/>
        <v>41911.657430555555</v>
      </c>
      <c r="T2743" s="13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9"/>
        <v>0.29239999999999999</v>
      </c>
      <c r="P2744" s="8">
        <f t="shared" si="170"/>
        <v>40.611111111111114</v>
      </c>
      <c r="Q2744" t="s">
        <v>8328</v>
      </c>
      <c r="R2744" t="s">
        <v>8329</v>
      </c>
      <c r="S2744" s="13">
        <f t="shared" si="172"/>
        <v>41030.719756944447</v>
      </c>
      <c r="T2744" s="13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9"/>
        <v>0</v>
      </c>
      <c r="P2745" s="8">
        <f t="shared" si="170"/>
        <v>0</v>
      </c>
      <c r="Q2745" t="s">
        <v>8328</v>
      </c>
      <c r="R2745" t="s">
        <v>8329</v>
      </c>
      <c r="S2745" s="13">
        <f t="shared" si="172"/>
        <v>42632.328784722224</v>
      </c>
      <c r="T2745" s="13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9"/>
        <v>5.2187499999999998E-2</v>
      </c>
      <c r="P2746" s="8">
        <f t="shared" si="170"/>
        <v>37.954545454545453</v>
      </c>
      <c r="Q2746" t="s">
        <v>8328</v>
      </c>
      <c r="R2746" t="s">
        <v>8329</v>
      </c>
      <c r="S2746" s="13">
        <f t="shared" si="172"/>
        <v>40938.062476851854</v>
      </c>
      <c r="T2746" s="13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9"/>
        <v>0.21887499999999999</v>
      </c>
      <c r="P2747" s="8">
        <f t="shared" si="170"/>
        <v>35.734693877551024</v>
      </c>
      <c r="Q2747" t="s">
        <v>8328</v>
      </c>
      <c r="R2747" t="s">
        <v>8329</v>
      </c>
      <c r="S2747" s="13">
        <f t="shared" si="172"/>
        <v>41044.988055555557</v>
      </c>
      <c r="T2747" s="13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9"/>
        <v>0.26700000000000002</v>
      </c>
      <c r="P2748" s="8">
        <f t="shared" si="170"/>
        <v>42.157894736842103</v>
      </c>
      <c r="Q2748" t="s">
        <v>8328</v>
      </c>
      <c r="R2748" t="s">
        <v>8329</v>
      </c>
      <c r="S2748" s="13">
        <f t="shared" si="172"/>
        <v>41850.781377314815</v>
      </c>
      <c r="T2748" s="13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9"/>
        <v>0.28000000000000003</v>
      </c>
      <c r="P2749" s="8">
        <f t="shared" si="170"/>
        <v>35</v>
      </c>
      <c r="Q2749" t="s">
        <v>8328</v>
      </c>
      <c r="R2749" t="s">
        <v>8329</v>
      </c>
      <c r="S2749" s="13">
        <f t="shared" si="172"/>
        <v>41044.648113425923</v>
      </c>
      <c r="T2749" s="13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9"/>
        <v>1.06E-2</v>
      </c>
      <c r="P2750" s="8">
        <f t="shared" si="170"/>
        <v>13.25</v>
      </c>
      <c r="Q2750" t="s">
        <v>8328</v>
      </c>
      <c r="R2750" t="s">
        <v>8329</v>
      </c>
      <c r="S2750" s="13">
        <f t="shared" si="172"/>
        <v>42585.7106712963</v>
      </c>
      <c r="T2750" s="13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9"/>
        <v>1.0999999999999999E-2</v>
      </c>
      <c r="P2751" s="8">
        <f t="shared" si="170"/>
        <v>55</v>
      </c>
      <c r="Q2751" t="s">
        <v>8328</v>
      </c>
      <c r="R2751" t="s">
        <v>8329</v>
      </c>
      <c r="S2751" s="13">
        <f t="shared" si="172"/>
        <v>42068.799039351856</v>
      </c>
      <c r="T2751" s="13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9"/>
        <v>0</v>
      </c>
      <c r="P2752" s="8">
        <f t="shared" si="170"/>
        <v>0</v>
      </c>
      <c r="Q2752" t="s">
        <v>8328</v>
      </c>
      <c r="R2752" t="s">
        <v>8329</v>
      </c>
      <c r="S2752" s="13">
        <f t="shared" si="172"/>
        <v>41078.899826388893</v>
      </c>
      <c r="T2752" s="13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9"/>
        <v>0</v>
      </c>
      <c r="P2753" s="8">
        <f t="shared" si="170"/>
        <v>0</v>
      </c>
      <c r="Q2753" t="s">
        <v>8328</v>
      </c>
      <c r="R2753" t="s">
        <v>8329</v>
      </c>
      <c r="S2753" s="13">
        <f t="shared" si="172"/>
        <v>41747.887060185181</v>
      </c>
      <c r="T2753" s="13">
        <f t="shared" si="171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3">E2754/D2754</f>
        <v>0.11458333333333333</v>
      </c>
      <c r="P2754" s="8">
        <f t="shared" ref="P2754:P2817" si="174">IF(L2754=0,,E2754/L2754)</f>
        <v>39.285714285714285</v>
      </c>
      <c r="Q2754" t="s">
        <v>8328</v>
      </c>
      <c r="R2754" t="s">
        <v>8329</v>
      </c>
      <c r="S2754" s="13">
        <f t="shared" si="172"/>
        <v>40855.765092592592</v>
      </c>
      <c r="T2754" s="13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3"/>
        <v>0.19</v>
      </c>
      <c r="P2755" s="8">
        <f t="shared" si="174"/>
        <v>47.5</v>
      </c>
      <c r="Q2755" t="s">
        <v>8328</v>
      </c>
      <c r="R2755" t="s">
        <v>8329</v>
      </c>
      <c r="S2755" s="13">
        <f t="shared" si="172"/>
        <v>41117.900729166664</v>
      </c>
      <c r="T2755" s="13">
        <f t="shared" ref="T2755:T2818" si="175">(I2755/86400)+DATE(1970,1,1)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3"/>
        <v>0</v>
      </c>
      <c r="P2756" s="8">
        <f t="shared" si="174"/>
        <v>0</v>
      </c>
      <c r="Q2756" t="s">
        <v>8328</v>
      </c>
      <c r="R2756" t="s">
        <v>8329</v>
      </c>
      <c r="S2756" s="13">
        <f t="shared" si="172"/>
        <v>41863.636006944442</v>
      </c>
      <c r="T2756" s="13">
        <f t="shared" si="175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3"/>
        <v>0.52</v>
      </c>
      <c r="P2757" s="8">
        <f t="shared" si="174"/>
        <v>17.333333333333332</v>
      </c>
      <c r="Q2757" t="s">
        <v>8328</v>
      </c>
      <c r="R2757" t="s">
        <v>8329</v>
      </c>
      <c r="S2757" s="13">
        <f t="shared" si="172"/>
        <v>42072.790821759263</v>
      </c>
      <c r="T2757" s="13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3"/>
        <v>0.1048</v>
      </c>
      <c r="P2758" s="8">
        <f t="shared" si="174"/>
        <v>31.757575757575758</v>
      </c>
      <c r="Q2758" t="s">
        <v>8328</v>
      </c>
      <c r="R2758" t="s">
        <v>8329</v>
      </c>
      <c r="S2758" s="13">
        <f t="shared" si="172"/>
        <v>41620.900474537033</v>
      </c>
      <c r="T2758" s="13">
        <f t="shared" si="175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3"/>
        <v>6.6666666666666671E-3</v>
      </c>
      <c r="P2759" s="8">
        <f t="shared" si="174"/>
        <v>5</v>
      </c>
      <c r="Q2759" t="s">
        <v>8328</v>
      </c>
      <c r="R2759" t="s">
        <v>8329</v>
      </c>
      <c r="S2759" s="13">
        <f t="shared" si="172"/>
        <v>42573.65662037037</v>
      </c>
      <c r="T2759" s="13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3"/>
        <v>0.11700000000000001</v>
      </c>
      <c r="P2760" s="8">
        <f t="shared" si="174"/>
        <v>39</v>
      </c>
      <c r="Q2760" t="s">
        <v>8328</v>
      </c>
      <c r="R2760" t="s">
        <v>8329</v>
      </c>
      <c r="S2760" s="13">
        <f t="shared" si="172"/>
        <v>42639.441932870366</v>
      </c>
      <c r="T2760" s="13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3"/>
        <v>0.105</v>
      </c>
      <c r="P2761" s="8">
        <f t="shared" si="174"/>
        <v>52.5</v>
      </c>
      <c r="Q2761" t="s">
        <v>8328</v>
      </c>
      <c r="R2761" t="s">
        <v>8329</v>
      </c>
      <c r="S2761" s="13">
        <f t="shared" si="172"/>
        <v>42524.36650462963</v>
      </c>
      <c r="T2761" s="13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3"/>
        <v>0</v>
      </c>
      <c r="P2762" s="8">
        <f t="shared" si="174"/>
        <v>0</v>
      </c>
      <c r="Q2762" t="s">
        <v>8328</v>
      </c>
      <c r="R2762" t="s">
        <v>8329</v>
      </c>
      <c r="S2762" s="13">
        <f t="shared" si="172"/>
        <v>41415.461319444446</v>
      </c>
      <c r="T2762" s="13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3"/>
        <v>7.1999999999999998E-3</v>
      </c>
      <c r="P2763" s="8">
        <f t="shared" si="174"/>
        <v>9</v>
      </c>
      <c r="Q2763" t="s">
        <v>8328</v>
      </c>
      <c r="R2763" t="s">
        <v>8329</v>
      </c>
      <c r="S2763" s="13">
        <f t="shared" si="172"/>
        <v>41247.063576388886</v>
      </c>
      <c r="T2763" s="13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3"/>
        <v>7.6923076923076927E-3</v>
      </c>
      <c r="P2764" s="8">
        <f t="shared" si="174"/>
        <v>25</v>
      </c>
      <c r="Q2764" t="s">
        <v>8328</v>
      </c>
      <c r="R2764" t="s">
        <v>8329</v>
      </c>
      <c r="S2764" s="13">
        <f t="shared" si="172"/>
        <v>40927.036979166667</v>
      </c>
      <c r="T2764" s="13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3"/>
        <v>2.2842639593908631E-3</v>
      </c>
      <c r="P2765" s="8">
        <f t="shared" si="174"/>
        <v>30</v>
      </c>
      <c r="Q2765" t="s">
        <v>8328</v>
      </c>
      <c r="R2765" t="s">
        <v>8329</v>
      </c>
      <c r="S2765" s="13">
        <f t="shared" si="172"/>
        <v>41373.579675925925</v>
      </c>
      <c r="T2765" s="13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3"/>
        <v>1.125E-2</v>
      </c>
      <c r="P2766" s="8">
        <f t="shared" si="174"/>
        <v>11.25</v>
      </c>
      <c r="Q2766" t="s">
        <v>8328</v>
      </c>
      <c r="R2766" t="s">
        <v>8329</v>
      </c>
      <c r="S2766" s="13">
        <f t="shared" si="172"/>
        <v>41030.292025462964</v>
      </c>
      <c r="T2766" s="13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3"/>
        <v>0</v>
      </c>
      <c r="P2767" s="8">
        <f t="shared" si="174"/>
        <v>0</v>
      </c>
      <c r="Q2767" t="s">
        <v>8328</v>
      </c>
      <c r="R2767" t="s">
        <v>8329</v>
      </c>
      <c r="S2767" s="13">
        <f t="shared" si="172"/>
        <v>41194.579027777778</v>
      </c>
      <c r="T2767" s="13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3"/>
        <v>0.02</v>
      </c>
      <c r="P2768" s="8">
        <f t="shared" si="174"/>
        <v>25</v>
      </c>
      <c r="Q2768" t="s">
        <v>8328</v>
      </c>
      <c r="R2768" t="s">
        <v>8329</v>
      </c>
      <c r="S2768" s="13">
        <f t="shared" si="172"/>
        <v>40736.668032407411</v>
      </c>
      <c r="T2768" s="13">
        <f t="shared" si="175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3"/>
        <v>8.5000000000000006E-3</v>
      </c>
      <c r="P2769" s="8">
        <f t="shared" si="174"/>
        <v>11.333333333333334</v>
      </c>
      <c r="Q2769" t="s">
        <v>8328</v>
      </c>
      <c r="R2769" t="s">
        <v>8329</v>
      </c>
      <c r="S2769" s="13">
        <f t="shared" si="172"/>
        <v>42172.958912037036</v>
      </c>
      <c r="T2769" s="13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3"/>
        <v>0.14314285714285716</v>
      </c>
      <c r="P2770" s="8">
        <f t="shared" si="174"/>
        <v>29.470588235294116</v>
      </c>
      <c r="Q2770" t="s">
        <v>8328</v>
      </c>
      <c r="R2770" t="s">
        <v>8329</v>
      </c>
      <c r="S2770" s="13">
        <f t="shared" si="172"/>
        <v>40967.614849537036</v>
      </c>
      <c r="T2770" s="13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3"/>
        <v>2.5000000000000001E-3</v>
      </c>
      <c r="P2771" s="8">
        <f t="shared" si="174"/>
        <v>1</v>
      </c>
      <c r="Q2771" t="s">
        <v>8328</v>
      </c>
      <c r="R2771" t="s">
        <v>8329</v>
      </c>
      <c r="S2771" s="13">
        <f t="shared" si="172"/>
        <v>41745.826273148152</v>
      </c>
      <c r="T2771" s="13">
        <f t="shared" si="175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3"/>
        <v>0.1041125</v>
      </c>
      <c r="P2772" s="8">
        <f t="shared" si="174"/>
        <v>63.098484848484851</v>
      </c>
      <c r="Q2772" t="s">
        <v>8328</v>
      </c>
      <c r="R2772" t="s">
        <v>8329</v>
      </c>
      <c r="S2772" s="13">
        <f t="shared" si="172"/>
        <v>41686.705208333333</v>
      </c>
      <c r="T2772" s="13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3"/>
        <v>0</v>
      </c>
      <c r="P2773" s="8">
        <f t="shared" si="174"/>
        <v>0</v>
      </c>
      <c r="Q2773" t="s">
        <v>8328</v>
      </c>
      <c r="R2773" t="s">
        <v>8329</v>
      </c>
      <c r="S2773" s="13">
        <f t="shared" si="172"/>
        <v>41257.531712962962</v>
      </c>
      <c r="T2773" s="13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3"/>
        <v>0</v>
      </c>
      <c r="P2774" s="8">
        <f t="shared" si="174"/>
        <v>0</v>
      </c>
      <c r="Q2774" t="s">
        <v>8328</v>
      </c>
      <c r="R2774" t="s">
        <v>8329</v>
      </c>
      <c r="S2774" s="13">
        <f t="shared" si="172"/>
        <v>41537.869143518517</v>
      </c>
      <c r="T2774" s="13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3"/>
        <v>1.8867924528301887E-3</v>
      </c>
      <c r="P2775" s="8">
        <f t="shared" si="174"/>
        <v>1</v>
      </c>
      <c r="Q2775" t="s">
        <v>8328</v>
      </c>
      <c r="R2775" t="s">
        <v>8329</v>
      </c>
      <c r="S2775" s="13">
        <f t="shared" si="172"/>
        <v>42474.86482638889</v>
      </c>
      <c r="T2775" s="13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3"/>
        <v>0.14249999999999999</v>
      </c>
      <c r="P2776" s="8">
        <f t="shared" si="174"/>
        <v>43.846153846153847</v>
      </c>
      <c r="Q2776" t="s">
        <v>8328</v>
      </c>
      <c r="R2776" t="s">
        <v>8329</v>
      </c>
      <c r="S2776" s="13">
        <f t="shared" si="172"/>
        <v>41311.126481481479</v>
      </c>
      <c r="T2776" s="13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3"/>
        <v>0.03</v>
      </c>
      <c r="P2777" s="8">
        <f t="shared" si="174"/>
        <v>75</v>
      </c>
      <c r="Q2777" t="s">
        <v>8328</v>
      </c>
      <c r="R2777" t="s">
        <v>8329</v>
      </c>
      <c r="S2777" s="13">
        <f t="shared" si="172"/>
        <v>40863.013356481482</v>
      </c>
      <c r="T2777" s="13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3"/>
        <v>7.8809523809523815E-2</v>
      </c>
      <c r="P2778" s="8">
        <f t="shared" si="174"/>
        <v>45.972222222222221</v>
      </c>
      <c r="Q2778" t="s">
        <v>8328</v>
      </c>
      <c r="R2778" t="s">
        <v>8329</v>
      </c>
      <c r="S2778" s="13">
        <f t="shared" si="172"/>
        <v>42136.297175925924</v>
      </c>
      <c r="T2778" s="13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3"/>
        <v>3.3333333333333335E-3</v>
      </c>
      <c r="P2779" s="8">
        <f t="shared" si="174"/>
        <v>10</v>
      </c>
      <c r="Q2779" t="s">
        <v>8328</v>
      </c>
      <c r="R2779" t="s">
        <v>8329</v>
      </c>
      <c r="S2779" s="13">
        <f t="shared" si="172"/>
        <v>42172.669027777782</v>
      </c>
      <c r="T2779" s="13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3"/>
        <v>0.25545454545454543</v>
      </c>
      <c r="P2780" s="8">
        <f t="shared" si="174"/>
        <v>93.666666666666671</v>
      </c>
      <c r="Q2780" t="s">
        <v>8328</v>
      </c>
      <c r="R2780" t="s">
        <v>8329</v>
      </c>
      <c r="S2780" s="13">
        <f t="shared" si="172"/>
        <v>41846.978078703702</v>
      </c>
      <c r="T2780" s="13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3"/>
        <v>2.12E-2</v>
      </c>
      <c r="P2781" s="8">
        <f t="shared" si="174"/>
        <v>53</v>
      </c>
      <c r="Q2781" t="s">
        <v>8328</v>
      </c>
      <c r="R2781" t="s">
        <v>8329</v>
      </c>
      <c r="S2781" s="13">
        <f t="shared" si="172"/>
        <v>42300.585891203707</v>
      </c>
      <c r="T2781" s="13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3"/>
        <v>0</v>
      </c>
      <c r="P2782" s="8">
        <f t="shared" si="174"/>
        <v>0</v>
      </c>
      <c r="Q2782" t="s">
        <v>8328</v>
      </c>
      <c r="R2782" t="s">
        <v>8329</v>
      </c>
      <c r="S2782" s="13">
        <f t="shared" si="172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3"/>
        <v>1.0528</v>
      </c>
      <c r="P2783" s="8">
        <f t="shared" si="174"/>
        <v>47</v>
      </c>
      <c r="Q2783" t="s">
        <v>8312</v>
      </c>
      <c r="R2783" t="s">
        <v>8313</v>
      </c>
      <c r="S2783" s="13">
        <f t="shared" si="172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3"/>
        <v>1.2</v>
      </c>
      <c r="P2784" s="8">
        <f t="shared" si="174"/>
        <v>66.666666666666671</v>
      </c>
      <c r="Q2784" t="s">
        <v>8312</v>
      </c>
      <c r="R2784" t="s">
        <v>8313</v>
      </c>
      <c r="S2784" s="13">
        <f t="shared" si="172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3"/>
        <v>1.145</v>
      </c>
      <c r="P2785" s="8">
        <f t="shared" si="174"/>
        <v>18.770491803278688</v>
      </c>
      <c r="Q2785" t="s">
        <v>8312</v>
      </c>
      <c r="R2785" t="s">
        <v>8313</v>
      </c>
      <c r="S2785" s="13">
        <f t="shared" si="172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3"/>
        <v>1.19</v>
      </c>
      <c r="P2786" s="8">
        <f t="shared" si="174"/>
        <v>66.111111111111114</v>
      </c>
      <c r="Q2786" t="s">
        <v>8312</v>
      </c>
      <c r="R2786" t="s">
        <v>8313</v>
      </c>
      <c r="S2786" s="13">
        <f t="shared" si="172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3"/>
        <v>1.0468</v>
      </c>
      <c r="P2787" s="8">
        <f t="shared" si="174"/>
        <v>36.859154929577464</v>
      </c>
      <c r="Q2787" t="s">
        <v>8312</v>
      </c>
      <c r="R2787" t="s">
        <v>8313</v>
      </c>
      <c r="S2787" s="13">
        <f t="shared" si="172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3"/>
        <v>1.1783999999999999</v>
      </c>
      <c r="P2788" s="8">
        <f t="shared" si="174"/>
        <v>39.810810810810814</v>
      </c>
      <c r="Q2788" t="s">
        <v>8312</v>
      </c>
      <c r="R2788" t="s">
        <v>8313</v>
      </c>
      <c r="S2788" s="13">
        <f t="shared" si="172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3"/>
        <v>1.1970000000000001</v>
      </c>
      <c r="P2789" s="8">
        <f t="shared" si="174"/>
        <v>31.5</v>
      </c>
      <c r="Q2789" t="s">
        <v>8312</v>
      </c>
      <c r="R2789" t="s">
        <v>8313</v>
      </c>
      <c r="S2789" s="13">
        <f t="shared" si="172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3"/>
        <v>1.0249999999999999</v>
      </c>
      <c r="P2790" s="8">
        <f t="shared" si="174"/>
        <v>102.5</v>
      </c>
      <c r="Q2790" t="s">
        <v>8312</v>
      </c>
      <c r="R2790" t="s">
        <v>8313</v>
      </c>
      <c r="S2790" s="13">
        <f t="shared" si="172"/>
        <v>42550.701886574076</v>
      </c>
      <c r="T2790" s="13">
        <f t="shared" si="175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3"/>
        <v>1.0116666666666667</v>
      </c>
      <c r="P2791" s="8">
        <f t="shared" si="174"/>
        <v>126.45833333333333</v>
      </c>
      <c r="Q2791" t="s">
        <v>8312</v>
      </c>
      <c r="R2791" t="s">
        <v>8313</v>
      </c>
      <c r="S2791" s="13">
        <f t="shared" si="172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3"/>
        <v>1.0533333333333332</v>
      </c>
      <c r="P2792" s="8">
        <f t="shared" si="174"/>
        <v>47.878787878787875</v>
      </c>
      <c r="Q2792" t="s">
        <v>8312</v>
      </c>
      <c r="R2792" t="s">
        <v>8313</v>
      </c>
      <c r="S2792" s="13">
        <f t="shared" si="172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3"/>
        <v>1.0249999999999999</v>
      </c>
      <c r="P2793" s="8">
        <f t="shared" si="174"/>
        <v>73.214285714285708</v>
      </c>
      <c r="Q2793" t="s">
        <v>8312</v>
      </c>
      <c r="R2793" t="s">
        <v>8313</v>
      </c>
      <c r="S2793" s="13">
        <f t="shared" si="172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3"/>
        <v>1.0760000000000001</v>
      </c>
      <c r="P2794" s="8">
        <f t="shared" si="174"/>
        <v>89.666666666666671</v>
      </c>
      <c r="Q2794" t="s">
        <v>8312</v>
      </c>
      <c r="R2794" t="s">
        <v>8313</v>
      </c>
      <c r="S2794" s="13">
        <f t="shared" si="172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3"/>
        <v>1.105675</v>
      </c>
      <c r="P2795" s="8">
        <f t="shared" si="174"/>
        <v>151.4623287671233</v>
      </c>
      <c r="Q2795" t="s">
        <v>8312</v>
      </c>
      <c r="R2795" t="s">
        <v>8313</v>
      </c>
      <c r="S2795" s="13">
        <f t="shared" si="172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3"/>
        <v>1.5</v>
      </c>
      <c r="P2796" s="8">
        <f t="shared" si="174"/>
        <v>25</v>
      </c>
      <c r="Q2796" t="s">
        <v>8312</v>
      </c>
      <c r="R2796" t="s">
        <v>8313</v>
      </c>
      <c r="S2796" s="13">
        <f t="shared" si="172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3"/>
        <v>1.0428571428571429</v>
      </c>
      <c r="P2797" s="8">
        <f t="shared" si="174"/>
        <v>36.5</v>
      </c>
      <c r="Q2797" t="s">
        <v>8312</v>
      </c>
      <c r="R2797" t="s">
        <v>8313</v>
      </c>
      <c r="S2797" s="13">
        <f t="shared" si="172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3"/>
        <v>1.155</v>
      </c>
      <c r="P2798" s="8">
        <f t="shared" si="174"/>
        <v>44</v>
      </c>
      <c r="Q2798" t="s">
        <v>8312</v>
      </c>
      <c r="R2798" t="s">
        <v>8313</v>
      </c>
      <c r="S2798" s="13">
        <f t="shared" si="172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3"/>
        <v>1.02645125</v>
      </c>
      <c r="P2799" s="8">
        <f t="shared" si="174"/>
        <v>87.357553191489373</v>
      </c>
      <c r="Q2799" t="s">
        <v>8312</v>
      </c>
      <c r="R2799" t="s">
        <v>8313</v>
      </c>
      <c r="S2799" s="13">
        <f t="shared" si="172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3"/>
        <v>1.014</v>
      </c>
      <c r="P2800" s="8">
        <f t="shared" si="174"/>
        <v>36.474820143884891</v>
      </c>
      <c r="Q2800" t="s">
        <v>8312</v>
      </c>
      <c r="R2800" t="s">
        <v>8313</v>
      </c>
      <c r="S2800" s="13">
        <f t="shared" ref="S2800:S2863" si="176">(J2800/86400)+DATE(1970,1,1)</f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3"/>
        <v>1.1663479999999999</v>
      </c>
      <c r="P2801" s="8">
        <f t="shared" si="174"/>
        <v>44.859538461538463</v>
      </c>
      <c r="Q2801" t="s">
        <v>8312</v>
      </c>
      <c r="R2801" t="s">
        <v>8313</v>
      </c>
      <c r="S2801" s="13">
        <f t="shared" si="176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3"/>
        <v>1.33</v>
      </c>
      <c r="P2802" s="8">
        <f t="shared" si="174"/>
        <v>42.903225806451616</v>
      </c>
      <c r="Q2802" t="s">
        <v>8312</v>
      </c>
      <c r="R2802" t="s">
        <v>8313</v>
      </c>
      <c r="S2802" s="13">
        <f t="shared" si="176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3"/>
        <v>1.3320000000000001</v>
      </c>
      <c r="P2803" s="8">
        <f t="shared" si="174"/>
        <v>51.230769230769234</v>
      </c>
      <c r="Q2803" t="s">
        <v>8312</v>
      </c>
      <c r="R2803" t="s">
        <v>8313</v>
      </c>
      <c r="S2803" s="13">
        <f t="shared" si="176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3"/>
        <v>1.0183333333333333</v>
      </c>
      <c r="P2804" s="8">
        <f t="shared" si="174"/>
        <v>33.944444444444443</v>
      </c>
      <c r="Q2804" t="s">
        <v>8312</v>
      </c>
      <c r="R2804" t="s">
        <v>8313</v>
      </c>
      <c r="S2804" s="13">
        <f t="shared" si="176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3"/>
        <v>1.2795000000000001</v>
      </c>
      <c r="P2805" s="8">
        <f t="shared" si="174"/>
        <v>90.744680851063833</v>
      </c>
      <c r="Q2805" t="s">
        <v>8312</v>
      </c>
      <c r="R2805" t="s">
        <v>8313</v>
      </c>
      <c r="S2805" s="13">
        <f t="shared" si="176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3"/>
        <v>1.1499999999999999</v>
      </c>
      <c r="P2806" s="8">
        <f t="shared" si="174"/>
        <v>50</v>
      </c>
      <c r="Q2806" t="s">
        <v>8312</v>
      </c>
      <c r="R2806" t="s">
        <v>8313</v>
      </c>
      <c r="S2806" s="13">
        <f t="shared" si="176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3"/>
        <v>1.1000000000000001</v>
      </c>
      <c r="P2807" s="8">
        <f t="shared" si="174"/>
        <v>24.444444444444443</v>
      </c>
      <c r="Q2807" t="s">
        <v>8312</v>
      </c>
      <c r="R2807" t="s">
        <v>8313</v>
      </c>
      <c r="S2807" s="13">
        <f t="shared" si="176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3"/>
        <v>1.121</v>
      </c>
      <c r="P2808" s="8">
        <f t="shared" si="174"/>
        <v>44.25</v>
      </c>
      <c r="Q2808" t="s">
        <v>8312</v>
      </c>
      <c r="R2808" t="s">
        <v>8313</v>
      </c>
      <c r="S2808" s="13">
        <f t="shared" si="176"/>
        <v>42185.267245370371</v>
      </c>
      <c r="T2808" s="13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3"/>
        <v>1.26</v>
      </c>
      <c r="P2809" s="8">
        <f t="shared" si="174"/>
        <v>67.741935483870961</v>
      </c>
      <c r="Q2809" t="s">
        <v>8312</v>
      </c>
      <c r="R2809" t="s">
        <v>8313</v>
      </c>
      <c r="S2809" s="13">
        <f t="shared" si="176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3"/>
        <v>1.0024444444444445</v>
      </c>
      <c r="P2810" s="8">
        <f t="shared" si="174"/>
        <v>65.376811594202906</v>
      </c>
      <c r="Q2810" t="s">
        <v>8312</v>
      </c>
      <c r="R2810" t="s">
        <v>8313</v>
      </c>
      <c r="S2810" s="13">
        <f t="shared" si="176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3"/>
        <v>1.024</v>
      </c>
      <c r="P2811" s="8">
        <f t="shared" si="174"/>
        <v>121.9047619047619</v>
      </c>
      <c r="Q2811" t="s">
        <v>8312</v>
      </c>
      <c r="R2811" t="s">
        <v>8313</v>
      </c>
      <c r="S2811" s="13">
        <f t="shared" si="176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3"/>
        <v>1.0820000000000001</v>
      </c>
      <c r="P2812" s="8">
        <f t="shared" si="174"/>
        <v>47.456140350877192</v>
      </c>
      <c r="Q2812" t="s">
        <v>8312</v>
      </c>
      <c r="R2812" t="s">
        <v>8313</v>
      </c>
      <c r="S2812" s="13">
        <f t="shared" si="176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3"/>
        <v>1.0026999999999999</v>
      </c>
      <c r="P2813" s="8">
        <f t="shared" si="174"/>
        <v>92.842592592592595</v>
      </c>
      <c r="Q2813" t="s">
        <v>8312</v>
      </c>
      <c r="R2813" t="s">
        <v>8313</v>
      </c>
      <c r="S2813" s="13">
        <f t="shared" si="176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3"/>
        <v>1.133</v>
      </c>
      <c r="P2814" s="8">
        <f t="shared" si="174"/>
        <v>68.253012048192772</v>
      </c>
      <c r="Q2814" t="s">
        <v>8312</v>
      </c>
      <c r="R2814" t="s">
        <v>8313</v>
      </c>
      <c r="S2814" s="13">
        <f t="shared" si="176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3"/>
        <v>1.2757571428571428</v>
      </c>
      <c r="P2815" s="8">
        <f t="shared" si="174"/>
        <v>37.209583333333335</v>
      </c>
      <c r="Q2815" t="s">
        <v>8312</v>
      </c>
      <c r="R2815" t="s">
        <v>8313</v>
      </c>
      <c r="S2815" s="13">
        <f t="shared" si="176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3"/>
        <v>1.0773333333333333</v>
      </c>
      <c r="P2816" s="8">
        <f t="shared" si="174"/>
        <v>25.25</v>
      </c>
      <c r="Q2816" t="s">
        <v>8312</v>
      </c>
      <c r="R2816" t="s">
        <v>8313</v>
      </c>
      <c r="S2816" s="13">
        <f t="shared" si="176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3"/>
        <v>2.42</v>
      </c>
      <c r="P2817" s="8">
        <f t="shared" si="174"/>
        <v>43.214285714285715</v>
      </c>
      <c r="Q2817" t="s">
        <v>8312</v>
      </c>
      <c r="R2817" t="s">
        <v>8313</v>
      </c>
      <c r="S2817" s="13">
        <f t="shared" si="176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7">E2818/D2818</f>
        <v>1.4156666666666666</v>
      </c>
      <c r="P2818" s="8">
        <f t="shared" ref="P2818:P2881" si="178">IF(L2818=0,,E2818/L2818)</f>
        <v>25.130177514792898</v>
      </c>
      <c r="Q2818" t="s">
        <v>8312</v>
      </c>
      <c r="R2818" t="s">
        <v>8313</v>
      </c>
      <c r="S2818" s="13">
        <f t="shared" si="176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7"/>
        <v>1.3</v>
      </c>
      <c r="P2819" s="8">
        <f t="shared" si="178"/>
        <v>23.636363636363637</v>
      </c>
      <c r="Q2819" t="s">
        <v>8312</v>
      </c>
      <c r="R2819" t="s">
        <v>8313</v>
      </c>
      <c r="S2819" s="13">
        <f t="shared" si="176"/>
        <v>42023.634976851856</v>
      </c>
      <c r="T2819" s="13">
        <f t="shared" ref="T2819:T2882" si="179">(I2819/86400)+DATE(1970,1,1)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7"/>
        <v>1.0603</v>
      </c>
      <c r="P2820" s="8">
        <f t="shared" si="178"/>
        <v>103.95098039215686</v>
      </c>
      <c r="Q2820" t="s">
        <v>8312</v>
      </c>
      <c r="R2820" t="s">
        <v>8313</v>
      </c>
      <c r="S2820" s="13">
        <f t="shared" si="176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7"/>
        <v>1.048</v>
      </c>
      <c r="P2821" s="8">
        <f t="shared" si="178"/>
        <v>50.384615384615387</v>
      </c>
      <c r="Q2821" t="s">
        <v>8312</v>
      </c>
      <c r="R2821" t="s">
        <v>8313</v>
      </c>
      <c r="S2821" s="13">
        <f t="shared" si="176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7"/>
        <v>1.36</v>
      </c>
      <c r="P2822" s="8">
        <f t="shared" si="178"/>
        <v>13.6</v>
      </c>
      <c r="Q2822" t="s">
        <v>8312</v>
      </c>
      <c r="R2822" t="s">
        <v>8313</v>
      </c>
      <c r="S2822" s="13">
        <f t="shared" si="176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7"/>
        <v>1</v>
      </c>
      <c r="P2823" s="8">
        <f t="shared" si="178"/>
        <v>28.571428571428573</v>
      </c>
      <c r="Q2823" t="s">
        <v>8312</v>
      </c>
      <c r="R2823" t="s">
        <v>8313</v>
      </c>
      <c r="S2823" s="13">
        <f t="shared" si="176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7"/>
        <v>1</v>
      </c>
      <c r="P2824" s="8">
        <f t="shared" si="178"/>
        <v>63.829787234042556</v>
      </c>
      <c r="Q2824" t="s">
        <v>8312</v>
      </c>
      <c r="R2824" t="s">
        <v>8313</v>
      </c>
      <c r="S2824" s="13">
        <f t="shared" si="176"/>
        <v>42060.683935185181</v>
      </c>
      <c r="T2824" s="13">
        <f t="shared" si="17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7"/>
        <v>1.24</v>
      </c>
      <c r="P2825" s="8">
        <f t="shared" si="178"/>
        <v>8.8571428571428577</v>
      </c>
      <c r="Q2825" t="s">
        <v>8312</v>
      </c>
      <c r="R2825" t="s">
        <v>8313</v>
      </c>
      <c r="S2825" s="13">
        <f t="shared" si="176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7"/>
        <v>1.1692307692307693</v>
      </c>
      <c r="P2826" s="8">
        <f t="shared" si="178"/>
        <v>50.666666666666664</v>
      </c>
      <c r="Q2826" t="s">
        <v>8312</v>
      </c>
      <c r="R2826" t="s">
        <v>8313</v>
      </c>
      <c r="S2826" s="13">
        <f t="shared" si="176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7"/>
        <v>1.0333333333333334</v>
      </c>
      <c r="P2827" s="8">
        <f t="shared" si="178"/>
        <v>60.784313725490193</v>
      </c>
      <c r="Q2827" t="s">
        <v>8312</v>
      </c>
      <c r="R2827" t="s">
        <v>8313</v>
      </c>
      <c r="S2827" s="13">
        <f t="shared" si="176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7"/>
        <v>1.0774999999999999</v>
      </c>
      <c r="P2828" s="8">
        <f t="shared" si="178"/>
        <v>113.42105263157895</v>
      </c>
      <c r="Q2828" t="s">
        <v>8312</v>
      </c>
      <c r="R2828" t="s">
        <v>8313</v>
      </c>
      <c r="S2828" s="13">
        <f t="shared" si="176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7"/>
        <v>1.2024999999999999</v>
      </c>
      <c r="P2829" s="8">
        <f t="shared" si="178"/>
        <v>104.56521739130434</v>
      </c>
      <c r="Q2829" t="s">
        <v>8312</v>
      </c>
      <c r="R2829" t="s">
        <v>8313</v>
      </c>
      <c r="S2829" s="13">
        <f t="shared" si="176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7"/>
        <v>1.0037894736842106</v>
      </c>
      <c r="P2830" s="8">
        <f t="shared" si="178"/>
        <v>98.30927835051547</v>
      </c>
      <c r="Q2830" t="s">
        <v>8312</v>
      </c>
      <c r="R2830" t="s">
        <v>8313</v>
      </c>
      <c r="S2830" s="13">
        <f t="shared" si="176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7"/>
        <v>1.0651999999999999</v>
      </c>
      <c r="P2831" s="8">
        <f t="shared" si="178"/>
        <v>35.039473684210527</v>
      </c>
      <c r="Q2831" t="s">
        <v>8312</v>
      </c>
      <c r="R2831" t="s">
        <v>8313</v>
      </c>
      <c r="S2831" s="13">
        <f t="shared" si="176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7"/>
        <v>1</v>
      </c>
      <c r="P2832" s="8">
        <f t="shared" si="178"/>
        <v>272.72727272727275</v>
      </c>
      <c r="Q2832" t="s">
        <v>8312</v>
      </c>
      <c r="R2832" t="s">
        <v>8313</v>
      </c>
      <c r="S2832" s="13">
        <f t="shared" si="176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7"/>
        <v>1.1066666666666667</v>
      </c>
      <c r="P2833" s="8">
        <f t="shared" si="178"/>
        <v>63.846153846153847</v>
      </c>
      <c r="Q2833" t="s">
        <v>8312</v>
      </c>
      <c r="R2833" t="s">
        <v>8313</v>
      </c>
      <c r="S2833" s="13">
        <f t="shared" si="176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7"/>
        <v>1.1471959999999999</v>
      </c>
      <c r="P2834" s="8">
        <f t="shared" si="178"/>
        <v>30.189368421052631</v>
      </c>
      <c r="Q2834" t="s">
        <v>8312</v>
      </c>
      <c r="R2834" t="s">
        <v>8313</v>
      </c>
      <c r="S2834" s="13">
        <f t="shared" si="176"/>
        <v>41938.709421296298</v>
      </c>
      <c r="T2834" s="13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7"/>
        <v>1.0825925925925926</v>
      </c>
      <c r="P2835" s="8">
        <f t="shared" si="178"/>
        <v>83.51428571428572</v>
      </c>
      <c r="Q2835" t="s">
        <v>8312</v>
      </c>
      <c r="R2835" t="s">
        <v>8313</v>
      </c>
      <c r="S2835" s="13">
        <f t="shared" si="176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7"/>
        <v>1.7</v>
      </c>
      <c r="P2836" s="8">
        <f t="shared" si="178"/>
        <v>64.761904761904759</v>
      </c>
      <c r="Q2836" t="s">
        <v>8312</v>
      </c>
      <c r="R2836" t="s">
        <v>8313</v>
      </c>
      <c r="S2836" s="13">
        <f t="shared" si="176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7"/>
        <v>1.8709899999999999</v>
      </c>
      <c r="P2837" s="8">
        <f t="shared" si="178"/>
        <v>20.118172043010752</v>
      </c>
      <c r="Q2837" t="s">
        <v>8312</v>
      </c>
      <c r="R2837" t="s">
        <v>8313</v>
      </c>
      <c r="S2837" s="13">
        <f t="shared" si="176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7"/>
        <v>1.0777777777777777</v>
      </c>
      <c r="P2838" s="8">
        <f t="shared" si="178"/>
        <v>44.090909090909093</v>
      </c>
      <c r="Q2838" t="s">
        <v>8312</v>
      </c>
      <c r="R2838" t="s">
        <v>8313</v>
      </c>
      <c r="S2838" s="13">
        <f t="shared" si="176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7"/>
        <v>1</v>
      </c>
      <c r="P2839" s="8">
        <f t="shared" si="178"/>
        <v>40.476190476190474</v>
      </c>
      <c r="Q2839" t="s">
        <v>8312</v>
      </c>
      <c r="R2839" t="s">
        <v>8313</v>
      </c>
      <c r="S2839" s="13">
        <f t="shared" si="176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7"/>
        <v>1.2024999999999999</v>
      </c>
      <c r="P2840" s="8">
        <f t="shared" si="178"/>
        <v>44.537037037037038</v>
      </c>
      <c r="Q2840" t="s">
        <v>8312</v>
      </c>
      <c r="R2840" t="s">
        <v>8313</v>
      </c>
      <c r="S2840" s="13">
        <f t="shared" si="176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7"/>
        <v>1.1142857142857143</v>
      </c>
      <c r="P2841" s="8">
        <f t="shared" si="178"/>
        <v>125.80645161290323</v>
      </c>
      <c r="Q2841" t="s">
        <v>8312</v>
      </c>
      <c r="R2841" t="s">
        <v>8313</v>
      </c>
      <c r="S2841" s="13">
        <f t="shared" si="176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7"/>
        <v>1.04</v>
      </c>
      <c r="P2842" s="8">
        <f t="shared" si="178"/>
        <v>19.696969696969695</v>
      </c>
      <c r="Q2842" t="s">
        <v>8312</v>
      </c>
      <c r="R2842" t="s">
        <v>8313</v>
      </c>
      <c r="S2842" s="13">
        <f t="shared" si="176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7"/>
        <v>0.01</v>
      </c>
      <c r="P2843" s="8">
        <f t="shared" si="178"/>
        <v>10</v>
      </c>
      <c r="Q2843" t="s">
        <v>8312</v>
      </c>
      <c r="R2843" t="s">
        <v>8313</v>
      </c>
      <c r="S2843" s="13">
        <f t="shared" si="176"/>
        <v>42291.739548611113</v>
      </c>
      <c r="T2843" s="1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7"/>
        <v>0</v>
      </c>
      <c r="P2844" s="8">
        <f t="shared" si="178"/>
        <v>0</v>
      </c>
      <c r="Q2844" t="s">
        <v>8312</v>
      </c>
      <c r="R2844" t="s">
        <v>8313</v>
      </c>
      <c r="S2844" s="13">
        <f t="shared" si="176"/>
        <v>41784.95248842593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7"/>
        <v>0</v>
      </c>
      <c r="P2845" s="8">
        <f t="shared" si="178"/>
        <v>0</v>
      </c>
      <c r="Q2845" t="s">
        <v>8312</v>
      </c>
      <c r="R2845" t="s">
        <v>8313</v>
      </c>
      <c r="S2845" s="13">
        <f t="shared" si="176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7"/>
        <v>5.4545454545454543E-2</v>
      </c>
      <c r="P2846" s="8">
        <f t="shared" si="178"/>
        <v>30</v>
      </c>
      <c r="Q2846" t="s">
        <v>8312</v>
      </c>
      <c r="R2846" t="s">
        <v>8313</v>
      </c>
      <c r="S2846" s="13">
        <f t="shared" si="176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7"/>
        <v>0.31546666666666667</v>
      </c>
      <c r="P2847" s="8">
        <f t="shared" si="178"/>
        <v>60.666666666666664</v>
      </c>
      <c r="Q2847" t="s">
        <v>8312</v>
      </c>
      <c r="R2847" t="s">
        <v>8313</v>
      </c>
      <c r="S2847" s="13">
        <f t="shared" si="176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7"/>
        <v>0</v>
      </c>
      <c r="P2848" s="8">
        <f t="shared" si="178"/>
        <v>0</v>
      </c>
      <c r="Q2848" t="s">
        <v>8312</v>
      </c>
      <c r="R2848" t="s">
        <v>8313</v>
      </c>
      <c r="S2848" s="13">
        <f t="shared" si="176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7"/>
        <v>0</v>
      </c>
      <c r="P2849" s="8">
        <f t="shared" si="178"/>
        <v>0</v>
      </c>
      <c r="Q2849" t="s">
        <v>8312</v>
      </c>
      <c r="R2849" t="s">
        <v>8313</v>
      </c>
      <c r="S2849" s="13">
        <f t="shared" si="176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7"/>
        <v>2E-3</v>
      </c>
      <c r="P2850" s="8">
        <f t="shared" si="178"/>
        <v>23.333333333333332</v>
      </c>
      <c r="Q2850" t="s">
        <v>8312</v>
      </c>
      <c r="R2850" t="s">
        <v>8313</v>
      </c>
      <c r="S2850" s="13">
        <f t="shared" si="176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7"/>
        <v>0.01</v>
      </c>
      <c r="P2851" s="8">
        <f t="shared" si="178"/>
        <v>5</v>
      </c>
      <c r="Q2851" t="s">
        <v>8312</v>
      </c>
      <c r="R2851" t="s">
        <v>8313</v>
      </c>
      <c r="S2851" s="13">
        <f t="shared" si="176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7"/>
        <v>3.8875E-2</v>
      </c>
      <c r="P2852" s="8">
        <f t="shared" si="178"/>
        <v>23.923076923076923</v>
      </c>
      <c r="Q2852" t="s">
        <v>8312</v>
      </c>
      <c r="R2852" t="s">
        <v>8313</v>
      </c>
      <c r="S2852" s="13">
        <f t="shared" si="176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7"/>
        <v>0</v>
      </c>
      <c r="P2853" s="8">
        <f t="shared" si="178"/>
        <v>0</v>
      </c>
      <c r="Q2853" t="s">
        <v>8312</v>
      </c>
      <c r="R2853" t="s">
        <v>8313</v>
      </c>
      <c r="S2853" s="13">
        <f t="shared" si="176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7"/>
        <v>1.9E-2</v>
      </c>
      <c r="P2854" s="8">
        <f t="shared" si="178"/>
        <v>15.833333333333334</v>
      </c>
      <c r="Q2854" t="s">
        <v>8312</v>
      </c>
      <c r="R2854" t="s">
        <v>8313</v>
      </c>
      <c r="S2854" s="13">
        <f t="shared" si="176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7"/>
        <v>0</v>
      </c>
      <c r="P2855" s="8">
        <f t="shared" si="178"/>
        <v>0</v>
      </c>
      <c r="Q2855" t="s">
        <v>8312</v>
      </c>
      <c r="R2855" t="s">
        <v>8313</v>
      </c>
      <c r="S2855" s="13">
        <f t="shared" si="176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7"/>
        <v>0.41699999999999998</v>
      </c>
      <c r="P2856" s="8">
        <f t="shared" si="178"/>
        <v>29.785714285714285</v>
      </c>
      <c r="Q2856" t="s">
        <v>8312</v>
      </c>
      <c r="R2856" t="s">
        <v>8313</v>
      </c>
      <c r="S2856" s="13">
        <f t="shared" si="176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7"/>
        <v>0.5</v>
      </c>
      <c r="P2857" s="8">
        <f t="shared" si="178"/>
        <v>60</v>
      </c>
      <c r="Q2857" t="s">
        <v>8312</v>
      </c>
      <c r="R2857" t="s">
        <v>8313</v>
      </c>
      <c r="S2857" s="13">
        <f t="shared" si="176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7"/>
        <v>4.8666666666666664E-2</v>
      </c>
      <c r="P2858" s="8">
        <f t="shared" si="178"/>
        <v>24.333333333333332</v>
      </c>
      <c r="Q2858" t="s">
        <v>8312</v>
      </c>
      <c r="R2858" t="s">
        <v>8313</v>
      </c>
      <c r="S2858" s="13">
        <f t="shared" si="176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7"/>
        <v>0.19736842105263158</v>
      </c>
      <c r="P2859" s="8">
        <f t="shared" si="178"/>
        <v>500</v>
      </c>
      <c r="Q2859" t="s">
        <v>8312</v>
      </c>
      <c r="R2859" t="s">
        <v>8313</v>
      </c>
      <c r="S2859" s="13">
        <f t="shared" si="176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7"/>
        <v>0</v>
      </c>
      <c r="P2860" s="8">
        <f t="shared" si="178"/>
        <v>0</v>
      </c>
      <c r="Q2860" t="s">
        <v>8312</v>
      </c>
      <c r="R2860" t="s">
        <v>8313</v>
      </c>
      <c r="S2860" s="13">
        <f t="shared" si="176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7"/>
        <v>1.7500000000000002E-2</v>
      </c>
      <c r="P2861" s="8">
        <f t="shared" si="178"/>
        <v>35</v>
      </c>
      <c r="Q2861" t="s">
        <v>8312</v>
      </c>
      <c r="R2861" t="s">
        <v>8313</v>
      </c>
      <c r="S2861" s="13">
        <f t="shared" si="176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7"/>
        <v>6.6500000000000004E-2</v>
      </c>
      <c r="P2862" s="8">
        <f t="shared" si="178"/>
        <v>29.555555555555557</v>
      </c>
      <c r="Q2862" t="s">
        <v>8312</v>
      </c>
      <c r="R2862" t="s">
        <v>8313</v>
      </c>
      <c r="S2862" s="13">
        <f t="shared" si="176"/>
        <v>42480.80064814815</v>
      </c>
      <c r="T2862" s="13">
        <f t="shared" si="17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7"/>
        <v>0.32</v>
      </c>
      <c r="P2863" s="8">
        <f t="shared" si="178"/>
        <v>26.666666666666668</v>
      </c>
      <c r="Q2863" t="s">
        <v>8312</v>
      </c>
      <c r="R2863" t="s">
        <v>8313</v>
      </c>
      <c r="S2863" s="13">
        <f t="shared" si="176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7"/>
        <v>4.3307086614173228E-3</v>
      </c>
      <c r="P2864" s="8">
        <f t="shared" si="178"/>
        <v>18.333333333333332</v>
      </c>
      <c r="Q2864" t="s">
        <v>8312</v>
      </c>
      <c r="R2864" t="s">
        <v>8313</v>
      </c>
      <c r="S2864" s="13">
        <f t="shared" ref="S2864:S2927" si="180">(J2864/86400)+DATE(1970,1,1)</f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7"/>
        <v>4.0000000000000002E-4</v>
      </c>
      <c r="P2865" s="8">
        <f t="shared" si="178"/>
        <v>20</v>
      </c>
      <c r="Q2865" t="s">
        <v>8312</v>
      </c>
      <c r="R2865" t="s">
        <v>8313</v>
      </c>
      <c r="S2865" s="13">
        <f t="shared" si="180"/>
        <v>41831.675034722226</v>
      </c>
      <c r="T2865" s="13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7"/>
        <v>1.6E-2</v>
      </c>
      <c r="P2866" s="8">
        <f t="shared" si="178"/>
        <v>13.333333333333334</v>
      </c>
      <c r="Q2866" t="s">
        <v>8312</v>
      </c>
      <c r="R2866" t="s">
        <v>8313</v>
      </c>
      <c r="S2866" s="13">
        <f t="shared" si="180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7"/>
        <v>0</v>
      </c>
      <c r="P2867" s="8">
        <f t="shared" si="178"/>
        <v>0</v>
      </c>
      <c r="Q2867" t="s">
        <v>8312</v>
      </c>
      <c r="R2867" t="s">
        <v>8313</v>
      </c>
      <c r="S2867" s="13">
        <f t="shared" si="180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7"/>
        <v>8.9999999999999993E-3</v>
      </c>
      <c r="P2868" s="8">
        <f t="shared" si="178"/>
        <v>22.5</v>
      </c>
      <c r="Q2868" t="s">
        <v>8312</v>
      </c>
      <c r="R2868" t="s">
        <v>8313</v>
      </c>
      <c r="S2868" s="13">
        <f t="shared" si="180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7"/>
        <v>0.2016</v>
      </c>
      <c r="P2869" s="8">
        <f t="shared" si="178"/>
        <v>50.4</v>
      </c>
      <c r="Q2869" t="s">
        <v>8312</v>
      </c>
      <c r="R2869" t="s">
        <v>8313</v>
      </c>
      <c r="S2869" s="13">
        <f t="shared" si="180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7"/>
        <v>0.42011733333333334</v>
      </c>
      <c r="P2870" s="8">
        <f t="shared" si="178"/>
        <v>105.02933333333334</v>
      </c>
      <c r="Q2870" t="s">
        <v>8312</v>
      </c>
      <c r="R2870" t="s">
        <v>8313</v>
      </c>
      <c r="S2870" s="13">
        <f t="shared" si="180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7"/>
        <v>8.8500000000000002E-3</v>
      </c>
      <c r="P2871" s="8">
        <f t="shared" si="178"/>
        <v>35.4</v>
      </c>
      <c r="Q2871" t="s">
        <v>8312</v>
      </c>
      <c r="R2871" t="s">
        <v>8313</v>
      </c>
      <c r="S2871" s="13">
        <f t="shared" si="180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7"/>
        <v>0.15</v>
      </c>
      <c r="P2872" s="8">
        <f t="shared" si="178"/>
        <v>83.333333333333329</v>
      </c>
      <c r="Q2872" t="s">
        <v>8312</v>
      </c>
      <c r="R2872" t="s">
        <v>8313</v>
      </c>
      <c r="S2872" s="13">
        <f t="shared" si="180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7"/>
        <v>4.6699999999999998E-2</v>
      </c>
      <c r="P2873" s="8">
        <f t="shared" si="178"/>
        <v>35.92307692307692</v>
      </c>
      <c r="Q2873" t="s">
        <v>8312</v>
      </c>
      <c r="R2873" t="s">
        <v>8313</v>
      </c>
      <c r="S2873" s="13">
        <f t="shared" si="180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7"/>
        <v>0</v>
      </c>
      <c r="P2874" s="8">
        <f t="shared" si="178"/>
        <v>0</v>
      </c>
      <c r="Q2874" t="s">
        <v>8312</v>
      </c>
      <c r="R2874" t="s">
        <v>8313</v>
      </c>
      <c r="S2874" s="13">
        <f t="shared" si="180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7"/>
        <v>0.38119999999999998</v>
      </c>
      <c r="P2875" s="8">
        <f t="shared" si="178"/>
        <v>119.125</v>
      </c>
      <c r="Q2875" t="s">
        <v>8312</v>
      </c>
      <c r="R2875" t="s">
        <v>8313</v>
      </c>
      <c r="S2875" s="13">
        <f t="shared" si="180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7"/>
        <v>5.4199999999999998E-2</v>
      </c>
      <c r="P2876" s="8">
        <f t="shared" si="178"/>
        <v>90.333333333333329</v>
      </c>
      <c r="Q2876" t="s">
        <v>8312</v>
      </c>
      <c r="R2876" t="s">
        <v>8313</v>
      </c>
      <c r="S2876" s="13">
        <f t="shared" si="180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7"/>
        <v>3.5E-4</v>
      </c>
      <c r="P2877" s="8">
        <f t="shared" si="178"/>
        <v>2.3333333333333335</v>
      </c>
      <c r="Q2877" t="s">
        <v>8312</v>
      </c>
      <c r="R2877" t="s">
        <v>8313</v>
      </c>
      <c r="S2877" s="13">
        <f t="shared" si="180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7"/>
        <v>0</v>
      </c>
      <c r="P2878" s="8">
        <f t="shared" si="178"/>
        <v>0</v>
      </c>
      <c r="Q2878" t="s">
        <v>8312</v>
      </c>
      <c r="R2878" t="s">
        <v>8313</v>
      </c>
      <c r="S2878" s="13">
        <f t="shared" si="180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7"/>
        <v>0.10833333333333334</v>
      </c>
      <c r="P2879" s="8">
        <f t="shared" si="178"/>
        <v>108.33333333333333</v>
      </c>
      <c r="Q2879" t="s">
        <v>8312</v>
      </c>
      <c r="R2879" t="s">
        <v>8313</v>
      </c>
      <c r="S2879" s="13">
        <f t="shared" si="180"/>
        <v>42672.955138888894</v>
      </c>
      <c r="T2879" s="13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7"/>
        <v>2.1000000000000001E-2</v>
      </c>
      <c r="P2880" s="8">
        <f t="shared" si="178"/>
        <v>15.75</v>
      </c>
      <c r="Q2880" t="s">
        <v>8312</v>
      </c>
      <c r="R2880" t="s">
        <v>8313</v>
      </c>
      <c r="S2880" s="13">
        <f t="shared" si="180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7"/>
        <v>2.5892857142857141E-3</v>
      </c>
      <c r="P2881" s="8">
        <f t="shared" si="178"/>
        <v>29</v>
      </c>
      <c r="Q2881" t="s">
        <v>8312</v>
      </c>
      <c r="R2881" t="s">
        <v>8313</v>
      </c>
      <c r="S2881" s="13">
        <f t="shared" si="180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1">E2882/D2882</f>
        <v>0.23333333333333334</v>
      </c>
      <c r="P2882" s="8">
        <f t="shared" ref="P2882:P2945" si="182">IF(L2882=0,,E2882/L2882)</f>
        <v>96.551724137931032</v>
      </c>
      <c r="Q2882" t="s">
        <v>8312</v>
      </c>
      <c r="R2882" t="s">
        <v>8313</v>
      </c>
      <c r="S2882" s="13">
        <f t="shared" si="180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1"/>
        <v>0</v>
      </c>
      <c r="P2883" s="8">
        <f t="shared" si="182"/>
        <v>0</v>
      </c>
      <c r="Q2883" t="s">
        <v>8312</v>
      </c>
      <c r="R2883" t="s">
        <v>8313</v>
      </c>
      <c r="S2883" s="13">
        <f t="shared" si="180"/>
        <v>41916.597638888888</v>
      </c>
      <c r="T2883" s="13">
        <f t="shared" ref="T2883:T2946" si="183">(I2883/86400)+DATE(1970,1,1)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1"/>
        <v>0.33600000000000002</v>
      </c>
      <c r="P2884" s="8">
        <f t="shared" si="182"/>
        <v>63</v>
      </c>
      <c r="Q2884" t="s">
        <v>8312</v>
      </c>
      <c r="R2884" t="s">
        <v>8313</v>
      </c>
      <c r="S2884" s="13">
        <f t="shared" si="180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1"/>
        <v>0.1908</v>
      </c>
      <c r="P2885" s="8">
        <f t="shared" si="182"/>
        <v>381.6</v>
      </c>
      <c r="Q2885" t="s">
        <v>8312</v>
      </c>
      <c r="R2885" t="s">
        <v>8313</v>
      </c>
      <c r="S2885" s="13">
        <f t="shared" si="180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1"/>
        <v>4.1111111111111114E-3</v>
      </c>
      <c r="P2886" s="8">
        <f t="shared" si="182"/>
        <v>46.25</v>
      </c>
      <c r="Q2886" t="s">
        <v>8312</v>
      </c>
      <c r="R2886" t="s">
        <v>8313</v>
      </c>
      <c r="S2886" s="13">
        <f t="shared" si="180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1"/>
        <v>0.32500000000000001</v>
      </c>
      <c r="P2887" s="8">
        <f t="shared" si="182"/>
        <v>26</v>
      </c>
      <c r="Q2887" t="s">
        <v>8312</v>
      </c>
      <c r="R2887" t="s">
        <v>8313</v>
      </c>
      <c r="S2887" s="13">
        <f t="shared" si="180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1"/>
        <v>0.05</v>
      </c>
      <c r="P2888" s="8">
        <f t="shared" si="182"/>
        <v>10</v>
      </c>
      <c r="Q2888" t="s">
        <v>8312</v>
      </c>
      <c r="R2888" t="s">
        <v>8313</v>
      </c>
      <c r="S2888" s="13">
        <f t="shared" si="180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1"/>
        <v>1.6666666666666668E-3</v>
      </c>
      <c r="P2889" s="8">
        <f t="shared" si="182"/>
        <v>5</v>
      </c>
      <c r="Q2889" t="s">
        <v>8312</v>
      </c>
      <c r="R2889" t="s">
        <v>8313</v>
      </c>
      <c r="S2889" s="13">
        <f t="shared" si="180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1"/>
        <v>0</v>
      </c>
      <c r="P2890" s="8">
        <f t="shared" si="182"/>
        <v>0</v>
      </c>
      <c r="Q2890" t="s">
        <v>8312</v>
      </c>
      <c r="R2890" t="s">
        <v>8313</v>
      </c>
      <c r="S2890" s="13">
        <f t="shared" si="180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1"/>
        <v>0.38066666666666665</v>
      </c>
      <c r="P2891" s="8">
        <f t="shared" si="182"/>
        <v>81.571428571428569</v>
      </c>
      <c r="Q2891" t="s">
        <v>8312</v>
      </c>
      <c r="R2891" t="s">
        <v>8313</v>
      </c>
      <c r="S2891" s="13">
        <f t="shared" si="180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1"/>
        <v>1.0500000000000001E-2</v>
      </c>
      <c r="P2892" s="8">
        <f t="shared" si="182"/>
        <v>7</v>
      </c>
      <c r="Q2892" t="s">
        <v>8312</v>
      </c>
      <c r="R2892" t="s">
        <v>8313</v>
      </c>
      <c r="S2892" s="13">
        <f t="shared" si="180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1"/>
        <v>2.7300000000000001E-2</v>
      </c>
      <c r="P2893" s="8">
        <f t="shared" si="182"/>
        <v>27.3</v>
      </c>
      <c r="Q2893" t="s">
        <v>8312</v>
      </c>
      <c r="R2893" t="s">
        <v>8313</v>
      </c>
      <c r="S2893" s="13">
        <f t="shared" si="180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1"/>
        <v>9.0909090909090912E-2</v>
      </c>
      <c r="P2894" s="8">
        <f t="shared" si="182"/>
        <v>29.411764705882351</v>
      </c>
      <c r="Q2894" t="s">
        <v>8312</v>
      </c>
      <c r="R2894" t="s">
        <v>8313</v>
      </c>
      <c r="S2894" s="13">
        <f t="shared" si="180"/>
        <v>41869.714166666665</v>
      </c>
      <c r="T2894" s="13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1"/>
        <v>5.0000000000000001E-3</v>
      </c>
      <c r="P2895" s="8">
        <f t="shared" si="182"/>
        <v>12.5</v>
      </c>
      <c r="Q2895" t="s">
        <v>8312</v>
      </c>
      <c r="R2895" t="s">
        <v>8313</v>
      </c>
      <c r="S2895" s="13">
        <f t="shared" si="180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1"/>
        <v>0</v>
      </c>
      <c r="P2896" s="8">
        <f t="shared" si="182"/>
        <v>0</v>
      </c>
      <c r="Q2896" t="s">
        <v>8312</v>
      </c>
      <c r="R2896" t="s">
        <v>8313</v>
      </c>
      <c r="S2896" s="13">
        <f t="shared" si="180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1"/>
        <v>4.5999999999999999E-2</v>
      </c>
      <c r="P2897" s="8">
        <f t="shared" si="182"/>
        <v>5.75</v>
      </c>
      <c r="Q2897" t="s">
        <v>8312</v>
      </c>
      <c r="R2897" t="s">
        <v>8313</v>
      </c>
      <c r="S2897" s="13">
        <f t="shared" si="180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1"/>
        <v>0.20833333333333334</v>
      </c>
      <c r="P2898" s="8">
        <f t="shared" si="182"/>
        <v>52.083333333333336</v>
      </c>
      <c r="Q2898" t="s">
        <v>8312</v>
      </c>
      <c r="R2898" t="s">
        <v>8313</v>
      </c>
      <c r="S2898" s="13">
        <f t="shared" si="180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1"/>
        <v>4.583333333333333E-2</v>
      </c>
      <c r="P2899" s="8">
        <f t="shared" si="182"/>
        <v>183.33333333333334</v>
      </c>
      <c r="Q2899" t="s">
        <v>8312</v>
      </c>
      <c r="R2899" t="s">
        <v>8313</v>
      </c>
      <c r="S2899" s="13">
        <f t="shared" si="180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1"/>
        <v>4.2133333333333335E-2</v>
      </c>
      <c r="P2900" s="8">
        <f t="shared" si="182"/>
        <v>26.333333333333332</v>
      </c>
      <c r="Q2900" t="s">
        <v>8312</v>
      </c>
      <c r="R2900" t="s">
        <v>8313</v>
      </c>
      <c r="S2900" s="13">
        <f t="shared" si="180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1"/>
        <v>0</v>
      </c>
      <c r="P2901" s="8">
        <f t="shared" si="182"/>
        <v>0</v>
      </c>
      <c r="Q2901" t="s">
        <v>8312</v>
      </c>
      <c r="R2901" t="s">
        <v>8313</v>
      </c>
      <c r="S2901" s="13">
        <f t="shared" si="180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1"/>
        <v>0.61909090909090914</v>
      </c>
      <c r="P2902" s="8">
        <f t="shared" si="182"/>
        <v>486.42857142857144</v>
      </c>
      <c r="Q2902" t="s">
        <v>8312</v>
      </c>
      <c r="R2902" t="s">
        <v>8313</v>
      </c>
      <c r="S2902" s="13">
        <f t="shared" si="180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1"/>
        <v>8.0000000000000002E-3</v>
      </c>
      <c r="P2903" s="8">
        <f t="shared" si="182"/>
        <v>3</v>
      </c>
      <c r="Q2903" t="s">
        <v>8312</v>
      </c>
      <c r="R2903" t="s">
        <v>8313</v>
      </c>
      <c r="S2903" s="13">
        <f t="shared" si="180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1"/>
        <v>1.6666666666666666E-4</v>
      </c>
      <c r="P2904" s="8">
        <f t="shared" si="182"/>
        <v>25</v>
      </c>
      <c r="Q2904" t="s">
        <v>8312</v>
      </c>
      <c r="R2904" t="s">
        <v>8313</v>
      </c>
      <c r="S2904" s="13">
        <f t="shared" si="180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1"/>
        <v>7.7999999999999996E-3</v>
      </c>
      <c r="P2905" s="8">
        <f t="shared" si="182"/>
        <v>9.75</v>
      </c>
      <c r="Q2905" t="s">
        <v>8312</v>
      </c>
      <c r="R2905" t="s">
        <v>8313</v>
      </c>
      <c r="S2905" s="13">
        <f t="shared" si="180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1"/>
        <v>0.05</v>
      </c>
      <c r="P2906" s="8">
        <f t="shared" si="182"/>
        <v>18.75</v>
      </c>
      <c r="Q2906" t="s">
        <v>8312</v>
      </c>
      <c r="R2906" t="s">
        <v>8313</v>
      </c>
      <c r="S2906" s="13">
        <f t="shared" si="180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1"/>
        <v>0.17771428571428571</v>
      </c>
      <c r="P2907" s="8">
        <f t="shared" si="182"/>
        <v>36.588235294117645</v>
      </c>
      <c r="Q2907" t="s">
        <v>8312</v>
      </c>
      <c r="R2907" t="s">
        <v>8313</v>
      </c>
      <c r="S2907" s="13">
        <f t="shared" si="180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1"/>
        <v>9.4166666666666662E-2</v>
      </c>
      <c r="P2908" s="8">
        <f t="shared" si="182"/>
        <v>80.714285714285708</v>
      </c>
      <c r="Q2908" t="s">
        <v>8312</v>
      </c>
      <c r="R2908" t="s">
        <v>8313</v>
      </c>
      <c r="S2908" s="13">
        <f t="shared" si="180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1"/>
        <v>8.0000000000000004E-4</v>
      </c>
      <c r="P2909" s="8">
        <f t="shared" si="182"/>
        <v>1</v>
      </c>
      <c r="Q2909" t="s">
        <v>8312</v>
      </c>
      <c r="R2909" t="s">
        <v>8313</v>
      </c>
      <c r="S2909" s="13">
        <f t="shared" si="180"/>
        <v>42444.877743055556</v>
      </c>
      <c r="T2909" s="13">
        <f t="shared" si="183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1"/>
        <v>2.75E-2</v>
      </c>
      <c r="P2910" s="8">
        <f t="shared" si="182"/>
        <v>52.8</v>
      </c>
      <c r="Q2910" t="s">
        <v>8312</v>
      </c>
      <c r="R2910" t="s">
        <v>8313</v>
      </c>
      <c r="S2910" s="13">
        <f t="shared" si="180"/>
        <v>42499.73170138889</v>
      </c>
      <c r="T2910" s="13">
        <f t="shared" si="183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1"/>
        <v>1.1111111111111112E-4</v>
      </c>
      <c r="P2911" s="8">
        <f t="shared" si="182"/>
        <v>20</v>
      </c>
      <c r="Q2911" t="s">
        <v>8312</v>
      </c>
      <c r="R2911" t="s">
        <v>8313</v>
      </c>
      <c r="S2911" s="13">
        <f t="shared" si="180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1"/>
        <v>3.3333333333333335E-5</v>
      </c>
      <c r="P2912" s="8">
        <f t="shared" si="182"/>
        <v>1</v>
      </c>
      <c r="Q2912" t="s">
        <v>8312</v>
      </c>
      <c r="R2912" t="s">
        <v>8313</v>
      </c>
      <c r="S2912" s="13">
        <f t="shared" si="180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1"/>
        <v>0.36499999999999999</v>
      </c>
      <c r="P2913" s="8">
        <f t="shared" si="182"/>
        <v>46.928571428571431</v>
      </c>
      <c r="Q2913" t="s">
        <v>8312</v>
      </c>
      <c r="R2913" t="s">
        <v>8313</v>
      </c>
      <c r="S2913" s="13">
        <f t="shared" si="180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1"/>
        <v>0.14058171745152354</v>
      </c>
      <c r="P2914" s="8">
        <f t="shared" si="182"/>
        <v>78.07692307692308</v>
      </c>
      <c r="Q2914" t="s">
        <v>8312</v>
      </c>
      <c r="R2914" t="s">
        <v>8313</v>
      </c>
      <c r="S2914" s="13">
        <f t="shared" si="180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1"/>
        <v>2.0000000000000001E-4</v>
      </c>
      <c r="P2915" s="8">
        <f t="shared" si="182"/>
        <v>1</v>
      </c>
      <c r="Q2915" t="s">
        <v>8312</v>
      </c>
      <c r="R2915" t="s">
        <v>8313</v>
      </c>
      <c r="S2915" s="13">
        <f t="shared" si="180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1"/>
        <v>4.0000000000000003E-5</v>
      </c>
      <c r="P2916" s="8">
        <f t="shared" si="182"/>
        <v>1</v>
      </c>
      <c r="Q2916" t="s">
        <v>8312</v>
      </c>
      <c r="R2916" t="s">
        <v>8313</v>
      </c>
      <c r="S2916" s="13">
        <f t="shared" si="180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1"/>
        <v>0.61099999999999999</v>
      </c>
      <c r="P2917" s="8">
        <f t="shared" si="182"/>
        <v>203.66666666666666</v>
      </c>
      <c r="Q2917" t="s">
        <v>8312</v>
      </c>
      <c r="R2917" t="s">
        <v>8313</v>
      </c>
      <c r="S2917" s="13">
        <f t="shared" si="180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1"/>
        <v>7.8378378378378383E-2</v>
      </c>
      <c r="P2918" s="8">
        <f t="shared" si="182"/>
        <v>20.714285714285715</v>
      </c>
      <c r="Q2918" t="s">
        <v>8312</v>
      </c>
      <c r="R2918" t="s">
        <v>8313</v>
      </c>
      <c r="S2918" s="13">
        <f t="shared" si="180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1"/>
        <v>0.2185</v>
      </c>
      <c r="P2919" s="8">
        <f t="shared" si="182"/>
        <v>48.555555555555557</v>
      </c>
      <c r="Q2919" t="s">
        <v>8312</v>
      </c>
      <c r="R2919" t="s">
        <v>8313</v>
      </c>
      <c r="S2919" s="13">
        <f t="shared" si="180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1"/>
        <v>0.27239999999999998</v>
      </c>
      <c r="P2920" s="8">
        <f t="shared" si="182"/>
        <v>68.099999999999994</v>
      </c>
      <c r="Q2920" t="s">
        <v>8312</v>
      </c>
      <c r="R2920" t="s">
        <v>8313</v>
      </c>
      <c r="S2920" s="13">
        <f t="shared" si="180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1"/>
        <v>8.5000000000000006E-2</v>
      </c>
      <c r="P2921" s="8">
        <f t="shared" si="182"/>
        <v>8.5</v>
      </c>
      <c r="Q2921" t="s">
        <v>8312</v>
      </c>
      <c r="R2921" t="s">
        <v>8313</v>
      </c>
      <c r="S2921" s="13">
        <f t="shared" si="180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1"/>
        <v>0.26840000000000003</v>
      </c>
      <c r="P2922" s="8">
        <f t="shared" si="182"/>
        <v>51.615384615384613</v>
      </c>
      <c r="Q2922" t="s">
        <v>8312</v>
      </c>
      <c r="R2922" t="s">
        <v>8313</v>
      </c>
      <c r="S2922" s="13">
        <f t="shared" si="180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1"/>
        <v>1.29</v>
      </c>
      <c r="P2923" s="8">
        <f t="shared" si="182"/>
        <v>43</v>
      </c>
      <c r="Q2923" t="s">
        <v>8312</v>
      </c>
      <c r="R2923" t="s">
        <v>8331</v>
      </c>
      <c r="S2923" s="13">
        <f t="shared" si="180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1"/>
        <v>1</v>
      </c>
      <c r="P2924" s="8">
        <f t="shared" si="182"/>
        <v>83.333333333333329</v>
      </c>
      <c r="Q2924" t="s">
        <v>8312</v>
      </c>
      <c r="R2924" t="s">
        <v>8331</v>
      </c>
      <c r="S2924" s="13">
        <f t="shared" si="180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1"/>
        <v>1</v>
      </c>
      <c r="P2925" s="8">
        <f t="shared" si="182"/>
        <v>30</v>
      </c>
      <c r="Q2925" t="s">
        <v>8312</v>
      </c>
      <c r="R2925" t="s">
        <v>8331</v>
      </c>
      <c r="S2925" s="13">
        <f t="shared" si="180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1"/>
        <v>1.032</v>
      </c>
      <c r="P2926" s="8">
        <f t="shared" si="182"/>
        <v>175.51020408163265</v>
      </c>
      <c r="Q2926" t="s">
        <v>8312</v>
      </c>
      <c r="R2926" t="s">
        <v>8331</v>
      </c>
      <c r="S2926" s="13">
        <f t="shared" si="180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1"/>
        <v>1.0244597777777777</v>
      </c>
      <c r="P2927" s="8">
        <f t="shared" si="182"/>
        <v>231.66175879396985</v>
      </c>
      <c r="Q2927" t="s">
        <v>8312</v>
      </c>
      <c r="R2927" t="s">
        <v>8331</v>
      </c>
      <c r="S2927" s="13">
        <f t="shared" si="180"/>
        <v>41863.584120370375</v>
      </c>
      <c r="T2927" s="13">
        <f t="shared" si="183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1"/>
        <v>1.25</v>
      </c>
      <c r="P2928" s="8">
        <f t="shared" si="182"/>
        <v>75</v>
      </c>
      <c r="Q2928" t="s">
        <v>8312</v>
      </c>
      <c r="R2928" t="s">
        <v>8331</v>
      </c>
      <c r="S2928" s="13">
        <f t="shared" ref="S2928:S2991" si="184">(J2928/86400)+DATE(1970,1,1)</f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1"/>
        <v>1.3083333333333333</v>
      </c>
      <c r="P2929" s="8">
        <f t="shared" si="182"/>
        <v>112.14285714285714</v>
      </c>
      <c r="Q2929" t="s">
        <v>8312</v>
      </c>
      <c r="R2929" t="s">
        <v>8331</v>
      </c>
      <c r="S2929" s="13">
        <f t="shared" si="184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1"/>
        <v>1</v>
      </c>
      <c r="P2930" s="8">
        <f t="shared" si="182"/>
        <v>41.666666666666664</v>
      </c>
      <c r="Q2930" t="s">
        <v>8312</v>
      </c>
      <c r="R2930" t="s">
        <v>8331</v>
      </c>
      <c r="S2930" s="13">
        <f t="shared" si="184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1"/>
        <v>1.02069375</v>
      </c>
      <c r="P2931" s="8">
        <f t="shared" si="182"/>
        <v>255.17343750000001</v>
      </c>
      <c r="Q2931" t="s">
        <v>8312</v>
      </c>
      <c r="R2931" t="s">
        <v>8331</v>
      </c>
      <c r="S2931" s="13">
        <f t="shared" si="184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1"/>
        <v>1.0092000000000001</v>
      </c>
      <c r="P2932" s="8">
        <f t="shared" si="182"/>
        <v>162.7741935483871</v>
      </c>
      <c r="Q2932" t="s">
        <v>8312</v>
      </c>
      <c r="R2932" t="s">
        <v>8331</v>
      </c>
      <c r="S2932" s="13">
        <f t="shared" si="184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1"/>
        <v>1.06</v>
      </c>
      <c r="P2933" s="8">
        <f t="shared" si="182"/>
        <v>88.333333333333329</v>
      </c>
      <c r="Q2933" t="s">
        <v>8312</v>
      </c>
      <c r="R2933" t="s">
        <v>8331</v>
      </c>
      <c r="S2933" s="13">
        <f t="shared" si="184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1"/>
        <v>1.0509677419354839</v>
      </c>
      <c r="P2934" s="8">
        <f t="shared" si="182"/>
        <v>85.736842105263165</v>
      </c>
      <c r="Q2934" t="s">
        <v>8312</v>
      </c>
      <c r="R2934" t="s">
        <v>8331</v>
      </c>
      <c r="S2934" s="13">
        <f t="shared" si="184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1"/>
        <v>1.0276000000000001</v>
      </c>
      <c r="P2935" s="8">
        <f t="shared" si="182"/>
        <v>47.574074074074076</v>
      </c>
      <c r="Q2935" t="s">
        <v>8312</v>
      </c>
      <c r="R2935" t="s">
        <v>8331</v>
      </c>
      <c r="S2935" s="13">
        <f t="shared" si="184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1"/>
        <v>1.08</v>
      </c>
      <c r="P2936" s="8">
        <f t="shared" si="182"/>
        <v>72.972972972972968</v>
      </c>
      <c r="Q2936" t="s">
        <v>8312</v>
      </c>
      <c r="R2936" t="s">
        <v>8331</v>
      </c>
      <c r="S2936" s="13">
        <f t="shared" si="184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1"/>
        <v>1.0088571428571429</v>
      </c>
      <c r="P2937" s="8">
        <f t="shared" si="182"/>
        <v>90.538461538461533</v>
      </c>
      <c r="Q2937" t="s">
        <v>8312</v>
      </c>
      <c r="R2937" t="s">
        <v>8331</v>
      </c>
      <c r="S2937" s="13">
        <f t="shared" si="184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1"/>
        <v>1.28</v>
      </c>
      <c r="P2938" s="8">
        <f t="shared" si="182"/>
        <v>37.647058823529413</v>
      </c>
      <c r="Q2938" t="s">
        <v>8312</v>
      </c>
      <c r="R2938" t="s">
        <v>8331</v>
      </c>
      <c r="S2938" s="13">
        <f t="shared" si="184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1"/>
        <v>1.3333333333333333</v>
      </c>
      <c r="P2939" s="8">
        <f t="shared" si="182"/>
        <v>36.363636363636367</v>
      </c>
      <c r="Q2939" t="s">
        <v>8312</v>
      </c>
      <c r="R2939" t="s">
        <v>8331</v>
      </c>
      <c r="S2939" s="13">
        <f t="shared" si="184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1"/>
        <v>1.0137499999999999</v>
      </c>
      <c r="P2940" s="8">
        <f t="shared" si="182"/>
        <v>126.71875</v>
      </c>
      <c r="Q2940" t="s">
        <v>8312</v>
      </c>
      <c r="R2940" t="s">
        <v>8331</v>
      </c>
      <c r="S2940" s="13">
        <f t="shared" si="184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1"/>
        <v>1.0287500000000001</v>
      </c>
      <c r="P2941" s="8">
        <f t="shared" si="182"/>
        <v>329.2</v>
      </c>
      <c r="Q2941" t="s">
        <v>8312</v>
      </c>
      <c r="R2941" t="s">
        <v>8331</v>
      </c>
      <c r="S2941" s="13">
        <f t="shared" si="184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1"/>
        <v>1.0724</v>
      </c>
      <c r="P2942" s="8">
        <f t="shared" si="182"/>
        <v>81.242424242424249</v>
      </c>
      <c r="Q2942" t="s">
        <v>8312</v>
      </c>
      <c r="R2942" t="s">
        <v>8331</v>
      </c>
      <c r="S2942" s="13">
        <f t="shared" si="184"/>
        <v>41982.773356481484</v>
      </c>
      <c r="T2942" s="13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1"/>
        <v>4.0000000000000003E-5</v>
      </c>
      <c r="P2943" s="8">
        <f t="shared" si="182"/>
        <v>1</v>
      </c>
      <c r="Q2943" t="s">
        <v>8312</v>
      </c>
      <c r="R2943" t="s">
        <v>8317</v>
      </c>
      <c r="S2943" s="13">
        <f t="shared" si="184"/>
        <v>42034.960127314815</v>
      </c>
      <c r="T2943" s="13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1"/>
        <v>0.20424999999999999</v>
      </c>
      <c r="P2944" s="8">
        <f t="shared" si="182"/>
        <v>202.22772277227722</v>
      </c>
      <c r="Q2944" t="s">
        <v>8312</v>
      </c>
      <c r="R2944" t="s">
        <v>8317</v>
      </c>
      <c r="S2944" s="13">
        <f t="shared" si="184"/>
        <v>42334.803923611107</v>
      </c>
      <c r="T2944" s="13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1"/>
        <v>0</v>
      </c>
      <c r="P2945" s="8">
        <f t="shared" si="182"/>
        <v>0</v>
      </c>
      <c r="Q2945" t="s">
        <v>8312</v>
      </c>
      <c r="R2945" t="s">
        <v>8317</v>
      </c>
      <c r="S2945" s="13">
        <f t="shared" si="184"/>
        <v>42077.129398148143</v>
      </c>
      <c r="T2945" s="13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5">E2946/D2946</f>
        <v>0.01</v>
      </c>
      <c r="P2946" s="8">
        <f t="shared" ref="P2946:P3009" si="186">IF(L2946=0,,E2946/L2946)</f>
        <v>100</v>
      </c>
      <c r="Q2946" t="s">
        <v>8312</v>
      </c>
      <c r="R2946" t="s">
        <v>8317</v>
      </c>
      <c r="S2946" s="13">
        <f t="shared" si="184"/>
        <v>42132.9143287037</v>
      </c>
      <c r="T2946" s="13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5"/>
        <v>0</v>
      </c>
      <c r="P2947" s="8">
        <f t="shared" si="186"/>
        <v>0</v>
      </c>
      <c r="Q2947" t="s">
        <v>8312</v>
      </c>
      <c r="R2947" t="s">
        <v>8317</v>
      </c>
      <c r="S2947" s="13">
        <f t="shared" si="184"/>
        <v>42118.139583333337</v>
      </c>
      <c r="T2947" s="13">
        <f t="shared" ref="T2947:T3010" si="187">(I2947/86400)+DATE(1970,1,1)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5"/>
        <v>1E-3</v>
      </c>
      <c r="P2948" s="8">
        <f t="shared" si="186"/>
        <v>1</v>
      </c>
      <c r="Q2948" t="s">
        <v>8312</v>
      </c>
      <c r="R2948" t="s">
        <v>8317</v>
      </c>
      <c r="S2948" s="13">
        <f t="shared" si="184"/>
        <v>42567.531157407408</v>
      </c>
      <c r="T2948" s="13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5"/>
        <v>4.2880000000000001E-2</v>
      </c>
      <c r="P2949" s="8">
        <f t="shared" si="186"/>
        <v>82.461538461538467</v>
      </c>
      <c r="Q2949" t="s">
        <v>8312</v>
      </c>
      <c r="R2949" t="s">
        <v>8317</v>
      </c>
      <c r="S2949" s="13">
        <f t="shared" si="184"/>
        <v>42649.562118055561</v>
      </c>
      <c r="T2949" s="13">
        <f t="shared" si="187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5"/>
        <v>4.8000000000000001E-5</v>
      </c>
      <c r="P2950" s="8">
        <f t="shared" si="186"/>
        <v>2.6666666666666665</v>
      </c>
      <c r="Q2950" t="s">
        <v>8312</v>
      </c>
      <c r="R2950" t="s">
        <v>8317</v>
      </c>
      <c r="S2950" s="13">
        <f t="shared" si="184"/>
        <v>42097.649224537032</v>
      </c>
      <c r="T2950" s="13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5"/>
        <v>2.5000000000000001E-2</v>
      </c>
      <c r="P2951" s="8">
        <f t="shared" si="186"/>
        <v>12.5</v>
      </c>
      <c r="Q2951" t="s">
        <v>8312</v>
      </c>
      <c r="R2951" t="s">
        <v>8317</v>
      </c>
      <c r="S2951" s="13">
        <f t="shared" si="184"/>
        <v>42297.823113425926</v>
      </c>
      <c r="T2951" s="13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5"/>
        <v>0</v>
      </c>
      <c r="P2952" s="8">
        <f t="shared" si="186"/>
        <v>0</v>
      </c>
      <c r="Q2952" t="s">
        <v>8312</v>
      </c>
      <c r="R2952" t="s">
        <v>8317</v>
      </c>
      <c r="S2952" s="13">
        <f t="shared" si="184"/>
        <v>42362.36518518519</v>
      </c>
      <c r="T2952" s="13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5"/>
        <v>2.1919999999999999E-2</v>
      </c>
      <c r="P2953" s="8">
        <f t="shared" si="186"/>
        <v>18.896551724137932</v>
      </c>
      <c r="Q2953" t="s">
        <v>8312</v>
      </c>
      <c r="R2953" t="s">
        <v>8317</v>
      </c>
      <c r="S2953" s="13">
        <f t="shared" si="184"/>
        <v>41872.802928240737</v>
      </c>
      <c r="T2953" s="13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5"/>
        <v>8.0250000000000002E-2</v>
      </c>
      <c r="P2954" s="8">
        <f t="shared" si="186"/>
        <v>200.625</v>
      </c>
      <c r="Q2954" t="s">
        <v>8312</v>
      </c>
      <c r="R2954" t="s">
        <v>8317</v>
      </c>
      <c r="S2954" s="13">
        <f t="shared" si="184"/>
        <v>42628.690266203703</v>
      </c>
      <c r="T2954" s="13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5"/>
        <v>1.5125E-3</v>
      </c>
      <c r="P2955" s="8">
        <f t="shared" si="186"/>
        <v>201.66666666666666</v>
      </c>
      <c r="Q2955" t="s">
        <v>8312</v>
      </c>
      <c r="R2955" t="s">
        <v>8317</v>
      </c>
      <c r="S2955" s="13">
        <f t="shared" si="184"/>
        <v>42255.791909722218</v>
      </c>
      <c r="T2955" s="13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5"/>
        <v>0</v>
      </c>
      <c r="P2956" s="8">
        <f t="shared" si="186"/>
        <v>0</v>
      </c>
      <c r="Q2956" t="s">
        <v>8312</v>
      </c>
      <c r="R2956" t="s">
        <v>8317</v>
      </c>
      <c r="S2956" s="13">
        <f t="shared" si="184"/>
        <v>42790.583368055552</v>
      </c>
      <c r="T2956" s="13">
        <f t="shared" si="187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5"/>
        <v>0.59583333333333333</v>
      </c>
      <c r="P2957" s="8">
        <f t="shared" si="186"/>
        <v>65</v>
      </c>
      <c r="Q2957" t="s">
        <v>8312</v>
      </c>
      <c r="R2957" t="s">
        <v>8317</v>
      </c>
      <c r="S2957" s="13">
        <f t="shared" si="184"/>
        <v>42141.741307870368</v>
      </c>
      <c r="T2957" s="13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5"/>
        <v>0.16734177215189874</v>
      </c>
      <c r="P2958" s="8">
        <f t="shared" si="186"/>
        <v>66.099999999999994</v>
      </c>
      <c r="Q2958" t="s">
        <v>8312</v>
      </c>
      <c r="R2958" t="s">
        <v>8317</v>
      </c>
      <c r="S2958" s="13">
        <f t="shared" si="184"/>
        <v>42464.958912037036</v>
      </c>
      <c r="T2958" s="13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5"/>
        <v>1.8666666666666668E-2</v>
      </c>
      <c r="P2959" s="8">
        <f t="shared" si="186"/>
        <v>93.333333333333329</v>
      </c>
      <c r="Q2959" t="s">
        <v>8312</v>
      </c>
      <c r="R2959" t="s">
        <v>8317</v>
      </c>
      <c r="S2959" s="13">
        <f t="shared" si="184"/>
        <v>42031.011249999996</v>
      </c>
      <c r="T2959" s="13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5"/>
        <v>0</v>
      </c>
      <c r="P2960" s="8">
        <f t="shared" si="186"/>
        <v>0</v>
      </c>
      <c r="Q2960" t="s">
        <v>8312</v>
      </c>
      <c r="R2960" t="s">
        <v>8317</v>
      </c>
      <c r="S2960" s="13">
        <f t="shared" si="184"/>
        <v>42438.779131944444</v>
      </c>
      <c r="T2960" s="13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5"/>
        <v>0</v>
      </c>
      <c r="P2961" s="8">
        <f t="shared" si="186"/>
        <v>0</v>
      </c>
      <c r="Q2961" t="s">
        <v>8312</v>
      </c>
      <c r="R2961" t="s">
        <v>8317</v>
      </c>
      <c r="S2961" s="13">
        <f t="shared" si="184"/>
        <v>42498.008391203708</v>
      </c>
      <c r="T2961" s="13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5"/>
        <v>0</v>
      </c>
      <c r="P2962" s="8">
        <f t="shared" si="186"/>
        <v>0</v>
      </c>
      <c r="Q2962" t="s">
        <v>8312</v>
      </c>
      <c r="R2962" t="s">
        <v>8317</v>
      </c>
      <c r="S2962" s="13">
        <f t="shared" si="184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5"/>
        <v>1.0962000000000001</v>
      </c>
      <c r="P2963" s="8">
        <f t="shared" si="186"/>
        <v>50.75</v>
      </c>
      <c r="Q2963" t="s">
        <v>8312</v>
      </c>
      <c r="R2963" t="s">
        <v>8313</v>
      </c>
      <c r="S2963" s="13">
        <f t="shared" si="184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5"/>
        <v>1.218</v>
      </c>
      <c r="P2964" s="8">
        <f t="shared" si="186"/>
        <v>60.9</v>
      </c>
      <c r="Q2964" t="s">
        <v>8312</v>
      </c>
      <c r="R2964" t="s">
        <v>8313</v>
      </c>
      <c r="S2964" s="13">
        <f t="shared" si="184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5"/>
        <v>1.0685</v>
      </c>
      <c r="P2965" s="8">
        <f t="shared" si="186"/>
        <v>109.03061224489795</v>
      </c>
      <c r="Q2965" t="s">
        <v>8312</v>
      </c>
      <c r="R2965" t="s">
        <v>8313</v>
      </c>
      <c r="S2965" s="13">
        <f t="shared" si="184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5"/>
        <v>1.0071379999999999</v>
      </c>
      <c r="P2966" s="8">
        <f t="shared" si="186"/>
        <v>25.692295918367346</v>
      </c>
      <c r="Q2966" t="s">
        <v>8312</v>
      </c>
      <c r="R2966" t="s">
        <v>8313</v>
      </c>
      <c r="S2966" s="13">
        <f t="shared" si="184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5"/>
        <v>1.0900000000000001</v>
      </c>
      <c r="P2967" s="8">
        <f t="shared" si="186"/>
        <v>41.92307692307692</v>
      </c>
      <c r="Q2967" t="s">
        <v>8312</v>
      </c>
      <c r="R2967" t="s">
        <v>8313</v>
      </c>
      <c r="S2967" s="13">
        <f t="shared" si="184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5"/>
        <v>1.1363000000000001</v>
      </c>
      <c r="P2968" s="8">
        <f t="shared" si="186"/>
        <v>88.7734375</v>
      </c>
      <c r="Q2968" t="s">
        <v>8312</v>
      </c>
      <c r="R2968" t="s">
        <v>8313</v>
      </c>
      <c r="S2968" s="13">
        <f t="shared" si="184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5"/>
        <v>1.1392</v>
      </c>
      <c r="P2969" s="8">
        <f t="shared" si="186"/>
        <v>80.225352112676063</v>
      </c>
      <c r="Q2969" t="s">
        <v>8312</v>
      </c>
      <c r="R2969" t="s">
        <v>8313</v>
      </c>
      <c r="S2969" s="13">
        <f t="shared" si="184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5"/>
        <v>1.06</v>
      </c>
      <c r="P2970" s="8">
        <f t="shared" si="186"/>
        <v>78.936170212765958</v>
      </c>
      <c r="Q2970" t="s">
        <v>8312</v>
      </c>
      <c r="R2970" t="s">
        <v>8313</v>
      </c>
      <c r="S2970" s="13">
        <f t="shared" si="184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5"/>
        <v>1.625</v>
      </c>
      <c r="P2971" s="8">
        <f t="shared" si="186"/>
        <v>95.588235294117652</v>
      </c>
      <c r="Q2971" t="s">
        <v>8312</v>
      </c>
      <c r="R2971" t="s">
        <v>8313</v>
      </c>
      <c r="S2971" s="13">
        <f t="shared" si="184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5"/>
        <v>1.06</v>
      </c>
      <c r="P2972" s="8">
        <f t="shared" si="186"/>
        <v>69.890109890109883</v>
      </c>
      <c r="Q2972" t="s">
        <v>8312</v>
      </c>
      <c r="R2972" t="s">
        <v>8313</v>
      </c>
      <c r="S2972" s="13">
        <f t="shared" si="184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5"/>
        <v>1.0015624999999999</v>
      </c>
      <c r="P2973" s="8">
        <f t="shared" si="186"/>
        <v>74.534883720930239</v>
      </c>
      <c r="Q2973" t="s">
        <v>8312</v>
      </c>
      <c r="R2973" t="s">
        <v>8313</v>
      </c>
      <c r="S2973" s="13">
        <f t="shared" si="184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5"/>
        <v>1.0535000000000001</v>
      </c>
      <c r="P2974" s="8">
        <f t="shared" si="186"/>
        <v>123.94117647058823</v>
      </c>
      <c r="Q2974" t="s">
        <v>8312</v>
      </c>
      <c r="R2974" t="s">
        <v>8313</v>
      </c>
      <c r="S2974" s="13">
        <f t="shared" si="184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5"/>
        <v>1.748</v>
      </c>
      <c r="P2975" s="8">
        <f t="shared" si="186"/>
        <v>264.84848484848487</v>
      </c>
      <c r="Q2975" t="s">
        <v>8312</v>
      </c>
      <c r="R2975" t="s">
        <v>8313</v>
      </c>
      <c r="S2975" s="13">
        <f t="shared" si="184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5"/>
        <v>1.02</v>
      </c>
      <c r="P2976" s="8">
        <f t="shared" si="186"/>
        <v>58.620689655172413</v>
      </c>
      <c r="Q2976" t="s">
        <v>8312</v>
      </c>
      <c r="R2976" t="s">
        <v>8313</v>
      </c>
      <c r="S2976" s="13">
        <f t="shared" si="184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5"/>
        <v>1.00125</v>
      </c>
      <c r="P2977" s="8">
        <f t="shared" si="186"/>
        <v>70.884955752212392</v>
      </c>
      <c r="Q2977" t="s">
        <v>8312</v>
      </c>
      <c r="R2977" t="s">
        <v>8313</v>
      </c>
      <c r="S2977" s="13">
        <f t="shared" si="184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5"/>
        <v>1.7142857142857142</v>
      </c>
      <c r="P2978" s="8">
        <f t="shared" si="186"/>
        <v>8.5714285714285712</v>
      </c>
      <c r="Q2978" t="s">
        <v>8312</v>
      </c>
      <c r="R2978" t="s">
        <v>8313</v>
      </c>
      <c r="S2978" s="13">
        <f t="shared" si="184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5"/>
        <v>1.1356666666666666</v>
      </c>
      <c r="P2979" s="8">
        <f t="shared" si="186"/>
        <v>113.56666666666666</v>
      </c>
      <c r="Q2979" t="s">
        <v>8312</v>
      </c>
      <c r="R2979" t="s">
        <v>8313</v>
      </c>
      <c r="S2979" s="13">
        <f t="shared" si="184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5"/>
        <v>1.2946666666666666</v>
      </c>
      <c r="P2980" s="8">
        <f t="shared" si="186"/>
        <v>60.6875</v>
      </c>
      <c r="Q2980" t="s">
        <v>8312</v>
      </c>
      <c r="R2980" t="s">
        <v>8313</v>
      </c>
      <c r="S2980" s="13">
        <f t="shared" si="184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5"/>
        <v>1.014</v>
      </c>
      <c r="P2981" s="8">
        <f t="shared" si="186"/>
        <v>110.21739130434783</v>
      </c>
      <c r="Q2981" t="s">
        <v>8312</v>
      </c>
      <c r="R2981" t="s">
        <v>8313</v>
      </c>
      <c r="S2981" s="13">
        <f t="shared" si="184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5"/>
        <v>1.0916666666666666</v>
      </c>
      <c r="P2982" s="8">
        <f t="shared" si="186"/>
        <v>136.45833333333334</v>
      </c>
      <c r="Q2982" t="s">
        <v>8312</v>
      </c>
      <c r="R2982" t="s">
        <v>8313</v>
      </c>
      <c r="S2982" s="13">
        <f t="shared" si="184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5"/>
        <v>1.28925</v>
      </c>
      <c r="P2983" s="8">
        <f t="shared" si="186"/>
        <v>53.164948453608247</v>
      </c>
      <c r="Q2983" t="s">
        <v>8312</v>
      </c>
      <c r="R2983" t="s">
        <v>8317</v>
      </c>
      <c r="S2983" s="13">
        <f t="shared" si="184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5"/>
        <v>1.0206</v>
      </c>
      <c r="P2984" s="8">
        <f t="shared" si="186"/>
        <v>86.491525423728817</v>
      </c>
      <c r="Q2984" t="s">
        <v>8312</v>
      </c>
      <c r="R2984" t="s">
        <v>8317</v>
      </c>
      <c r="S2984" s="13">
        <f t="shared" si="184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5"/>
        <v>1.465395775862069</v>
      </c>
      <c r="P2985" s="8">
        <f t="shared" si="186"/>
        <v>155.23827397260274</v>
      </c>
      <c r="Q2985" t="s">
        <v>8312</v>
      </c>
      <c r="R2985" t="s">
        <v>8317</v>
      </c>
      <c r="S2985" s="13">
        <f t="shared" si="184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5"/>
        <v>1.00352</v>
      </c>
      <c r="P2986" s="8">
        <f t="shared" si="186"/>
        <v>115.08256880733946</v>
      </c>
      <c r="Q2986" t="s">
        <v>8312</v>
      </c>
      <c r="R2986" t="s">
        <v>8317</v>
      </c>
      <c r="S2986" s="13">
        <f t="shared" si="184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5"/>
        <v>1.2164999999999999</v>
      </c>
      <c r="P2987" s="8">
        <f t="shared" si="186"/>
        <v>109.5945945945946</v>
      </c>
      <c r="Q2987" t="s">
        <v>8312</v>
      </c>
      <c r="R2987" t="s">
        <v>8317</v>
      </c>
      <c r="S2987" s="13">
        <f t="shared" si="184"/>
        <v>42654.973703703705</v>
      </c>
      <c r="T2987" s="13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5"/>
        <v>1.0549999999999999</v>
      </c>
      <c r="P2988" s="8">
        <f t="shared" si="186"/>
        <v>45.214285714285715</v>
      </c>
      <c r="Q2988" t="s">
        <v>8312</v>
      </c>
      <c r="R2988" t="s">
        <v>8317</v>
      </c>
      <c r="S2988" s="13">
        <f t="shared" si="184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5"/>
        <v>1.1040080000000001</v>
      </c>
      <c r="P2989" s="8">
        <f t="shared" si="186"/>
        <v>104.15169811320754</v>
      </c>
      <c r="Q2989" t="s">
        <v>8312</v>
      </c>
      <c r="R2989" t="s">
        <v>8317</v>
      </c>
      <c r="S2989" s="13">
        <f t="shared" si="184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5"/>
        <v>1</v>
      </c>
      <c r="P2990" s="8">
        <f t="shared" si="186"/>
        <v>35.714285714285715</v>
      </c>
      <c r="Q2990" t="s">
        <v>8312</v>
      </c>
      <c r="R2990" t="s">
        <v>8317</v>
      </c>
      <c r="S2990" s="13">
        <f t="shared" si="184"/>
        <v>42511.36204861111</v>
      </c>
      <c r="T2990" s="13">
        <f t="shared" si="187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5"/>
        <v>1.76535</v>
      </c>
      <c r="P2991" s="8">
        <f t="shared" si="186"/>
        <v>96.997252747252745</v>
      </c>
      <c r="Q2991" t="s">
        <v>8312</v>
      </c>
      <c r="R2991" t="s">
        <v>8317</v>
      </c>
      <c r="S2991" s="13">
        <f t="shared" si="184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5"/>
        <v>1</v>
      </c>
      <c r="P2992" s="8">
        <f t="shared" si="186"/>
        <v>370.37037037037038</v>
      </c>
      <c r="Q2992" t="s">
        <v>8312</v>
      </c>
      <c r="R2992" t="s">
        <v>8317</v>
      </c>
      <c r="S2992" s="13">
        <f t="shared" ref="S2992:S3055" si="188">(J2992/86400)+DATE(1970,1,1)</f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5"/>
        <v>1.0329411764705883</v>
      </c>
      <c r="P2993" s="8">
        <f t="shared" si="186"/>
        <v>94.408602150537632</v>
      </c>
      <c r="Q2993" t="s">
        <v>8312</v>
      </c>
      <c r="R2993" t="s">
        <v>8317</v>
      </c>
      <c r="S2993" s="13">
        <f t="shared" si="188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5"/>
        <v>1.0449999999999999</v>
      </c>
      <c r="P2994" s="8">
        <f t="shared" si="186"/>
        <v>48.984375</v>
      </c>
      <c r="Q2994" t="s">
        <v>8312</v>
      </c>
      <c r="R2994" t="s">
        <v>8317</v>
      </c>
      <c r="S2994" s="13">
        <f t="shared" si="188"/>
        <v>42622.767476851848</v>
      </c>
      <c r="T2994" s="13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5"/>
        <v>1.0029999999999999</v>
      </c>
      <c r="P2995" s="8">
        <f t="shared" si="186"/>
        <v>45.590909090909093</v>
      </c>
      <c r="Q2995" t="s">
        <v>8312</v>
      </c>
      <c r="R2995" t="s">
        <v>8317</v>
      </c>
      <c r="S2995" s="13">
        <f t="shared" si="188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5"/>
        <v>4.577466666666667</v>
      </c>
      <c r="P2996" s="8">
        <f t="shared" si="186"/>
        <v>23.275254237288134</v>
      </c>
      <c r="Q2996" t="s">
        <v>8312</v>
      </c>
      <c r="R2996" t="s">
        <v>8317</v>
      </c>
      <c r="S2996" s="13">
        <f t="shared" si="188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5"/>
        <v>1.0496000000000001</v>
      </c>
      <c r="P2997" s="8">
        <f t="shared" si="186"/>
        <v>63.2289156626506</v>
      </c>
      <c r="Q2997" t="s">
        <v>8312</v>
      </c>
      <c r="R2997" t="s">
        <v>8317</v>
      </c>
      <c r="S2997" s="13">
        <f t="shared" si="188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5"/>
        <v>1.7194285714285715</v>
      </c>
      <c r="P2998" s="8">
        <f t="shared" si="186"/>
        <v>153.5204081632653</v>
      </c>
      <c r="Q2998" t="s">
        <v>8312</v>
      </c>
      <c r="R2998" t="s">
        <v>8317</v>
      </c>
      <c r="S2998" s="13">
        <f t="shared" si="188"/>
        <v>42090.912499999999</v>
      </c>
      <c r="T2998" s="13">
        <f t="shared" si="187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5"/>
        <v>1.0373000000000001</v>
      </c>
      <c r="P2999" s="8">
        <f t="shared" si="186"/>
        <v>90.2</v>
      </c>
      <c r="Q2999" t="s">
        <v>8312</v>
      </c>
      <c r="R2999" t="s">
        <v>8317</v>
      </c>
      <c r="S2999" s="13">
        <f t="shared" si="188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5"/>
        <v>1.0302899999999999</v>
      </c>
      <c r="P3000" s="8">
        <f t="shared" si="186"/>
        <v>118.97113163972287</v>
      </c>
      <c r="Q3000" t="s">
        <v>8312</v>
      </c>
      <c r="R3000" t="s">
        <v>8317</v>
      </c>
      <c r="S3000" s="13">
        <f t="shared" si="188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5"/>
        <v>1.1888888888888889</v>
      </c>
      <c r="P3001" s="8">
        <f t="shared" si="186"/>
        <v>80.25</v>
      </c>
      <c r="Q3001" t="s">
        <v>8312</v>
      </c>
      <c r="R3001" t="s">
        <v>8317</v>
      </c>
      <c r="S3001" s="13">
        <f t="shared" si="188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5"/>
        <v>1</v>
      </c>
      <c r="P3002" s="8">
        <f t="shared" si="186"/>
        <v>62.5</v>
      </c>
      <c r="Q3002" t="s">
        <v>8312</v>
      </c>
      <c r="R3002" t="s">
        <v>8317</v>
      </c>
      <c r="S3002" s="13">
        <f t="shared" si="188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5"/>
        <v>3.1869988910451896</v>
      </c>
      <c r="P3003" s="8">
        <f t="shared" si="186"/>
        <v>131.37719999999999</v>
      </c>
      <c r="Q3003" t="s">
        <v>8312</v>
      </c>
      <c r="R3003" t="s">
        <v>8317</v>
      </c>
      <c r="S3003" s="13">
        <f t="shared" si="188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5"/>
        <v>1.0850614285714286</v>
      </c>
      <c r="P3004" s="8">
        <f t="shared" si="186"/>
        <v>73.032980769230775</v>
      </c>
      <c r="Q3004" t="s">
        <v>8312</v>
      </c>
      <c r="R3004" t="s">
        <v>8317</v>
      </c>
      <c r="S3004" s="13">
        <f t="shared" si="188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5"/>
        <v>1.0116666666666667</v>
      </c>
      <c r="P3005" s="8">
        <f t="shared" si="186"/>
        <v>178.52941176470588</v>
      </c>
      <c r="Q3005" t="s">
        <v>8312</v>
      </c>
      <c r="R3005" t="s">
        <v>8317</v>
      </c>
      <c r="S3005" s="13">
        <f t="shared" si="188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5"/>
        <v>1.12815</v>
      </c>
      <c r="P3006" s="8">
        <f t="shared" si="186"/>
        <v>162.90974729241879</v>
      </c>
      <c r="Q3006" t="s">
        <v>8312</v>
      </c>
      <c r="R3006" t="s">
        <v>8317</v>
      </c>
      <c r="S3006" s="13">
        <f t="shared" si="188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5"/>
        <v>1.2049622641509434</v>
      </c>
      <c r="P3007" s="8">
        <f t="shared" si="186"/>
        <v>108.24237288135593</v>
      </c>
      <c r="Q3007" t="s">
        <v>8312</v>
      </c>
      <c r="R3007" t="s">
        <v>8317</v>
      </c>
      <c r="S3007" s="13">
        <f t="shared" si="188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5"/>
        <v>1.0774999999999999</v>
      </c>
      <c r="P3008" s="8">
        <f t="shared" si="186"/>
        <v>88.865979381443296</v>
      </c>
      <c r="Q3008" t="s">
        <v>8312</v>
      </c>
      <c r="R3008" t="s">
        <v>8317</v>
      </c>
      <c r="S3008" s="13">
        <f t="shared" si="188"/>
        <v>41957.756840277776</v>
      </c>
      <c r="T3008" s="13">
        <f t="shared" si="187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5"/>
        <v>1.8</v>
      </c>
      <c r="P3009" s="8">
        <f t="shared" si="186"/>
        <v>54</v>
      </c>
      <c r="Q3009" t="s">
        <v>8312</v>
      </c>
      <c r="R3009" t="s">
        <v>8317</v>
      </c>
      <c r="S3009" s="13">
        <f t="shared" si="188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9">E3010/D3010</f>
        <v>1.0116666666666667</v>
      </c>
      <c r="P3010" s="8">
        <f t="shared" ref="P3010:P3073" si="190">IF(L3010=0,,E3010/L3010)</f>
        <v>116.73076923076923</v>
      </c>
      <c r="Q3010" t="s">
        <v>8312</v>
      </c>
      <c r="R3010" t="s">
        <v>8317</v>
      </c>
      <c r="S3010" s="13">
        <f t="shared" si="188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9"/>
        <v>1.19756</v>
      </c>
      <c r="P3011" s="8">
        <f t="shared" si="190"/>
        <v>233.8984375</v>
      </c>
      <c r="Q3011" t="s">
        <v>8312</v>
      </c>
      <c r="R3011" t="s">
        <v>8317</v>
      </c>
      <c r="S3011" s="13">
        <f t="shared" si="188"/>
        <v>41939.569907407407</v>
      </c>
      <c r="T3011" s="13">
        <f t="shared" ref="T3011:T3074" si="191">(I3011/86400)+DATE(1970,1,1)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9"/>
        <v>1.58</v>
      </c>
      <c r="P3012" s="8">
        <f t="shared" si="190"/>
        <v>158</v>
      </c>
      <c r="Q3012" t="s">
        <v>8312</v>
      </c>
      <c r="R3012" t="s">
        <v>8317</v>
      </c>
      <c r="S3012" s="13">
        <f t="shared" si="188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9"/>
        <v>1.2366666666666666</v>
      </c>
      <c r="P3013" s="8">
        <f t="shared" si="190"/>
        <v>14.84</v>
      </c>
      <c r="Q3013" t="s">
        <v>8312</v>
      </c>
      <c r="R3013" t="s">
        <v>8317</v>
      </c>
      <c r="S3013" s="13">
        <f t="shared" si="188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9"/>
        <v>1.1712499999999999</v>
      </c>
      <c r="P3014" s="8">
        <f t="shared" si="190"/>
        <v>85.181818181818187</v>
      </c>
      <c r="Q3014" t="s">
        <v>8312</v>
      </c>
      <c r="R3014" t="s">
        <v>8317</v>
      </c>
      <c r="S3014" s="13">
        <f t="shared" si="188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9"/>
        <v>1.5696000000000001</v>
      </c>
      <c r="P3015" s="8">
        <f t="shared" si="190"/>
        <v>146.69158878504672</v>
      </c>
      <c r="Q3015" t="s">
        <v>8312</v>
      </c>
      <c r="R3015" t="s">
        <v>8317</v>
      </c>
      <c r="S3015" s="13">
        <f t="shared" si="188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9"/>
        <v>1.13104</v>
      </c>
      <c r="P3016" s="8">
        <f t="shared" si="190"/>
        <v>50.764811490125673</v>
      </c>
      <c r="Q3016" t="s">
        <v>8312</v>
      </c>
      <c r="R3016" t="s">
        <v>8317</v>
      </c>
      <c r="S3016" s="13">
        <f t="shared" si="188"/>
        <v>41920.123611111107</v>
      </c>
      <c r="T3016" s="13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9"/>
        <v>1.0317647058823529</v>
      </c>
      <c r="P3017" s="8">
        <f t="shared" si="190"/>
        <v>87.7</v>
      </c>
      <c r="Q3017" t="s">
        <v>8312</v>
      </c>
      <c r="R3017" t="s">
        <v>8317</v>
      </c>
      <c r="S3017" s="13">
        <f t="shared" si="188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9"/>
        <v>1.0261176470588236</v>
      </c>
      <c r="P3018" s="8">
        <f t="shared" si="190"/>
        <v>242.27777777777777</v>
      </c>
      <c r="Q3018" t="s">
        <v>8312</v>
      </c>
      <c r="R3018" t="s">
        <v>8317</v>
      </c>
      <c r="S3018" s="13">
        <f t="shared" si="188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9"/>
        <v>1.0584090909090909</v>
      </c>
      <c r="P3019" s="8">
        <f t="shared" si="190"/>
        <v>146.44654088050314</v>
      </c>
      <c r="Q3019" t="s">
        <v>8312</v>
      </c>
      <c r="R3019" t="s">
        <v>8317</v>
      </c>
      <c r="S3019" s="13">
        <f t="shared" si="188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9"/>
        <v>1.0071428571428571</v>
      </c>
      <c r="P3020" s="8">
        <f t="shared" si="190"/>
        <v>103.17073170731707</v>
      </c>
      <c r="Q3020" t="s">
        <v>8312</v>
      </c>
      <c r="R3020" t="s">
        <v>8317</v>
      </c>
      <c r="S3020" s="13">
        <f t="shared" si="188"/>
        <v>42163.298333333332</v>
      </c>
      <c r="T3020" s="13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9"/>
        <v>1.2123333333333333</v>
      </c>
      <c r="P3021" s="8">
        <f t="shared" si="190"/>
        <v>80.464601769911511</v>
      </c>
      <c r="Q3021" t="s">
        <v>8312</v>
      </c>
      <c r="R3021" t="s">
        <v>8317</v>
      </c>
      <c r="S3021" s="13">
        <f t="shared" si="188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9"/>
        <v>1.0057142857142858</v>
      </c>
      <c r="P3022" s="8">
        <f t="shared" si="190"/>
        <v>234.66666666666666</v>
      </c>
      <c r="Q3022" t="s">
        <v>8312</v>
      </c>
      <c r="R3022" t="s">
        <v>8317</v>
      </c>
      <c r="S3022" s="13">
        <f t="shared" si="188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9"/>
        <v>1.1602222222222223</v>
      </c>
      <c r="P3023" s="8">
        <f t="shared" si="190"/>
        <v>50.689320388349515</v>
      </c>
      <c r="Q3023" t="s">
        <v>8312</v>
      </c>
      <c r="R3023" t="s">
        <v>8317</v>
      </c>
      <c r="S3023" s="13">
        <f t="shared" si="188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9"/>
        <v>1.0087999999999999</v>
      </c>
      <c r="P3024" s="8">
        <f t="shared" si="190"/>
        <v>162.70967741935485</v>
      </c>
      <c r="Q3024" t="s">
        <v>8312</v>
      </c>
      <c r="R3024" t="s">
        <v>8317</v>
      </c>
      <c r="S3024" s="13">
        <f t="shared" si="188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9"/>
        <v>1.03</v>
      </c>
      <c r="P3025" s="8">
        <f t="shared" si="190"/>
        <v>120.16666666666667</v>
      </c>
      <c r="Q3025" t="s">
        <v>8312</v>
      </c>
      <c r="R3025" t="s">
        <v>8317</v>
      </c>
      <c r="S3025" s="13">
        <f t="shared" si="188"/>
        <v>42121.675763888888</v>
      </c>
      <c r="T3025" s="13">
        <f t="shared" si="191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9"/>
        <v>2.4641999999999999</v>
      </c>
      <c r="P3026" s="8">
        <f t="shared" si="190"/>
        <v>67.697802197802204</v>
      </c>
      <c r="Q3026" t="s">
        <v>8312</v>
      </c>
      <c r="R3026" t="s">
        <v>8317</v>
      </c>
      <c r="S3026" s="13">
        <f t="shared" si="188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9"/>
        <v>3.0219999999999998</v>
      </c>
      <c r="P3027" s="8">
        <f t="shared" si="190"/>
        <v>52.103448275862071</v>
      </c>
      <c r="Q3027" t="s">
        <v>8312</v>
      </c>
      <c r="R3027" t="s">
        <v>8317</v>
      </c>
      <c r="S3027" s="13">
        <f t="shared" si="188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9"/>
        <v>1.4333333333333333</v>
      </c>
      <c r="P3028" s="8">
        <f t="shared" si="190"/>
        <v>51.6</v>
      </c>
      <c r="Q3028" t="s">
        <v>8312</v>
      </c>
      <c r="R3028" t="s">
        <v>8317</v>
      </c>
      <c r="S3028" s="13">
        <f t="shared" si="188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9"/>
        <v>1.3144</v>
      </c>
      <c r="P3029" s="8">
        <f t="shared" si="190"/>
        <v>164.3</v>
      </c>
      <c r="Q3029" t="s">
        <v>8312</v>
      </c>
      <c r="R3029" t="s">
        <v>8317</v>
      </c>
      <c r="S3029" s="13">
        <f t="shared" si="188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9"/>
        <v>1.6801999999999999</v>
      </c>
      <c r="P3030" s="8">
        <f t="shared" si="190"/>
        <v>84.858585858585855</v>
      </c>
      <c r="Q3030" t="s">
        <v>8312</v>
      </c>
      <c r="R3030" t="s">
        <v>8317</v>
      </c>
      <c r="S3030" s="13">
        <f t="shared" si="188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9"/>
        <v>1.0967666666666667</v>
      </c>
      <c r="P3031" s="8">
        <f t="shared" si="190"/>
        <v>94.548850574712645</v>
      </c>
      <c r="Q3031" t="s">
        <v>8312</v>
      </c>
      <c r="R3031" t="s">
        <v>8317</v>
      </c>
      <c r="S3031" s="13">
        <f t="shared" si="188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9"/>
        <v>1.0668571428571429</v>
      </c>
      <c r="P3032" s="8">
        <f t="shared" si="190"/>
        <v>45.536585365853661</v>
      </c>
      <c r="Q3032" t="s">
        <v>8312</v>
      </c>
      <c r="R3032" t="s">
        <v>8317</v>
      </c>
      <c r="S3032" s="13">
        <f t="shared" si="188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9"/>
        <v>1</v>
      </c>
      <c r="P3033" s="8">
        <f t="shared" si="190"/>
        <v>51.724137931034484</v>
      </c>
      <c r="Q3033" t="s">
        <v>8312</v>
      </c>
      <c r="R3033" t="s">
        <v>8317</v>
      </c>
      <c r="S3033" s="13">
        <f t="shared" si="188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9"/>
        <v>1.272</v>
      </c>
      <c r="P3034" s="8">
        <f t="shared" si="190"/>
        <v>50.88</v>
      </c>
      <c r="Q3034" t="s">
        <v>8312</v>
      </c>
      <c r="R3034" t="s">
        <v>8317</v>
      </c>
      <c r="S3034" s="13">
        <f t="shared" si="188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9"/>
        <v>1.4653333333333334</v>
      </c>
      <c r="P3035" s="8">
        <f t="shared" si="190"/>
        <v>191.13043478260869</v>
      </c>
      <c r="Q3035" t="s">
        <v>8312</v>
      </c>
      <c r="R3035" t="s">
        <v>8317</v>
      </c>
      <c r="S3035" s="13">
        <f t="shared" si="188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9"/>
        <v>1.1253599999999999</v>
      </c>
      <c r="P3036" s="8">
        <f t="shared" si="190"/>
        <v>89.314285714285717</v>
      </c>
      <c r="Q3036" t="s">
        <v>8312</v>
      </c>
      <c r="R3036" t="s">
        <v>8317</v>
      </c>
      <c r="S3036" s="13">
        <f t="shared" si="188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9"/>
        <v>1.0878684000000001</v>
      </c>
      <c r="P3037" s="8">
        <f t="shared" si="190"/>
        <v>88.588631921824103</v>
      </c>
      <c r="Q3037" t="s">
        <v>8312</v>
      </c>
      <c r="R3037" t="s">
        <v>8317</v>
      </c>
      <c r="S3037" s="13">
        <f t="shared" si="188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9"/>
        <v>1.26732</v>
      </c>
      <c r="P3038" s="8">
        <f t="shared" si="190"/>
        <v>96.300911854103347</v>
      </c>
      <c r="Q3038" t="s">
        <v>8312</v>
      </c>
      <c r="R3038" t="s">
        <v>8317</v>
      </c>
      <c r="S3038" s="13">
        <f t="shared" si="188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9"/>
        <v>2.1320000000000001</v>
      </c>
      <c r="P3039" s="8">
        <f t="shared" si="190"/>
        <v>33.3125</v>
      </c>
      <c r="Q3039" t="s">
        <v>8312</v>
      </c>
      <c r="R3039" t="s">
        <v>8317</v>
      </c>
      <c r="S3039" s="13">
        <f t="shared" si="188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9"/>
        <v>1.0049999999999999</v>
      </c>
      <c r="P3040" s="8">
        <f t="shared" si="190"/>
        <v>37.222222222222221</v>
      </c>
      <c r="Q3040" t="s">
        <v>8312</v>
      </c>
      <c r="R3040" t="s">
        <v>8317</v>
      </c>
      <c r="S3040" s="13">
        <f t="shared" si="188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9"/>
        <v>1.0871389999999999</v>
      </c>
      <c r="P3041" s="8">
        <f t="shared" si="190"/>
        <v>92.130423728813554</v>
      </c>
      <c r="Q3041" t="s">
        <v>8312</v>
      </c>
      <c r="R3041" t="s">
        <v>8317</v>
      </c>
      <c r="S3041" s="13">
        <f t="shared" si="188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9"/>
        <v>1.075</v>
      </c>
      <c r="P3042" s="8">
        <f t="shared" si="190"/>
        <v>76.785714285714292</v>
      </c>
      <c r="Q3042" t="s">
        <v>8312</v>
      </c>
      <c r="R3042" t="s">
        <v>8317</v>
      </c>
      <c r="S3042" s="13">
        <f t="shared" si="188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9"/>
        <v>1.1048192771084338</v>
      </c>
      <c r="P3043" s="8">
        <f t="shared" si="190"/>
        <v>96.526315789473685</v>
      </c>
      <c r="Q3043" t="s">
        <v>8312</v>
      </c>
      <c r="R3043" t="s">
        <v>8317</v>
      </c>
      <c r="S3043" s="13">
        <f t="shared" si="188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9"/>
        <v>1.28</v>
      </c>
      <c r="P3044" s="8">
        <f t="shared" si="190"/>
        <v>51.891891891891895</v>
      </c>
      <c r="Q3044" t="s">
        <v>8312</v>
      </c>
      <c r="R3044" t="s">
        <v>8317</v>
      </c>
      <c r="S3044" s="13">
        <f t="shared" si="188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9"/>
        <v>1.1000666666666667</v>
      </c>
      <c r="P3045" s="8">
        <f t="shared" si="190"/>
        <v>128.9140625</v>
      </c>
      <c r="Q3045" t="s">
        <v>8312</v>
      </c>
      <c r="R3045" t="s">
        <v>8317</v>
      </c>
      <c r="S3045" s="13">
        <f t="shared" si="188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9"/>
        <v>1.0934166666666667</v>
      </c>
      <c r="P3046" s="8">
        <f t="shared" si="190"/>
        <v>84.108974358974365</v>
      </c>
      <c r="Q3046" t="s">
        <v>8312</v>
      </c>
      <c r="R3046" t="s">
        <v>8317</v>
      </c>
      <c r="S3046" s="13">
        <f t="shared" si="188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9"/>
        <v>1.3270650000000002</v>
      </c>
      <c r="P3047" s="8">
        <f t="shared" si="190"/>
        <v>82.941562500000003</v>
      </c>
      <c r="Q3047" t="s">
        <v>8312</v>
      </c>
      <c r="R3047" t="s">
        <v>8317</v>
      </c>
      <c r="S3047" s="13">
        <f t="shared" si="188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9"/>
        <v>1.9084810126582279</v>
      </c>
      <c r="P3048" s="8">
        <f t="shared" si="190"/>
        <v>259.94827586206895</v>
      </c>
      <c r="Q3048" t="s">
        <v>8312</v>
      </c>
      <c r="R3048" t="s">
        <v>8317</v>
      </c>
      <c r="S3048" s="13">
        <f t="shared" si="188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9"/>
        <v>1.49</v>
      </c>
      <c r="P3049" s="8">
        <f t="shared" si="190"/>
        <v>37.25</v>
      </c>
      <c r="Q3049" t="s">
        <v>8312</v>
      </c>
      <c r="R3049" t="s">
        <v>8317</v>
      </c>
      <c r="S3049" s="13">
        <f t="shared" si="188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9"/>
        <v>1.6639999999999999</v>
      </c>
      <c r="P3050" s="8">
        <f t="shared" si="190"/>
        <v>177.02127659574469</v>
      </c>
      <c r="Q3050" t="s">
        <v>8312</v>
      </c>
      <c r="R3050" t="s">
        <v>8317</v>
      </c>
      <c r="S3050" s="13">
        <f t="shared" si="188"/>
        <v>41975.901180555556</v>
      </c>
      <c r="T3050" s="13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9"/>
        <v>1.0666666666666667</v>
      </c>
      <c r="P3051" s="8">
        <f t="shared" si="190"/>
        <v>74.074074074074076</v>
      </c>
      <c r="Q3051" t="s">
        <v>8312</v>
      </c>
      <c r="R3051" t="s">
        <v>8317</v>
      </c>
      <c r="S3051" s="13">
        <f t="shared" si="188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9"/>
        <v>1.06</v>
      </c>
      <c r="P3052" s="8">
        <f t="shared" si="190"/>
        <v>70.666666666666671</v>
      </c>
      <c r="Q3052" t="s">
        <v>8312</v>
      </c>
      <c r="R3052" t="s">
        <v>8317</v>
      </c>
      <c r="S3052" s="13">
        <f t="shared" si="188"/>
        <v>42465.16851851852</v>
      </c>
      <c r="T3052" s="13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9"/>
        <v>0.23628571428571429</v>
      </c>
      <c r="P3053" s="8">
        <f t="shared" si="190"/>
        <v>23.62857142857143</v>
      </c>
      <c r="Q3053" t="s">
        <v>8312</v>
      </c>
      <c r="R3053" t="s">
        <v>8317</v>
      </c>
      <c r="S3053" s="13">
        <f t="shared" si="188"/>
        <v>42744.416030092594</v>
      </c>
      <c r="T3053" s="13">
        <f t="shared" si="191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9"/>
        <v>1.5E-3</v>
      </c>
      <c r="P3054" s="8">
        <f t="shared" si="190"/>
        <v>37.5</v>
      </c>
      <c r="Q3054" t="s">
        <v>8312</v>
      </c>
      <c r="R3054" t="s">
        <v>8317</v>
      </c>
      <c r="S3054" s="13">
        <f t="shared" si="188"/>
        <v>42122.670069444444</v>
      </c>
      <c r="T3054" s="13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9"/>
        <v>4.0000000000000001E-3</v>
      </c>
      <c r="P3055" s="8">
        <f t="shared" si="190"/>
        <v>13.333333333333334</v>
      </c>
      <c r="Q3055" t="s">
        <v>8312</v>
      </c>
      <c r="R3055" t="s">
        <v>8317</v>
      </c>
      <c r="S3055" s="13">
        <f t="shared" si="188"/>
        <v>41862.761724537035</v>
      </c>
      <c r="T3055" s="13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9"/>
        <v>0</v>
      </c>
      <c r="P3056" s="8">
        <f t="shared" si="190"/>
        <v>0</v>
      </c>
      <c r="Q3056" t="s">
        <v>8312</v>
      </c>
      <c r="R3056" t="s">
        <v>8317</v>
      </c>
      <c r="S3056" s="13">
        <f t="shared" ref="S3056:S3119" si="192">(J3056/86400)+DATE(1970,1,1)</f>
        <v>42027.832800925928</v>
      </c>
      <c r="T3056" s="13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9"/>
        <v>5.0000000000000002E-5</v>
      </c>
      <c r="P3057" s="8">
        <f t="shared" si="190"/>
        <v>1</v>
      </c>
      <c r="Q3057" t="s">
        <v>8312</v>
      </c>
      <c r="R3057" t="s">
        <v>8317</v>
      </c>
      <c r="S3057" s="13">
        <f t="shared" si="192"/>
        <v>41953.95821759259</v>
      </c>
      <c r="T3057" s="13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9"/>
        <v>0</v>
      </c>
      <c r="P3058" s="8">
        <f t="shared" si="190"/>
        <v>0</v>
      </c>
      <c r="Q3058" t="s">
        <v>8312</v>
      </c>
      <c r="R3058" t="s">
        <v>8317</v>
      </c>
      <c r="S3058" s="13">
        <f t="shared" si="192"/>
        <v>41851.636388888888</v>
      </c>
      <c r="T3058" s="13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9"/>
        <v>0</v>
      </c>
      <c r="P3059" s="8">
        <f t="shared" si="190"/>
        <v>0</v>
      </c>
      <c r="Q3059" t="s">
        <v>8312</v>
      </c>
      <c r="R3059" t="s">
        <v>8317</v>
      </c>
      <c r="S3059" s="13">
        <f t="shared" si="192"/>
        <v>42433.650590277779</v>
      </c>
      <c r="T3059" s="13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9"/>
        <v>1.6666666666666666E-4</v>
      </c>
      <c r="P3060" s="8">
        <f t="shared" si="190"/>
        <v>1</v>
      </c>
      <c r="Q3060" t="s">
        <v>8312</v>
      </c>
      <c r="R3060" t="s">
        <v>8317</v>
      </c>
      <c r="S3060" s="13">
        <f t="shared" si="192"/>
        <v>42460.374305555553</v>
      </c>
      <c r="T3060" s="13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9"/>
        <v>3.0066666666666665E-2</v>
      </c>
      <c r="P3061" s="8">
        <f t="shared" si="190"/>
        <v>41</v>
      </c>
      <c r="Q3061" t="s">
        <v>8312</v>
      </c>
      <c r="R3061" t="s">
        <v>8317</v>
      </c>
      <c r="S3061" s="13">
        <f t="shared" si="192"/>
        <v>41829.935717592591</v>
      </c>
      <c r="T3061" s="13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9"/>
        <v>1.5227272727272728E-3</v>
      </c>
      <c r="P3062" s="8">
        <f t="shared" si="190"/>
        <v>55.833333333333336</v>
      </c>
      <c r="Q3062" t="s">
        <v>8312</v>
      </c>
      <c r="R3062" t="s">
        <v>8317</v>
      </c>
      <c r="S3062" s="13">
        <f t="shared" si="192"/>
        <v>42245.274699074071</v>
      </c>
      <c r="T3062" s="13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9"/>
        <v>0</v>
      </c>
      <c r="P3063" s="8">
        <f t="shared" si="190"/>
        <v>0</v>
      </c>
      <c r="Q3063" t="s">
        <v>8312</v>
      </c>
      <c r="R3063" t="s">
        <v>8317</v>
      </c>
      <c r="S3063" s="13">
        <f t="shared" si="192"/>
        <v>41834.784120370372</v>
      </c>
      <c r="T3063" s="13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9"/>
        <v>0.66839999999999999</v>
      </c>
      <c r="P3064" s="8">
        <f t="shared" si="190"/>
        <v>99.761194029850742</v>
      </c>
      <c r="Q3064" t="s">
        <v>8312</v>
      </c>
      <c r="R3064" t="s">
        <v>8317</v>
      </c>
      <c r="S3064" s="13">
        <f t="shared" si="192"/>
        <v>42248.535787037035</v>
      </c>
      <c r="T3064" s="13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9"/>
        <v>0.19566666666666666</v>
      </c>
      <c r="P3065" s="8">
        <f t="shared" si="190"/>
        <v>25.521739130434781</v>
      </c>
      <c r="Q3065" t="s">
        <v>8312</v>
      </c>
      <c r="R3065" t="s">
        <v>8317</v>
      </c>
      <c r="S3065" s="13">
        <f t="shared" si="192"/>
        <v>42630.922893518524</v>
      </c>
      <c r="T3065" s="13">
        <f t="shared" si="191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9"/>
        <v>0.11294666666666667</v>
      </c>
      <c r="P3066" s="8">
        <f t="shared" si="190"/>
        <v>117.65277777777777</v>
      </c>
      <c r="Q3066" t="s">
        <v>8312</v>
      </c>
      <c r="R3066" t="s">
        <v>8317</v>
      </c>
      <c r="S3066" s="13">
        <f t="shared" si="192"/>
        <v>42299.130162037036</v>
      </c>
      <c r="T3066" s="13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9"/>
        <v>4.0000000000000002E-4</v>
      </c>
      <c r="P3067" s="8">
        <f t="shared" si="190"/>
        <v>5</v>
      </c>
      <c r="Q3067" t="s">
        <v>8312</v>
      </c>
      <c r="R3067" t="s">
        <v>8317</v>
      </c>
      <c r="S3067" s="13">
        <f t="shared" si="192"/>
        <v>41825.055231481485</v>
      </c>
      <c r="T3067" s="13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9"/>
        <v>0.11985714285714286</v>
      </c>
      <c r="P3068" s="8">
        <f t="shared" si="190"/>
        <v>2796.6666666666665</v>
      </c>
      <c r="Q3068" t="s">
        <v>8312</v>
      </c>
      <c r="R3068" t="s">
        <v>8317</v>
      </c>
      <c r="S3068" s="13">
        <f t="shared" si="192"/>
        <v>42531.228437500002</v>
      </c>
      <c r="T3068" s="13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9"/>
        <v>2.5000000000000001E-2</v>
      </c>
      <c r="P3069" s="8">
        <f t="shared" si="190"/>
        <v>200</v>
      </c>
      <c r="Q3069" t="s">
        <v>8312</v>
      </c>
      <c r="R3069" t="s">
        <v>8317</v>
      </c>
      <c r="S3069" s="13">
        <f t="shared" si="192"/>
        <v>42226.938414351855</v>
      </c>
      <c r="T3069" s="13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9"/>
        <v>6.9999999999999999E-4</v>
      </c>
      <c r="P3070" s="8">
        <f t="shared" si="190"/>
        <v>87.5</v>
      </c>
      <c r="Q3070" t="s">
        <v>8312</v>
      </c>
      <c r="R3070" t="s">
        <v>8317</v>
      </c>
      <c r="S3070" s="13">
        <f t="shared" si="192"/>
        <v>42263.691574074073</v>
      </c>
      <c r="T3070" s="13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9"/>
        <v>0.14099999999999999</v>
      </c>
      <c r="P3071" s="8">
        <f t="shared" si="190"/>
        <v>20.142857142857142</v>
      </c>
      <c r="Q3071" t="s">
        <v>8312</v>
      </c>
      <c r="R3071" t="s">
        <v>8317</v>
      </c>
      <c r="S3071" s="13">
        <f t="shared" si="192"/>
        <v>41957.833726851852</v>
      </c>
      <c r="T3071" s="13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9"/>
        <v>3.3399999999999999E-2</v>
      </c>
      <c r="P3072" s="8">
        <f t="shared" si="190"/>
        <v>20.875</v>
      </c>
      <c r="Q3072" t="s">
        <v>8312</v>
      </c>
      <c r="R3072" t="s">
        <v>8317</v>
      </c>
      <c r="S3072" s="13">
        <f t="shared" si="192"/>
        <v>42690.733437499999</v>
      </c>
      <c r="T3072" s="13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9"/>
        <v>0.59775</v>
      </c>
      <c r="P3073" s="8">
        <f t="shared" si="190"/>
        <v>61.307692307692307</v>
      </c>
      <c r="Q3073" t="s">
        <v>8312</v>
      </c>
      <c r="R3073" t="s">
        <v>8317</v>
      </c>
      <c r="S3073" s="13">
        <f t="shared" si="192"/>
        <v>42097.732418981483</v>
      </c>
      <c r="T3073" s="13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3">E3074/D3074</f>
        <v>1.6666666666666666E-4</v>
      </c>
      <c r="P3074" s="8">
        <f t="shared" ref="P3074:P3137" si="194">IF(L3074=0,,E3074/L3074)</f>
        <v>1</v>
      </c>
      <c r="Q3074" t="s">
        <v>8312</v>
      </c>
      <c r="R3074" t="s">
        <v>8317</v>
      </c>
      <c r="S3074" s="13">
        <f t="shared" si="192"/>
        <v>42658.690532407403</v>
      </c>
      <c r="T3074" s="13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3"/>
        <v>2.3035714285714285E-4</v>
      </c>
      <c r="P3075" s="8">
        <f t="shared" si="194"/>
        <v>92.142857142857139</v>
      </c>
      <c r="Q3075" t="s">
        <v>8312</v>
      </c>
      <c r="R3075" t="s">
        <v>8317</v>
      </c>
      <c r="S3075" s="13">
        <f t="shared" si="192"/>
        <v>42111.684027777781</v>
      </c>
      <c r="T3075" s="13">
        <f t="shared" ref="T3075:T3138" si="195">(I3075/86400)+DATE(1970,1,1)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3"/>
        <v>8.8000000000000003E-4</v>
      </c>
      <c r="P3076" s="8">
        <f t="shared" si="194"/>
        <v>7.333333333333333</v>
      </c>
      <c r="Q3076" t="s">
        <v>8312</v>
      </c>
      <c r="R3076" t="s">
        <v>8317</v>
      </c>
      <c r="S3076" s="13">
        <f t="shared" si="192"/>
        <v>42409.571284722224</v>
      </c>
      <c r="T3076" s="13">
        <f t="shared" si="195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3"/>
        <v>8.6400000000000005E-2</v>
      </c>
      <c r="P3077" s="8">
        <f t="shared" si="194"/>
        <v>64.8</v>
      </c>
      <c r="Q3077" t="s">
        <v>8312</v>
      </c>
      <c r="R3077" t="s">
        <v>8317</v>
      </c>
      <c r="S3077" s="13">
        <f t="shared" si="192"/>
        <v>42551.102314814816</v>
      </c>
      <c r="T3077" s="13">
        <f t="shared" si="195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3"/>
        <v>0.15060000000000001</v>
      </c>
      <c r="P3078" s="8">
        <f t="shared" si="194"/>
        <v>30.12</v>
      </c>
      <c r="Q3078" t="s">
        <v>8312</v>
      </c>
      <c r="R3078" t="s">
        <v>8317</v>
      </c>
      <c r="S3078" s="13">
        <f t="shared" si="192"/>
        <v>42226.651886574073</v>
      </c>
      <c r="T3078" s="13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3"/>
        <v>4.7727272727272731E-3</v>
      </c>
      <c r="P3079" s="8">
        <f t="shared" si="194"/>
        <v>52.5</v>
      </c>
      <c r="Q3079" t="s">
        <v>8312</v>
      </c>
      <c r="R3079" t="s">
        <v>8317</v>
      </c>
      <c r="S3079" s="13">
        <f t="shared" si="192"/>
        <v>42766.956921296296</v>
      </c>
      <c r="T3079" s="13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3"/>
        <v>1.1833333333333333E-3</v>
      </c>
      <c r="P3080" s="8">
        <f t="shared" si="194"/>
        <v>23.666666666666668</v>
      </c>
      <c r="Q3080" t="s">
        <v>8312</v>
      </c>
      <c r="R3080" t="s">
        <v>8317</v>
      </c>
      <c r="S3080" s="13">
        <f t="shared" si="192"/>
        <v>42031.138831018514</v>
      </c>
      <c r="T3080" s="13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3"/>
        <v>8.4173998587352451E-3</v>
      </c>
      <c r="P3081" s="8">
        <f t="shared" si="194"/>
        <v>415.77777777777777</v>
      </c>
      <c r="Q3081" t="s">
        <v>8312</v>
      </c>
      <c r="R3081" t="s">
        <v>8317</v>
      </c>
      <c r="S3081" s="13">
        <f t="shared" si="192"/>
        <v>42055.713368055556</v>
      </c>
      <c r="T3081" s="13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3"/>
        <v>1.8799999999999999E-4</v>
      </c>
      <c r="P3082" s="8">
        <f t="shared" si="194"/>
        <v>53.714285714285715</v>
      </c>
      <c r="Q3082" t="s">
        <v>8312</v>
      </c>
      <c r="R3082" t="s">
        <v>8317</v>
      </c>
      <c r="S3082" s="13">
        <f t="shared" si="192"/>
        <v>41940.028287037036</v>
      </c>
      <c r="T3082" s="13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3"/>
        <v>2.1029999999999998E-3</v>
      </c>
      <c r="P3083" s="8">
        <f t="shared" si="194"/>
        <v>420.6</v>
      </c>
      <c r="Q3083" t="s">
        <v>8312</v>
      </c>
      <c r="R3083" t="s">
        <v>8317</v>
      </c>
      <c r="S3083" s="13">
        <f t="shared" si="192"/>
        <v>42237.181608796294</v>
      </c>
      <c r="T3083" s="13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3"/>
        <v>0</v>
      </c>
      <c r="P3084" s="8">
        <f t="shared" si="194"/>
        <v>0</v>
      </c>
      <c r="Q3084" t="s">
        <v>8312</v>
      </c>
      <c r="R3084" t="s">
        <v>8317</v>
      </c>
      <c r="S3084" s="13">
        <f t="shared" si="192"/>
        <v>42293.922986111109</v>
      </c>
      <c r="T3084" s="13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3"/>
        <v>2.8E-3</v>
      </c>
      <c r="P3085" s="8">
        <f t="shared" si="194"/>
        <v>18.666666666666668</v>
      </c>
      <c r="Q3085" t="s">
        <v>8312</v>
      </c>
      <c r="R3085" t="s">
        <v>8317</v>
      </c>
      <c r="S3085" s="13">
        <f t="shared" si="192"/>
        <v>41853.563402777778</v>
      </c>
      <c r="T3085" s="13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3"/>
        <v>0.11579206701157921</v>
      </c>
      <c r="P3086" s="8">
        <f t="shared" si="194"/>
        <v>78.333333333333329</v>
      </c>
      <c r="Q3086" t="s">
        <v>8312</v>
      </c>
      <c r="R3086" t="s">
        <v>8317</v>
      </c>
      <c r="S3086" s="13">
        <f t="shared" si="192"/>
        <v>42100.723738425921</v>
      </c>
      <c r="T3086" s="13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3"/>
        <v>2.4400000000000002E-2</v>
      </c>
      <c r="P3087" s="8">
        <f t="shared" si="194"/>
        <v>67.777777777777771</v>
      </c>
      <c r="Q3087" t="s">
        <v>8312</v>
      </c>
      <c r="R3087" t="s">
        <v>8317</v>
      </c>
      <c r="S3087" s="13">
        <f t="shared" si="192"/>
        <v>42246.883784722224</v>
      </c>
      <c r="T3087" s="13">
        <f t="shared" si="195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3"/>
        <v>2.5000000000000001E-3</v>
      </c>
      <c r="P3088" s="8">
        <f t="shared" si="194"/>
        <v>16.666666666666668</v>
      </c>
      <c r="Q3088" t="s">
        <v>8312</v>
      </c>
      <c r="R3088" t="s">
        <v>8317</v>
      </c>
      <c r="S3088" s="13">
        <f t="shared" si="192"/>
        <v>42173.67082175926</v>
      </c>
      <c r="T3088" s="13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3"/>
        <v>6.2500000000000003E-3</v>
      </c>
      <c r="P3089" s="8">
        <f t="shared" si="194"/>
        <v>62.5</v>
      </c>
      <c r="Q3089" t="s">
        <v>8312</v>
      </c>
      <c r="R3089" t="s">
        <v>8317</v>
      </c>
      <c r="S3089" s="13">
        <f t="shared" si="192"/>
        <v>42665.150347222225</v>
      </c>
      <c r="T3089" s="13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3"/>
        <v>1.9384615384615384E-3</v>
      </c>
      <c r="P3090" s="8">
        <f t="shared" si="194"/>
        <v>42</v>
      </c>
      <c r="Q3090" t="s">
        <v>8312</v>
      </c>
      <c r="R3090" t="s">
        <v>8317</v>
      </c>
      <c r="S3090" s="13">
        <f t="shared" si="192"/>
        <v>41981.57230324074</v>
      </c>
      <c r="T3090" s="13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3"/>
        <v>0.23416000000000001</v>
      </c>
      <c r="P3091" s="8">
        <f t="shared" si="194"/>
        <v>130.0888888888889</v>
      </c>
      <c r="Q3091" t="s">
        <v>8312</v>
      </c>
      <c r="R3091" t="s">
        <v>8317</v>
      </c>
      <c r="S3091" s="13">
        <f t="shared" si="192"/>
        <v>42528.542627314819</v>
      </c>
      <c r="T3091" s="13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3"/>
        <v>5.080888888888889E-2</v>
      </c>
      <c r="P3092" s="8">
        <f t="shared" si="194"/>
        <v>1270.2222222222222</v>
      </c>
      <c r="Q3092" t="s">
        <v>8312</v>
      </c>
      <c r="R3092" t="s">
        <v>8317</v>
      </c>
      <c r="S3092" s="13">
        <f t="shared" si="192"/>
        <v>42065.818807870368</v>
      </c>
      <c r="T3092" s="13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3"/>
        <v>0.15920000000000001</v>
      </c>
      <c r="P3093" s="8">
        <f t="shared" si="194"/>
        <v>88.444444444444443</v>
      </c>
      <c r="Q3093" t="s">
        <v>8312</v>
      </c>
      <c r="R3093" t="s">
        <v>8317</v>
      </c>
      <c r="S3093" s="13">
        <f t="shared" si="192"/>
        <v>42566.948414351849</v>
      </c>
      <c r="T3093" s="13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3"/>
        <v>1.1831900000000001E-2</v>
      </c>
      <c r="P3094" s="8">
        <f t="shared" si="194"/>
        <v>56.342380952380957</v>
      </c>
      <c r="Q3094" t="s">
        <v>8312</v>
      </c>
      <c r="R3094" t="s">
        <v>8317</v>
      </c>
      <c r="S3094" s="13">
        <f t="shared" si="192"/>
        <v>42255.619351851856</v>
      </c>
      <c r="T3094" s="13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3"/>
        <v>0.22750000000000001</v>
      </c>
      <c r="P3095" s="8">
        <f t="shared" si="194"/>
        <v>53.529411764705884</v>
      </c>
      <c r="Q3095" t="s">
        <v>8312</v>
      </c>
      <c r="R3095" t="s">
        <v>8317</v>
      </c>
      <c r="S3095" s="13">
        <f t="shared" si="192"/>
        <v>41760.909039351856</v>
      </c>
      <c r="T3095" s="13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3"/>
        <v>2.5000000000000001E-4</v>
      </c>
      <c r="P3096" s="8">
        <f t="shared" si="194"/>
        <v>25</v>
      </c>
      <c r="Q3096" t="s">
        <v>8312</v>
      </c>
      <c r="R3096" t="s">
        <v>8317</v>
      </c>
      <c r="S3096" s="13">
        <f t="shared" si="192"/>
        <v>42207.795787037037</v>
      </c>
      <c r="T3096" s="13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3"/>
        <v>3.351206434316354E-3</v>
      </c>
      <c r="P3097" s="8">
        <f t="shared" si="194"/>
        <v>50</v>
      </c>
      <c r="Q3097" t="s">
        <v>8312</v>
      </c>
      <c r="R3097" t="s">
        <v>8317</v>
      </c>
      <c r="S3097" s="13">
        <f t="shared" si="192"/>
        <v>42523.025231481486</v>
      </c>
      <c r="T3097" s="13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3"/>
        <v>3.9750000000000001E-2</v>
      </c>
      <c r="P3098" s="8">
        <f t="shared" si="194"/>
        <v>56.785714285714285</v>
      </c>
      <c r="Q3098" t="s">
        <v>8312</v>
      </c>
      <c r="R3098" t="s">
        <v>8317</v>
      </c>
      <c r="S3098" s="13">
        <f t="shared" si="192"/>
        <v>42114.825532407413</v>
      </c>
      <c r="T3098" s="13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3"/>
        <v>0.17150000000000001</v>
      </c>
      <c r="P3099" s="8">
        <f t="shared" si="194"/>
        <v>40.833333333333336</v>
      </c>
      <c r="Q3099" t="s">
        <v>8312</v>
      </c>
      <c r="R3099" t="s">
        <v>8317</v>
      </c>
      <c r="S3099" s="13">
        <f t="shared" si="192"/>
        <v>42629.503483796296</v>
      </c>
      <c r="T3099" s="13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3"/>
        <v>3.608004104669061E-2</v>
      </c>
      <c r="P3100" s="8">
        <f t="shared" si="194"/>
        <v>65.111111111111114</v>
      </c>
      <c r="Q3100" t="s">
        <v>8312</v>
      </c>
      <c r="R3100" t="s">
        <v>8317</v>
      </c>
      <c r="S3100" s="13">
        <f t="shared" si="192"/>
        <v>42359.792233796295</v>
      </c>
      <c r="T3100" s="13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3"/>
        <v>0.13900000000000001</v>
      </c>
      <c r="P3101" s="8">
        <f t="shared" si="194"/>
        <v>55.6</v>
      </c>
      <c r="Q3101" t="s">
        <v>8312</v>
      </c>
      <c r="R3101" t="s">
        <v>8317</v>
      </c>
      <c r="S3101" s="13">
        <f t="shared" si="192"/>
        <v>42382.189710648148</v>
      </c>
      <c r="T3101" s="13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3"/>
        <v>0.15225</v>
      </c>
      <c r="P3102" s="8">
        <f t="shared" si="194"/>
        <v>140.53846153846155</v>
      </c>
      <c r="Q3102" t="s">
        <v>8312</v>
      </c>
      <c r="R3102" t="s">
        <v>8317</v>
      </c>
      <c r="S3102" s="13">
        <f t="shared" si="192"/>
        <v>41902.622395833336</v>
      </c>
      <c r="T3102" s="13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3"/>
        <v>0.12</v>
      </c>
      <c r="P3103" s="8">
        <f t="shared" si="194"/>
        <v>25</v>
      </c>
      <c r="Q3103" t="s">
        <v>8312</v>
      </c>
      <c r="R3103" t="s">
        <v>8317</v>
      </c>
      <c r="S3103" s="13">
        <f t="shared" si="192"/>
        <v>42171.383530092593</v>
      </c>
      <c r="T3103" s="13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3"/>
        <v>0.391125</v>
      </c>
      <c r="P3104" s="8">
        <f t="shared" si="194"/>
        <v>69.533333333333331</v>
      </c>
      <c r="Q3104" t="s">
        <v>8312</v>
      </c>
      <c r="R3104" t="s">
        <v>8317</v>
      </c>
      <c r="S3104" s="13">
        <f t="shared" si="192"/>
        <v>42555.340486111112</v>
      </c>
      <c r="T3104" s="13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3"/>
        <v>2.6829268292682929E-3</v>
      </c>
      <c r="P3105" s="8">
        <f t="shared" si="194"/>
        <v>5.5</v>
      </c>
      <c r="Q3105" t="s">
        <v>8312</v>
      </c>
      <c r="R3105" t="s">
        <v>8317</v>
      </c>
      <c r="S3105" s="13">
        <f t="shared" si="192"/>
        <v>42107.156319444446</v>
      </c>
      <c r="T3105" s="13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3"/>
        <v>0.29625000000000001</v>
      </c>
      <c r="P3106" s="8">
        <f t="shared" si="194"/>
        <v>237</v>
      </c>
      <c r="Q3106" t="s">
        <v>8312</v>
      </c>
      <c r="R3106" t="s">
        <v>8317</v>
      </c>
      <c r="S3106" s="13">
        <f t="shared" si="192"/>
        <v>42006.908692129626</v>
      </c>
      <c r="T3106" s="13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3"/>
        <v>0.4236099230111206</v>
      </c>
      <c r="P3107" s="8">
        <f t="shared" si="194"/>
        <v>79.870967741935488</v>
      </c>
      <c r="Q3107" t="s">
        <v>8312</v>
      </c>
      <c r="R3107" t="s">
        <v>8317</v>
      </c>
      <c r="S3107" s="13">
        <f t="shared" si="192"/>
        <v>41876.718935185185</v>
      </c>
      <c r="T3107" s="13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3"/>
        <v>4.1000000000000002E-2</v>
      </c>
      <c r="P3108" s="8">
        <f t="shared" si="194"/>
        <v>10.25</v>
      </c>
      <c r="Q3108" t="s">
        <v>8312</v>
      </c>
      <c r="R3108" t="s">
        <v>8317</v>
      </c>
      <c r="S3108" s="13">
        <f t="shared" si="192"/>
        <v>42241.429120370369</v>
      </c>
      <c r="T3108" s="13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3"/>
        <v>0.197625</v>
      </c>
      <c r="P3109" s="8">
        <f t="shared" si="194"/>
        <v>272.58620689655174</v>
      </c>
      <c r="Q3109" t="s">
        <v>8312</v>
      </c>
      <c r="R3109" t="s">
        <v>8317</v>
      </c>
      <c r="S3109" s="13">
        <f t="shared" si="192"/>
        <v>42128.814247685186</v>
      </c>
      <c r="T3109" s="13">
        <f t="shared" si="195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3"/>
        <v>5.1999999999999995E-4</v>
      </c>
      <c r="P3110" s="8">
        <f t="shared" si="194"/>
        <v>13</v>
      </c>
      <c r="Q3110" t="s">
        <v>8312</v>
      </c>
      <c r="R3110" t="s">
        <v>8317</v>
      </c>
      <c r="S3110" s="13">
        <f t="shared" si="192"/>
        <v>42062.680486111116</v>
      </c>
      <c r="T3110" s="13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3"/>
        <v>0.25030188679245285</v>
      </c>
      <c r="P3111" s="8">
        <f t="shared" si="194"/>
        <v>58.184210526315788</v>
      </c>
      <c r="Q3111" t="s">
        <v>8312</v>
      </c>
      <c r="R3111" t="s">
        <v>8317</v>
      </c>
      <c r="S3111" s="13">
        <f t="shared" si="192"/>
        <v>41844.125115740739</v>
      </c>
      <c r="T3111" s="13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3"/>
        <v>4.0000000000000002E-4</v>
      </c>
      <c r="P3112" s="8">
        <f t="shared" si="194"/>
        <v>10</v>
      </c>
      <c r="Q3112" t="s">
        <v>8312</v>
      </c>
      <c r="R3112" t="s">
        <v>8317</v>
      </c>
      <c r="S3112" s="13">
        <f t="shared" si="192"/>
        <v>42745.031469907408</v>
      </c>
      <c r="T3112" s="13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3"/>
        <v>0.26640000000000003</v>
      </c>
      <c r="P3113" s="8">
        <f t="shared" si="194"/>
        <v>70.10526315789474</v>
      </c>
      <c r="Q3113" t="s">
        <v>8312</v>
      </c>
      <c r="R3113" t="s">
        <v>8317</v>
      </c>
      <c r="S3113" s="13">
        <f t="shared" si="192"/>
        <v>41885.595138888893</v>
      </c>
      <c r="T3113" s="13">
        <f t="shared" si="195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3"/>
        <v>4.7363636363636365E-2</v>
      </c>
      <c r="P3114" s="8">
        <f t="shared" si="194"/>
        <v>57.888888888888886</v>
      </c>
      <c r="Q3114" t="s">
        <v>8312</v>
      </c>
      <c r="R3114" t="s">
        <v>8317</v>
      </c>
      <c r="S3114" s="13">
        <f t="shared" si="192"/>
        <v>42615.121921296297</v>
      </c>
      <c r="T3114" s="13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3"/>
        <v>4.2435339894712751E-2</v>
      </c>
      <c r="P3115" s="8">
        <f t="shared" si="194"/>
        <v>125.27027027027027</v>
      </c>
      <c r="Q3115" t="s">
        <v>8312</v>
      </c>
      <c r="R3115" t="s">
        <v>8317</v>
      </c>
      <c r="S3115" s="13">
        <f t="shared" si="192"/>
        <v>42081.731273148151</v>
      </c>
      <c r="T3115" s="13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3"/>
        <v>0</v>
      </c>
      <c r="P3116" s="8">
        <f t="shared" si="194"/>
        <v>0</v>
      </c>
      <c r="Q3116" t="s">
        <v>8312</v>
      </c>
      <c r="R3116" t="s">
        <v>8317</v>
      </c>
      <c r="S3116" s="13">
        <f t="shared" si="192"/>
        <v>41843.632523148146</v>
      </c>
      <c r="T3116" s="13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3"/>
        <v>0.03</v>
      </c>
      <c r="P3117" s="8">
        <f t="shared" si="194"/>
        <v>300</v>
      </c>
      <c r="Q3117" t="s">
        <v>8312</v>
      </c>
      <c r="R3117" t="s">
        <v>8317</v>
      </c>
      <c r="S3117" s="13">
        <f t="shared" si="192"/>
        <v>42496.447071759263</v>
      </c>
      <c r="T3117" s="13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3"/>
        <v>0.57333333333333336</v>
      </c>
      <c r="P3118" s="8">
        <f t="shared" si="194"/>
        <v>43</v>
      </c>
      <c r="Q3118" t="s">
        <v>8312</v>
      </c>
      <c r="R3118" t="s">
        <v>8317</v>
      </c>
      <c r="S3118" s="13">
        <f t="shared" si="192"/>
        <v>42081.515335648146</v>
      </c>
      <c r="T3118" s="13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3"/>
        <v>1E-3</v>
      </c>
      <c r="P3119" s="8">
        <f t="shared" si="194"/>
        <v>1</v>
      </c>
      <c r="Q3119" t="s">
        <v>8312</v>
      </c>
      <c r="R3119" t="s">
        <v>8317</v>
      </c>
      <c r="S3119" s="13">
        <f t="shared" si="192"/>
        <v>42509.374537037038</v>
      </c>
      <c r="T3119" s="13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3"/>
        <v>3.0999999999999999E-3</v>
      </c>
      <c r="P3120" s="8">
        <f t="shared" si="194"/>
        <v>775</v>
      </c>
      <c r="Q3120" t="s">
        <v>8312</v>
      </c>
      <c r="R3120" t="s">
        <v>8317</v>
      </c>
      <c r="S3120" s="13">
        <f t="shared" ref="S3120:S3183" si="196">(J3120/86400)+DATE(1970,1,1)</f>
        <v>42534.649571759262</v>
      </c>
      <c r="T3120" s="13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3"/>
        <v>5.0000000000000001E-4</v>
      </c>
      <c r="P3121" s="8">
        <f t="shared" si="194"/>
        <v>5</v>
      </c>
      <c r="Q3121" t="s">
        <v>8312</v>
      </c>
      <c r="R3121" t="s">
        <v>8317</v>
      </c>
      <c r="S3121" s="13">
        <f t="shared" si="196"/>
        <v>42060.04550925926</v>
      </c>
      <c r="T3121" s="13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3"/>
        <v>9.8461538461538464E-5</v>
      </c>
      <c r="P3122" s="8">
        <f t="shared" si="194"/>
        <v>12.8</v>
      </c>
      <c r="Q3122" t="s">
        <v>8312</v>
      </c>
      <c r="R3122" t="s">
        <v>8317</v>
      </c>
      <c r="S3122" s="13">
        <f t="shared" si="196"/>
        <v>42435.942083333328</v>
      </c>
      <c r="T3122" s="13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3"/>
        <v>6.6666666666666671E-3</v>
      </c>
      <c r="P3123" s="8">
        <f t="shared" si="194"/>
        <v>10</v>
      </c>
      <c r="Q3123" t="s">
        <v>8312</v>
      </c>
      <c r="R3123" t="s">
        <v>8317</v>
      </c>
      <c r="S3123" s="13">
        <f t="shared" si="196"/>
        <v>41848.679803240739</v>
      </c>
      <c r="T3123" s="13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3"/>
        <v>0.58291457286432158</v>
      </c>
      <c r="P3124" s="8">
        <f t="shared" si="194"/>
        <v>58</v>
      </c>
      <c r="Q3124" t="s">
        <v>8312</v>
      </c>
      <c r="R3124" t="s">
        <v>8317</v>
      </c>
      <c r="S3124" s="13">
        <f t="shared" si="196"/>
        <v>42678.932083333333</v>
      </c>
      <c r="T3124" s="13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3"/>
        <v>0.68153600000000003</v>
      </c>
      <c r="P3125" s="8">
        <f t="shared" si="194"/>
        <v>244.80459770114942</v>
      </c>
      <c r="Q3125" t="s">
        <v>8312</v>
      </c>
      <c r="R3125" t="s">
        <v>8317</v>
      </c>
      <c r="S3125" s="13">
        <f t="shared" si="196"/>
        <v>42530.993032407408</v>
      </c>
      <c r="T3125" s="13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3"/>
        <v>3.2499999999999997E-5</v>
      </c>
      <c r="P3126" s="8">
        <f t="shared" si="194"/>
        <v>6.5</v>
      </c>
      <c r="Q3126" t="s">
        <v>8312</v>
      </c>
      <c r="R3126" t="s">
        <v>8317</v>
      </c>
      <c r="S3126" s="13">
        <f t="shared" si="196"/>
        <v>41977.780104166668</v>
      </c>
      <c r="T3126" s="13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3"/>
        <v>0</v>
      </c>
      <c r="P3127" s="8">
        <f t="shared" si="194"/>
        <v>0</v>
      </c>
      <c r="Q3127" t="s">
        <v>8312</v>
      </c>
      <c r="R3127" t="s">
        <v>8317</v>
      </c>
      <c r="S3127" s="13">
        <f t="shared" si="196"/>
        <v>42346.20685185185</v>
      </c>
      <c r="T3127" s="13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3"/>
        <v>4.1599999999999998E-2</v>
      </c>
      <c r="P3128" s="8">
        <f t="shared" si="194"/>
        <v>61.176470588235297</v>
      </c>
      <c r="Q3128" t="s">
        <v>8312</v>
      </c>
      <c r="R3128" t="s">
        <v>8317</v>
      </c>
      <c r="S3128" s="13">
        <f t="shared" si="196"/>
        <v>42427.018078703702</v>
      </c>
      <c r="T3128" s="13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3"/>
        <v>0</v>
      </c>
      <c r="P3129" s="8">
        <f t="shared" si="194"/>
        <v>0</v>
      </c>
      <c r="Q3129" t="s">
        <v>8312</v>
      </c>
      <c r="R3129" t="s">
        <v>8317</v>
      </c>
      <c r="S3129" s="13">
        <f t="shared" si="196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3"/>
        <v>1.0860666666666667</v>
      </c>
      <c r="P3130" s="8">
        <f t="shared" si="194"/>
        <v>139.23931623931625</v>
      </c>
      <c r="Q3130" t="s">
        <v>8312</v>
      </c>
      <c r="R3130" t="s">
        <v>8313</v>
      </c>
      <c r="S3130" s="13">
        <f t="shared" si="196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3"/>
        <v>8.0000000000000002E-3</v>
      </c>
      <c r="P3131" s="8">
        <f t="shared" si="194"/>
        <v>10</v>
      </c>
      <c r="Q3131" t="s">
        <v>8312</v>
      </c>
      <c r="R3131" t="s">
        <v>8313</v>
      </c>
      <c r="S3131" s="13">
        <f t="shared" si="196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3"/>
        <v>3.7499999999999999E-2</v>
      </c>
      <c r="P3132" s="8">
        <f t="shared" si="194"/>
        <v>93.75</v>
      </c>
      <c r="Q3132" t="s">
        <v>8312</v>
      </c>
      <c r="R3132" t="s">
        <v>8313</v>
      </c>
      <c r="S3132" s="13">
        <f t="shared" si="196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3"/>
        <v>0.15731707317073171</v>
      </c>
      <c r="P3133" s="8">
        <f t="shared" si="194"/>
        <v>53.75</v>
      </c>
      <c r="Q3133" t="s">
        <v>8312</v>
      </c>
      <c r="R3133" t="s">
        <v>8313</v>
      </c>
      <c r="S3133" s="13">
        <f t="shared" si="196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3"/>
        <v>3.3333333333333332E-4</v>
      </c>
      <c r="P3134" s="8">
        <f t="shared" si="194"/>
        <v>10</v>
      </c>
      <c r="Q3134" t="s">
        <v>8312</v>
      </c>
      <c r="R3134" t="s">
        <v>8313</v>
      </c>
      <c r="S3134" s="13">
        <f t="shared" si="196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3"/>
        <v>1.08</v>
      </c>
      <c r="P3135" s="8">
        <f t="shared" si="194"/>
        <v>33.75</v>
      </c>
      <c r="Q3135" t="s">
        <v>8312</v>
      </c>
      <c r="R3135" t="s">
        <v>8313</v>
      </c>
      <c r="S3135" s="13">
        <f t="shared" si="196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3"/>
        <v>0.22500000000000001</v>
      </c>
      <c r="P3136" s="8">
        <f t="shared" si="194"/>
        <v>18.75</v>
      </c>
      <c r="Q3136" t="s">
        <v>8312</v>
      </c>
      <c r="R3136" t="s">
        <v>8313</v>
      </c>
      <c r="S3136" s="13">
        <f t="shared" si="196"/>
        <v>42800.720127314809</v>
      </c>
      <c r="T3136" s="13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3"/>
        <v>0.20849420849420849</v>
      </c>
      <c r="P3137" s="8">
        <f t="shared" si="194"/>
        <v>23.142857142857142</v>
      </c>
      <c r="Q3137" t="s">
        <v>8312</v>
      </c>
      <c r="R3137" t="s">
        <v>8313</v>
      </c>
      <c r="S3137" s="13">
        <f t="shared" si="196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7">E3138/D3138</f>
        <v>1.278</v>
      </c>
      <c r="P3138" s="8">
        <f t="shared" ref="P3138:P3201" si="198">IF(L3138=0,,E3138/L3138)</f>
        <v>29.045454545454547</v>
      </c>
      <c r="Q3138" t="s">
        <v>8312</v>
      </c>
      <c r="R3138" t="s">
        <v>8313</v>
      </c>
      <c r="S3138" s="13">
        <f t="shared" si="196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7"/>
        <v>3.3333333333333333E-2</v>
      </c>
      <c r="P3139" s="8">
        <f t="shared" si="198"/>
        <v>50</v>
      </c>
      <c r="Q3139" t="s">
        <v>8312</v>
      </c>
      <c r="R3139" t="s">
        <v>8313</v>
      </c>
      <c r="S3139" s="13">
        <f t="shared" si="196"/>
        <v>42807.885057870371</v>
      </c>
      <c r="T3139" s="13">
        <f t="shared" ref="T3139:T3202" si="199">(I3139/86400)+DATE(1970,1,1)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7"/>
        <v>0</v>
      </c>
      <c r="P3140" s="8">
        <f t="shared" si="198"/>
        <v>0</v>
      </c>
      <c r="Q3140" t="s">
        <v>8312</v>
      </c>
      <c r="R3140" t="s">
        <v>8313</v>
      </c>
      <c r="S3140" s="13">
        <f t="shared" si="196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7"/>
        <v>5.3999999999999999E-2</v>
      </c>
      <c r="P3141" s="8">
        <f t="shared" si="198"/>
        <v>450</v>
      </c>
      <c r="Q3141" t="s">
        <v>8312</v>
      </c>
      <c r="R3141" t="s">
        <v>8313</v>
      </c>
      <c r="S3141" s="13">
        <f t="shared" si="196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7"/>
        <v>9.5999999999999992E-3</v>
      </c>
      <c r="P3142" s="8">
        <f t="shared" si="198"/>
        <v>24</v>
      </c>
      <c r="Q3142" t="s">
        <v>8312</v>
      </c>
      <c r="R3142" t="s">
        <v>8313</v>
      </c>
      <c r="S3142" s="13">
        <f t="shared" si="196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7"/>
        <v>0.51600000000000001</v>
      </c>
      <c r="P3143" s="8">
        <f t="shared" si="198"/>
        <v>32.25</v>
      </c>
      <c r="Q3143" t="s">
        <v>8312</v>
      </c>
      <c r="R3143" t="s">
        <v>8313</v>
      </c>
      <c r="S3143" s="13">
        <f t="shared" si="196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7"/>
        <v>1.6363636363636365E-2</v>
      </c>
      <c r="P3144" s="8">
        <f t="shared" si="198"/>
        <v>15</v>
      </c>
      <c r="Q3144" t="s">
        <v>8312</v>
      </c>
      <c r="R3144" t="s">
        <v>8313</v>
      </c>
      <c r="S3144" s="13">
        <f t="shared" si="196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7"/>
        <v>0</v>
      </c>
      <c r="P3145" s="8">
        <f t="shared" si="198"/>
        <v>0</v>
      </c>
      <c r="Q3145" t="s">
        <v>8312</v>
      </c>
      <c r="R3145" t="s">
        <v>8313</v>
      </c>
      <c r="S3145" s="13">
        <f t="shared" si="196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7"/>
        <v>0.754</v>
      </c>
      <c r="P3146" s="8">
        <f t="shared" si="198"/>
        <v>251.33333333333334</v>
      </c>
      <c r="Q3146" t="s">
        <v>8312</v>
      </c>
      <c r="R3146" t="s">
        <v>8313</v>
      </c>
      <c r="S3146" s="13">
        <f t="shared" si="196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7"/>
        <v>0</v>
      </c>
      <c r="P3147" s="8">
        <f t="shared" si="198"/>
        <v>0</v>
      </c>
      <c r="Q3147" t="s">
        <v>8312</v>
      </c>
      <c r="R3147" t="s">
        <v>8313</v>
      </c>
      <c r="S3147" s="13">
        <f t="shared" si="196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7"/>
        <v>0.105</v>
      </c>
      <c r="P3148" s="8">
        <f t="shared" si="198"/>
        <v>437.5</v>
      </c>
      <c r="Q3148" t="s">
        <v>8312</v>
      </c>
      <c r="R3148" t="s">
        <v>8313</v>
      </c>
      <c r="S3148" s="13">
        <f t="shared" si="196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7"/>
        <v>1.1752499999999999</v>
      </c>
      <c r="P3149" s="8">
        <f t="shared" si="198"/>
        <v>110.35211267605634</v>
      </c>
      <c r="Q3149" t="s">
        <v>8312</v>
      </c>
      <c r="R3149" t="s">
        <v>8313</v>
      </c>
      <c r="S3149" s="13">
        <f t="shared" si="196"/>
        <v>41909.96938657407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7"/>
        <v>1.3116666666666668</v>
      </c>
      <c r="P3150" s="8">
        <f t="shared" si="198"/>
        <v>41.421052631578945</v>
      </c>
      <c r="Q3150" t="s">
        <v>8312</v>
      </c>
      <c r="R3150" t="s">
        <v>8313</v>
      </c>
      <c r="S3150" s="13">
        <f t="shared" si="196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7"/>
        <v>1.04</v>
      </c>
      <c r="P3151" s="8">
        <f t="shared" si="198"/>
        <v>52</v>
      </c>
      <c r="Q3151" t="s">
        <v>8312</v>
      </c>
      <c r="R3151" t="s">
        <v>8313</v>
      </c>
      <c r="S3151" s="13">
        <f t="shared" si="196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7"/>
        <v>1.01</v>
      </c>
      <c r="P3152" s="8">
        <f t="shared" si="198"/>
        <v>33.990384615384613</v>
      </c>
      <c r="Q3152" t="s">
        <v>8312</v>
      </c>
      <c r="R3152" t="s">
        <v>8313</v>
      </c>
      <c r="S3152" s="13">
        <f t="shared" si="196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7"/>
        <v>1.004</v>
      </c>
      <c r="P3153" s="8">
        <f t="shared" si="198"/>
        <v>103.35294117647059</v>
      </c>
      <c r="Q3153" t="s">
        <v>8312</v>
      </c>
      <c r="R3153" t="s">
        <v>8313</v>
      </c>
      <c r="S3153" s="13">
        <f t="shared" si="196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7"/>
        <v>1.0595454545454546</v>
      </c>
      <c r="P3154" s="8">
        <f t="shared" si="198"/>
        <v>34.791044776119406</v>
      </c>
      <c r="Q3154" t="s">
        <v>8312</v>
      </c>
      <c r="R3154" t="s">
        <v>8313</v>
      </c>
      <c r="S3154" s="13">
        <f t="shared" si="196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7"/>
        <v>3.3558333333333334</v>
      </c>
      <c r="P3155" s="8">
        <f t="shared" si="198"/>
        <v>41.773858921161825</v>
      </c>
      <c r="Q3155" t="s">
        <v>8312</v>
      </c>
      <c r="R3155" t="s">
        <v>8313</v>
      </c>
      <c r="S3155" s="13">
        <f t="shared" si="196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7"/>
        <v>1.1292857142857142</v>
      </c>
      <c r="P3156" s="8">
        <f t="shared" si="198"/>
        <v>64.268292682926827</v>
      </c>
      <c r="Q3156" t="s">
        <v>8312</v>
      </c>
      <c r="R3156" t="s">
        <v>8313</v>
      </c>
      <c r="S3156" s="13">
        <f t="shared" si="196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7"/>
        <v>1.885046</v>
      </c>
      <c r="P3157" s="8">
        <f t="shared" si="198"/>
        <v>31.209370860927152</v>
      </c>
      <c r="Q3157" t="s">
        <v>8312</v>
      </c>
      <c r="R3157" t="s">
        <v>8313</v>
      </c>
      <c r="S3157" s="13">
        <f t="shared" si="196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7"/>
        <v>1.0181818181818181</v>
      </c>
      <c r="P3158" s="8">
        <f t="shared" si="198"/>
        <v>62.921348314606739</v>
      </c>
      <c r="Q3158" t="s">
        <v>8312</v>
      </c>
      <c r="R3158" t="s">
        <v>8313</v>
      </c>
      <c r="S3158" s="13">
        <f t="shared" si="196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7"/>
        <v>1.01</v>
      </c>
      <c r="P3159" s="8">
        <f t="shared" si="198"/>
        <v>98.536585365853654</v>
      </c>
      <c r="Q3159" t="s">
        <v>8312</v>
      </c>
      <c r="R3159" t="s">
        <v>8313</v>
      </c>
      <c r="S3159" s="13">
        <f t="shared" si="196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7"/>
        <v>1.1399999999999999</v>
      </c>
      <c r="P3160" s="8">
        <f t="shared" si="198"/>
        <v>82.608695652173907</v>
      </c>
      <c r="Q3160" t="s">
        <v>8312</v>
      </c>
      <c r="R3160" t="s">
        <v>8313</v>
      </c>
      <c r="S3160" s="13">
        <f t="shared" si="196"/>
        <v>41447.839722222227</v>
      </c>
      <c r="T3160" s="13">
        <f t="shared" si="1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7"/>
        <v>1.3348133333333334</v>
      </c>
      <c r="P3161" s="8">
        <f t="shared" si="198"/>
        <v>38.504230769230773</v>
      </c>
      <c r="Q3161" t="s">
        <v>8312</v>
      </c>
      <c r="R3161" t="s">
        <v>8313</v>
      </c>
      <c r="S3161" s="13">
        <f t="shared" si="196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7"/>
        <v>1.0153333333333334</v>
      </c>
      <c r="P3162" s="8">
        <f t="shared" si="198"/>
        <v>80.15789473684211</v>
      </c>
      <c r="Q3162" t="s">
        <v>8312</v>
      </c>
      <c r="R3162" t="s">
        <v>8313</v>
      </c>
      <c r="S3162" s="13">
        <f t="shared" si="196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7"/>
        <v>1.0509999999999999</v>
      </c>
      <c r="P3163" s="8">
        <f t="shared" si="198"/>
        <v>28.405405405405407</v>
      </c>
      <c r="Q3163" t="s">
        <v>8312</v>
      </c>
      <c r="R3163" t="s">
        <v>8313</v>
      </c>
      <c r="S3163" s="13">
        <f t="shared" si="196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7"/>
        <v>1.2715000000000001</v>
      </c>
      <c r="P3164" s="8">
        <f t="shared" si="198"/>
        <v>80.730158730158735</v>
      </c>
      <c r="Q3164" t="s">
        <v>8312</v>
      </c>
      <c r="R3164" t="s">
        <v>8313</v>
      </c>
      <c r="S3164" s="13">
        <f t="shared" si="196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7"/>
        <v>1.1115384615384616</v>
      </c>
      <c r="P3165" s="8">
        <f t="shared" si="198"/>
        <v>200.69444444444446</v>
      </c>
      <c r="Q3165" t="s">
        <v>8312</v>
      </c>
      <c r="R3165" t="s">
        <v>8313</v>
      </c>
      <c r="S3165" s="13">
        <f t="shared" si="196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7"/>
        <v>1.0676000000000001</v>
      </c>
      <c r="P3166" s="8">
        <f t="shared" si="198"/>
        <v>37.591549295774648</v>
      </c>
      <c r="Q3166" t="s">
        <v>8312</v>
      </c>
      <c r="R3166" t="s">
        <v>8313</v>
      </c>
      <c r="S3166" s="13">
        <f t="shared" si="196"/>
        <v>41766.805729166663</v>
      </c>
      <c r="T3166" s="13">
        <f t="shared" si="1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7"/>
        <v>1.6266666666666667</v>
      </c>
      <c r="P3167" s="8">
        <f t="shared" si="198"/>
        <v>58.095238095238095</v>
      </c>
      <c r="Q3167" t="s">
        <v>8312</v>
      </c>
      <c r="R3167" t="s">
        <v>8313</v>
      </c>
      <c r="S3167" s="13">
        <f t="shared" si="196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7"/>
        <v>1.6022808571428573</v>
      </c>
      <c r="P3168" s="8">
        <f t="shared" si="198"/>
        <v>60.300892473118282</v>
      </c>
      <c r="Q3168" t="s">
        <v>8312</v>
      </c>
      <c r="R3168" t="s">
        <v>8313</v>
      </c>
      <c r="S3168" s="13">
        <f t="shared" si="196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7"/>
        <v>1.1616666666666666</v>
      </c>
      <c r="P3169" s="8">
        <f t="shared" si="198"/>
        <v>63.363636363636367</v>
      </c>
      <c r="Q3169" t="s">
        <v>8312</v>
      </c>
      <c r="R3169" t="s">
        <v>8313</v>
      </c>
      <c r="S3169" s="13">
        <f t="shared" si="196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7"/>
        <v>1.242</v>
      </c>
      <c r="P3170" s="8">
        <f t="shared" si="198"/>
        <v>50.901639344262293</v>
      </c>
      <c r="Q3170" t="s">
        <v>8312</v>
      </c>
      <c r="R3170" t="s">
        <v>8313</v>
      </c>
      <c r="S3170" s="13">
        <f t="shared" si="196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7"/>
        <v>1.030125</v>
      </c>
      <c r="P3171" s="8">
        <f t="shared" si="198"/>
        <v>100.5</v>
      </c>
      <c r="Q3171" t="s">
        <v>8312</v>
      </c>
      <c r="R3171" t="s">
        <v>8313</v>
      </c>
      <c r="S3171" s="13">
        <f t="shared" si="196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7"/>
        <v>1.1225000000000001</v>
      </c>
      <c r="P3172" s="8">
        <f t="shared" si="198"/>
        <v>31.619718309859156</v>
      </c>
      <c r="Q3172" t="s">
        <v>8312</v>
      </c>
      <c r="R3172" t="s">
        <v>8313</v>
      </c>
      <c r="S3172" s="13">
        <f t="shared" si="196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7"/>
        <v>1.0881428571428571</v>
      </c>
      <c r="P3173" s="8">
        <f t="shared" si="198"/>
        <v>65.102564102564102</v>
      </c>
      <c r="Q3173" t="s">
        <v>8312</v>
      </c>
      <c r="R3173" t="s">
        <v>8313</v>
      </c>
      <c r="S3173" s="13">
        <f t="shared" si="196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7"/>
        <v>1.1499999999999999</v>
      </c>
      <c r="P3174" s="8">
        <f t="shared" si="198"/>
        <v>79.310344827586206</v>
      </c>
      <c r="Q3174" t="s">
        <v>8312</v>
      </c>
      <c r="R3174" t="s">
        <v>8313</v>
      </c>
      <c r="S3174" s="13">
        <f t="shared" si="196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7"/>
        <v>1.03</v>
      </c>
      <c r="P3175" s="8">
        <f t="shared" si="198"/>
        <v>139.18918918918919</v>
      </c>
      <c r="Q3175" t="s">
        <v>8312</v>
      </c>
      <c r="R3175" t="s">
        <v>8313</v>
      </c>
      <c r="S3175" s="13">
        <f t="shared" si="196"/>
        <v>41878.878379629634</v>
      </c>
      <c r="T3175" s="13">
        <f t="shared" si="1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7"/>
        <v>1.0113333333333334</v>
      </c>
      <c r="P3176" s="8">
        <f t="shared" si="198"/>
        <v>131.91304347826087</v>
      </c>
      <c r="Q3176" t="s">
        <v>8312</v>
      </c>
      <c r="R3176" t="s">
        <v>8313</v>
      </c>
      <c r="S3176" s="13">
        <f t="shared" si="196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7"/>
        <v>1.0955999999999999</v>
      </c>
      <c r="P3177" s="8">
        <f t="shared" si="198"/>
        <v>91.3</v>
      </c>
      <c r="Q3177" t="s">
        <v>8312</v>
      </c>
      <c r="R3177" t="s">
        <v>8313</v>
      </c>
      <c r="S3177" s="13">
        <f t="shared" si="196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7"/>
        <v>1.148421052631579</v>
      </c>
      <c r="P3178" s="8">
        <f t="shared" si="198"/>
        <v>39.672727272727272</v>
      </c>
      <c r="Q3178" t="s">
        <v>8312</v>
      </c>
      <c r="R3178" t="s">
        <v>8313</v>
      </c>
      <c r="S3178" s="13">
        <f t="shared" si="196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7"/>
        <v>1.1739999999999999</v>
      </c>
      <c r="P3179" s="8">
        <f t="shared" si="198"/>
        <v>57.549019607843135</v>
      </c>
      <c r="Q3179" t="s">
        <v>8312</v>
      </c>
      <c r="R3179" t="s">
        <v>8313</v>
      </c>
      <c r="S3179" s="13">
        <f t="shared" si="196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7"/>
        <v>1.7173333333333334</v>
      </c>
      <c r="P3180" s="8">
        <f t="shared" si="198"/>
        <v>33.025641025641029</v>
      </c>
      <c r="Q3180" t="s">
        <v>8312</v>
      </c>
      <c r="R3180" t="s">
        <v>8313</v>
      </c>
      <c r="S3180" s="13">
        <f t="shared" si="196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7"/>
        <v>1.1416238095238094</v>
      </c>
      <c r="P3181" s="8">
        <f t="shared" si="198"/>
        <v>77.335806451612896</v>
      </c>
      <c r="Q3181" t="s">
        <v>8312</v>
      </c>
      <c r="R3181" t="s">
        <v>8313</v>
      </c>
      <c r="S3181" s="13">
        <f t="shared" si="196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7"/>
        <v>1.1975</v>
      </c>
      <c r="P3182" s="8">
        <f t="shared" si="198"/>
        <v>31.933333333333334</v>
      </c>
      <c r="Q3182" t="s">
        <v>8312</v>
      </c>
      <c r="R3182" t="s">
        <v>8313</v>
      </c>
      <c r="S3182" s="13">
        <f t="shared" si="196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7"/>
        <v>1.0900000000000001</v>
      </c>
      <c r="P3183" s="8">
        <f t="shared" si="198"/>
        <v>36.333333333333336</v>
      </c>
      <c r="Q3183" t="s">
        <v>8312</v>
      </c>
      <c r="R3183" t="s">
        <v>8313</v>
      </c>
      <c r="S3183" s="13">
        <f t="shared" si="196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7"/>
        <v>1.0088571428571429</v>
      </c>
      <c r="P3184" s="8">
        <f t="shared" si="198"/>
        <v>46.768211920529801</v>
      </c>
      <c r="Q3184" t="s">
        <v>8312</v>
      </c>
      <c r="R3184" t="s">
        <v>8313</v>
      </c>
      <c r="S3184" s="13">
        <f t="shared" ref="S3184:S3247" si="200">(J3184/86400)+DATE(1970,1,1)</f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7"/>
        <v>1.0900000000000001</v>
      </c>
      <c r="P3185" s="8">
        <f t="shared" si="198"/>
        <v>40.073529411764703</v>
      </c>
      <c r="Q3185" t="s">
        <v>8312</v>
      </c>
      <c r="R3185" t="s">
        <v>8313</v>
      </c>
      <c r="S3185" s="13">
        <f t="shared" si="200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7"/>
        <v>1.0720930232558139</v>
      </c>
      <c r="P3186" s="8">
        <f t="shared" si="198"/>
        <v>100.21739130434783</v>
      </c>
      <c r="Q3186" t="s">
        <v>8312</v>
      </c>
      <c r="R3186" t="s">
        <v>8313</v>
      </c>
      <c r="S3186" s="13">
        <f t="shared" si="200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7"/>
        <v>1</v>
      </c>
      <c r="P3187" s="8">
        <f t="shared" si="198"/>
        <v>41.666666666666664</v>
      </c>
      <c r="Q3187" t="s">
        <v>8312</v>
      </c>
      <c r="R3187" t="s">
        <v>8313</v>
      </c>
      <c r="S3187" s="13">
        <f t="shared" si="200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7"/>
        <v>1.0218750000000001</v>
      </c>
      <c r="P3188" s="8">
        <f t="shared" si="198"/>
        <v>46.714285714285715</v>
      </c>
      <c r="Q3188" t="s">
        <v>8312</v>
      </c>
      <c r="R3188" t="s">
        <v>8313</v>
      </c>
      <c r="S3188" s="13">
        <f t="shared" si="200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7"/>
        <v>1.1629333333333334</v>
      </c>
      <c r="P3189" s="8">
        <f t="shared" si="198"/>
        <v>71.491803278688522</v>
      </c>
      <c r="Q3189" t="s">
        <v>8312</v>
      </c>
      <c r="R3189" t="s">
        <v>8313</v>
      </c>
      <c r="S3189" s="13">
        <f t="shared" si="200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7"/>
        <v>0.65</v>
      </c>
      <c r="P3190" s="8">
        <f t="shared" si="198"/>
        <v>14.444444444444445</v>
      </c>
      <c r="Q3190" t="s">
        <v>8312</v>
      </c>
      <c r="R3190" t="s">
        <v>8331</v>
      </c>
      <c r="S3190" s="13">
        <f t="shared" si="200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7"/>
        <v>0.12327272727272727</v>
      </c>
      <c r="P3191" s="8">
        <f t="shared" si="198"/>
        <v>356.84210526315792</v>
      </c>
      <c r="Q3191" t="s">
        <v>8312</v>
      </c>
      <c r="R3191" t="s">
        <v>8331</v>
      </c>
      <c r="S3191" s="13">
        <f t="shared" si="200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7"/>
        <v>0</v>
      </c>
      <c r="P3192" s="8">
        <f t="shared" si="198"/>
        <v>0</v>
      </c>
      <c r="Q3192" t="s">
        <v>8312</v>
      </c>
      <c r="R3192" t="s">
        <v>8331</v>
      </c>
      <c r="S3192" s="13">
        <f t="shared" si="200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7"/>
        <v>4.0266666666666666E-2</v>
      </c>
      <c r="P3193" s="8">
        <f t="shared" si="198"/>
        <v>37.75</v>
      </c>
      <c r="Q3193" t="s">
        <v>8312</v>
      </c>
      <c r="R3193" t="s">
        <v>8331</v>
      </c>
      <c r="S3193" s="13">
        <f t="shared" si="200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7"/>
        <v>1.0200000000000001E-2</v>
      </c>
      <c r="P3194" s="8">
        <f t="shared" si="198"/>
        <v>12.75</v>
      </c>
      <c r="Q3194" t="s">
        <v>8312</v>
      </c>
      <c r="R3194" t="s">
        <v>8331</v>
      </c>
      <c r="S3194" s="13">
        <f t="shared" si="200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7"/>
        <v>0.1174</v>
      </c>
      <c r="P3195" s="8">
        <f t="shared" si="198"/>
        <v>24.458333333333332</v>
      </c>
      <c r="Q3195" t="s">
        <v>8312</v>
      </c>
      <c r="R3195" t="s">
        <v>8331</v>
      </c>
      <c r="S3195" s="13">
        <f t="shared" si="200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7"/>
        <v>0</v>
      </c>
      <c r="P3196" s="8">
        <f t="shared" si="198"/>
        <v>0</v>
      </c>
      <c r="Q3196" t="s">
        <v>8312</v>
      </c>
      <c r="R3196" t="s">
        <v>8331</v>
      </c>
      <c r="S3196" s="13">
        <f t="shared" si="200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7"/>
        <v>0.59142857142857141</v>
      </c>
      <c r="P3197" s="8">
        <f t="shared" si="198"/>
        <v>53.07692307692308</v>
      </c>
      <c r="Q3197" t="s">
        <v>8312</v>
      </c>
      <c r="R3197" t="s">
        <v>8331</v>
      </c>
      <c r="S3197" s="13">
        <f t="shared" si="200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7"/>
        <v>5.9999999999999995E-4</v>
      </c>
      <c r="P3198" s="8">
        <f t="shared" si="198"/>
        <v>300</v>
      </c>
      <c r="Q3198" t="s">
        <v>8312</v>
      </c>
      <c r="R3198" t="s">
        <v>8331</v>
      </c>
      <c r="S3198" s="13">
        <f t="shared" si="200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7"/>
        <v>0.1145</v>
      </c>
      <c r="P3199" s="8">
        <f t="shared" si="198"/>
        <v>286.25</v>
      </c>
      <c r="Q3199" t="s">
        <v>8312</v>
      </c>
      <c r="R3199" t="s">
        <v>8331</v>
      </c>
      <c r="S3199" s="13">
        <f t="shared" si="200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7"/>
        <v>3.6666666666666666E-3</v>
      </c>
      <c r="P3200" s="8">
        <f t="shared" si="198"/>
        <v>36.666666666666664</v>
      </c>
      <c r="Q3200" t="s">
        <v>8312</v>
      </c>
      <c r="R3200" t="s">
        <v>8331</v>
      </c>
      <c r="S3200" s="13">
        <f t="shared" si="200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7"/>
        <v>0.52159999999999995</v>
      </c>
      <c r="P3201" s="8">
        <f t="shared" si="198"/>
        <v>49.20754716981132</v>
      </c>
      <c r="Q3201" t="s">
        <v>8312</v>
      </c>
      <c r="R3201" t="s">
        <v>8331</v>
      </c>
      <c r="S3201" s="13">
        <f t="shared" si="200"/>
        <v>41858.761782407411</v>
      </c>
      <c r="T3201" s="13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1">E3202/D3202</f>
        <v>2.0000000000000002E-5</v>
      </c>
      <c r="P3202" s="8">
        <f t="shared" ref="P3202:P3265" si="202">IF(L3202=0,,E3202/L3202)</f>
        <v>1</v>
      </c>
      <c r="Q3202" t="s">
        <v>8312</v>
      </c>
      <c r="R3202" t="s">
        <v>8331</v>
      </c>
      <c r="S3202" s="13">
        <f t="shared" si="200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1"/>
        <v>1.2500000000000001E-2</v>
      </c>
      <c r="P3203" s="8">
        <f t="shared" si="202"/>
        <v>12.5</v>
      </c>
      <c r="Q3203" t="s">
        <v>8312</v>
      </c>
      <c r="R3203" t="s">
        <v>8331</v>
      </c>
      <c r="S3203" s="13">
        <f t="shared" si="200"/>
        <v>41861.767094907409</v>
      </c>
      <c r="T3203" s="13">
        <f t="shared" ref="T3203:T3266" si="203">(I3203/86400)+DATE(1970,1,1)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1"/>
        <v>0.54520000000000002</v>
      </c>
      <c r="P3204" s="8">
        <f t="shared" si="202"/>
        <v>109.04</v>
      </c>
      <c r="Q3204" t="s">
        <v>8312</v>
      </c>
      <c r="R3204" t="s">
        <v>8331</v>
      </c>
      <c r="S3204" s="13">
        <f t="shared" si="200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1"/>
        <v>0.25</v>
      </c>
      <c r="P3205" s="8">
        <f t="shared" si="202"/>
        <v>41.666666666666664</v>
      </c>
      <c r="Q3205" t="s">
        <v>8312</v>
      </c>
      <c r="R3205" t="s">
        <v>8331</v>
      </c>
      <c r="S3205" s="13">
        <f t="shared" si="200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1"/>
        <v>0</v>
      </c>
      <c r="P3206" s="8">
        <f t="shared" si="202"/>
        <v>0</v>
      </c>
      <c r="Q3206" t="s">
        <v>8312</v>
      </c>
      <c r="R3206" t="s">
        <v>8331</v>
      </c>
      <c r="S3206" s="13">
        <f t="shared" si="200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1"/>
        <v>3.4125000000000003E-2</v>
      </c>
      <c r="P3207" s="8">
        <f t="shared" si="202"/>
        <v>22.75</v>
      </c>
      <c r="Q3207" t="s">
        <v>8312</v>
      </c>
      <c r="R3207" t="s">
        <v>8331</v>
      </c>
      <c r="S3207" s="13">
        <f t="shared" si="200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1"/>
        <v>0</v>
      </c>
      <c r="P3208" s="8">
        <f t="shared" si="202"/>
        <v>0</v>
      </c>
      <c r="Q3208" t="s">
        <v>8312</v>
      </c>
      <c r="R3208" t="s">
        <v>8331</v>
      </c>
      <c r="S3208" s="13">
        <f t="shared" si="200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1"/>
        <v>0.46363636363636362</v>
      </c>
      <c r="P3209" s="8">
        <f t="shared" si="202"/>
        <v>70.833333333333329</v>
      </c>
      <c r="Q3209" t="s">
        <v>8312</v>
      </c>
      <c r="R3209" t="s">
        <v>8331</v>
      </c>
      <c r="S3209" s="13">
        <f t="shared" si="200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1"/>
        <v>1.0349999999999999</v>
      </c>
      <c r="P3210" s="8">
        <f t="shared" si="202"/>
        <v>63.109756097560975</v>
      </c>
      <c r="Q3210" t="s">
        <v>8312</v>
      </c>
      <c r="R3210" t="s">
        <v>8313</v>
      </c>
      <c r="S3210" s="13">
        <f t="shared" si="200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1"/>
        <v>1.1932315789473684</v>
      </c>
      <c r="P3211" s="8">
        <f t="shared" si="202"/>
        <v>50.157964601769912</v>
      </c>
      <c r="Q3211" t="s">
        <v>8312</v>
      </c>
      <c r="R3211" t="s">
        <v>8313</v>
      </c>
      <c r="S3211" s="13">
        <f t="shared" si="200"/>
        <v>41778.637245370366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1"/>
        <v>1.2576666666666667</v>
      </c>
      <c r="P3212" s="8">
        <f t="shared" si="202"/>
        <v>62.883333333333333</v>
      </c>
      <c r="Q3212" t="s">
        <v>8312</v>
      </c>
      <c r="R3212" t="s">
        <v>8313</v>
      </c>
      <c r="S3212" s="13">
        <f t="shared" si="200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1"/>
        <v>1.1974347826086957</v>
      </c>
      <c r="P3213" s="8">
        <f t="shared" si="202"/>
        <v>85.531055900621112</v>
      </c>
      <c r="Q3213" t="s">
        <v>8312</v>
      </c>
      <c r="R3213" t="s">
        <v>8313</v>
      </c>
      <c r="S3213" s="13">
        <f t="shared" si="200"/>
        <v>41834.58657407407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1"/>
        <v>1.2625</v>
      </c>
      <c r="P3214" s="8">
        <f t="shared" si="202"/>
        <v>53.723404255319146</v>
      </c>
      <c r="Q3214" t="s">
        <v>8312</v>
      </c>
      <c r="R3214" t="s">
        <v>8313</v>
      </c>
      <c r="S3214" s="13">
        <f t="shared" si="200"/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1"/>
        <v>1.0011666666666668</v>
      </c>
      <c r="P3215" s="8">
        <f t="shared" si="202"/>
        <v>127.80851063829788</v>
      </c>
      <c r="Q3215" t="s">
        <v>8312</v>
      </c>
      <c r="R3215" t="s">
        <v>8313</v>
      </c>
      <c r="S3215" s="13">
        <f t="shared" si="200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1"/>
        <v>1.0213333333333334</v>
      </c>
      <c r="P3216" s="8">
        <f t="shared" si="202"/>
        <v>106.57391304347826</v>
      </c>
      <c r="Q3216" t="s">
        <v>8312</v>
      </c>
      <c r="R3216" t="s">
        <v>8313</v>
      </c>
      <c r="S3216" s="13">
        <f t="shared" si="200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1"/>
        <v>1.0035142857142858</v>
      </c>
      <c r="P3217" s="8">
        <f t="shared" si="202"/>
        <v>262.11194029850748</v>
      </c>
      <c r="Q3217" t="s">
        <v>8312</v>
      </c>
      <c r="R3217" t="s">
        <v>8313</v>
      </c>
      <c r="S3217" s="13">
        <f t="shared" si="200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1"/>
        <v>1.0004999999999999</v>
      </c>
      <c r="P3218" s="8">
        <f t="shared" si="202"/>
        <v>57.171428571428571</v>
      </c>
      <c r="Q3218" t="s">
        <v>8312</v>
      </c>
      <c r="R3218" t="s">
        <v>8313</v>
      </c>
      <c r="S3218" s="13">
        <f t="shared" si="200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1"/>
        <v>1.1602222222222223</v>
      </c>
      <c r="P3219" s="8">
        <f t="shared" si="202"/>
        <v>50.20192307692308</v>
      </c>
      <c r="Q3219" t="s">
        <v>8312</v>
      </c>
      <c r="R3219" t="s">
        <v>8313</v>
      </c>
      <c r="S3219" s="13">
        <f t="shared" si="200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1"/>
        <v>1.0209999999999999</v>
      </c>
      <c r="P3220" s="8">
        <f t="shared" si="202"/>
        <v>66.586956521739125</v>
      </c>
      <c r="Q3220" t="s">
        <v>8312</v>
      </c>
      <c r="R3220" t="s">
        <v>8313</v>
      </c>
      <c r="S3220" s="13">
        <f t="shared" si="200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1"/>
        <v>1.0011000000000001</v>
      </c>
      <c r="P3221" s="8">
        <f t="shared" si="202"/>
        <v>168.25210084033614</v>
      </c>
      <c r="Q3221" t="s">
        <v>8312</v>
      </c>
      <c r="R3221" t="s">
        <v>8313</v>
      </c>
      <c r="S3221" s="13">
        <f t="shared" si="200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1"/>
        <v>1.0084</v>
      </c>
      <c r="P3222" s="8">
        <f t="shared" si="202"/>
        <v>256.37288135593218</v>
      </c>
      <c r="Q3222" t="s">
        <v>8312</v>
      </c>
      <c r="R3222" t="s">
        <v>8313</v>
      </c>
      <c r="S3222" s="13">
        <f t="shared" si="200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1"/>
        <v>1.0342499999999999</v>
      </c>
      <c r="P3223" s="8">
        <f t="shared" si="202"/>
        <v>36.610619469026545</v>
      </c>
      <c r="Q3223" t="s">
        <v>8312</v>
      </c>
      <c r="R3223" t="s">
        <v>8313</v>
      </c>
      <c r="S3223" s="13">
        <f t="shared" si="200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1"/>
        <v>1.248</v>
      </c>
      <c r="P3224" s="8">
        <f t="shared" si="202"/>
        <v>37.142857142857146</v>
      </c>
      <c r="Q3224" t="s">
        <v>8312</v>
      </c>
      <c r="R3224" t="s">
        <v>8313</v>
      </c>
      <c r="S3224" s="13">
        <f t="shared" si="200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1"/>
        <v>1.0951612903225807</v>
      </c>
      <c r="P3225" s="8">
        <f t="shared" si="202"/>
        <v>45.878378378378379</v>
      </c>
      <c r="Q3225" t="s">
        <v>8312</v>
      </c>
      <c r="R3225" t="s">
        <v>8313</v>
      </c>
      <c r="S3225" s="13">
        <f t="shared" si="200"/>
        <v>42206.835370370369</v>
      </c>
      <c r="T3225" s="13">
        <f t="shared" si="203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1"/>
        <v>1.0203333333333333</v>
      </c>
      <c r="P3226" s="8">
        <f t="shared" si="202"/>
        <v>141.71296296296296</v>
      </c>
      <c r="Q3226" t="s">
        <v>8312</v>
      </c>
      <c r="R3226" t="s">
        <v>8313</v>
      </c>
      <c r="S3226" s="13">
        <f t="shared" si="200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1"/>
        <v>1.0235000000000001</v>
      </c>
      <c r="P3227" s="8">
        <f t="shared" si="202"/>
        <v>52.487179487179489</v>
      </c>
      <c r="Q3227" t="s">
        <v>8312</v>
      </c>
      <c r="R3227" t="s">
        <v>8313</v>
      </c>
      <c r="S3227" s="13">
        <f t="shared" si="200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1"/>
        <v>1.0416666666666667</v>
      </c>
      <c r="P3228" s="8">
        <f t="shared" si="202"/>
        <v>59.523809523809526</v>
      </c>
      <c r="Q3228" t="s">
        <v>8312</v>
      </c>
      <c r="R3228" t="s">
        <v>8313</v>
      </c>
      <c r="S3228" s="13">
        <f t="shared" si="200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1"/>
        <v>1.25</v>
      </c>
      <c r="P3229" s="8">
        <f t="shared" si="202"/>
        <v>50</v>
      </c>
      <c r="Q3229" t="s">
        <v>8312</v>
      </c>
      <c r="R3229" t="s">
        <v>8313</v>
      </c>
      <c r="S3229" s="13">
        <f t="shared" si="200"/>
        <v>42722.882361111115</v>
      </c>
      <c r="T3229" s="13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1"/>
        <v>1.0234285714285714</v>
      </c>
      <c r="P3230" s="8">
        <f t="shared" si="202"/>
        <v>193.62162162162161</v>
      </c>
      <c r="Q3230" t="s">
        <v>8312</v>
      </c>
      <c r="R3230" t="s">
        <v>8313</v>
      </c>
      <c r="S3230" s="13">
        <f t="shared" si="200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1"/>
        <v>1.0786500000000001</v>
      </c>
      <c r="P3231" s="8">
        <f t="shared" si="202"/>
        <v>106.79702970297029</v>
      </c>
      <c r="Q3231" t="s">
        <v>8312</v>
      </c>
      <c r="R3231" t="s">
        <v>8313</v>
      </c>
      <c r="S3231" s="13">
        <f t="shared" si="200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1"/>
        <v>1.0988461538461538</v>
      </c>
      <c r="P3232" s="8">
        <f t="shared" si="202"/>
        <v>77.21621621621621</v>
      </c>
      <c r="Q3232" t="s">
        <v>8312</v>
      </c>
      <c r="R3232" t="s">
        <v>8313</v>
      </c>
      <c r="S3232" s="13">
        <f t="shared" si="200"/>
        <v>41898.168124999997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1"/>
        <v>1.61</v>
      </c>
      <c r="P3233" s="8">
        <f t="shared" si="202"/>
        <v>57.5</v>
      </c>
      <c r="Q3233" t="s">
        <v>8312</v>
      </c>
      <c r="R3233" t="s">
        <v>8313</v>
      </c>
      <c r="S3233" s="13">
        <f t="shared" si="200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1"/>
        <v>1.3120000000000001</v>
      </c>
      <c r="P3234" s="8">
        <f t="shared" si="202"/>
        <v>50.46153846153846</v>
      </c>
      <c r="Q3234" t="s">
        <v>8312</v>
      </c>
      <c r="R3234" t="s">
        <v>8313</v>
      </c>
      <c r="S3234" s="13">
        <f t="shared" si="200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1"/>
        <v>1.1879999999999999</v>
      </c>
      <c r="P3235" s="8">
        <f t="shared" si="202"/>
        <v>97.377049180327873</v>
      </c>
      <c r="Q3235" t="s">
        <v>8312</v>
      </c>
      <c r="R3235" t="s">
        <v>8313</v>
      </c>
      <c r="S3235" s="13">
        <f t="shared" si="200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1"/>
        <v>1.0039275000000001</v>
      </c>
      <c r="P3236" s="8">
        <f t="shared" si="202"/>
        <v>34.91921739130435</v>
      </c>
      <c r="Q3236" t="s">
        <v>8312</v>
      </c>
      <c r="R3236" t="s">
        <v>8313</v>
      </c>
      <c r="S3236" s="13">
        <f t="shared" si="200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1"/>
        <v>1.0320666666666667</v>
      </c>
      <c r="P3237" s="8">
        <f t="shared" si="202"/>
        <v>85.530386740331494</v>
      </c>
      <c r="Q3237" t="s">
        <v>8312</v>
      </c>
      <c r="R3237" t="s">
        <v>8313</v>
      </c>
      <c r="S3237" s="13">
        <f t="shared" si="200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1"/>
        <v>1.006</v>
      </c>
      <c r="P3238" s="8">
        <f t="shared" si="202"/>
        <v>182.90909090909091</v>
      </c>
      <c r="Q3238" t="s">
        <v>8312</v>
      </c>
      <c r="R3238" t="s">
        <v>8313</v>
      </c>
      <c r="S3238" s="13">
        <f t="shared" si="200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1"/>
        <v>1.0078754285714286</v>
      </c>
      <c r="P3239" s="8">
        <f t="shared" si="202"/>
        <v>131.13620817843866</v>
      </c>
      <c r="Q3239" t="s">
        <v>8312</v>
      </c>
      <c r="R3239" t="s">
        <v>8313</v>
      </c>
      <c r="S3239" s="13">
        <f t="shared" si="200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1"/>
        <v>1.1232142857142857</v>
      </c>
      <c r="P3240" s="8">
        <f t="shared" si="202"/>
        <v>39.810126582278478</v>
      </c>
      <c r="Q3240" t="s">
        <v>8312</v>
      </c>
      <c r="R3240" t="s">
        <v>8313</v>
      </c>
      <c r="S3240" s="13">
        <f t="shared" si="200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1"/>
        <v>1.0591914022517912</v>
      </c>
      <c r="P3241" s="8">
        <f t="shared" si="202"/>
        <v>59.701730769230764</v>
      </c>
      <c r="Q3241" t="s">
        <v>8312</v>
      </c>
      <c r="R3241" t="s">
        <v>8313</v>
      </c>
      <c r="S3241" s="13">
        <f t="shared" si="200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1"/>
        <v>1.0056666666666667</v>
      </c>
      <c r="P3242" s="8">
        <f t="shared" si="202"/>
        <v>88.735294117647058</v>
      </c>
      <c r="Q3242" t="s">
        <v>8312</v>
      </c>
      <c r="R3242" t="s">
        <v>8313</v>
      </c>
      <c r="S3242" s="13">
        <f t="shared" si="200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1"/>
        <v>1.1530588235294117</v>
      </c>
      <c r="P3243" s="8">
        <f t="shared" si="202"/>
        <v>58.688622754491021</v>
      </c>
      <c r="Q3243" t="s">
        <v>8312</v>
      </c>
      <c r="R3243" t="s">
        <v>8313</v>
      </c>
      <c r="S3243" s="13">
        <f t="shared" si="200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1"/>
        <v>1.273042</v>
      </c>
      <c r="P3244" s="8">
        <f t="shared" si="202"/>
        <v>69.56513661202186</v>
      </c>
      <c r="Q3244" t="s">
        <v>8312</v>
      </c>
      <c r="R3244" t="s">
        <v>8313</v>
      </c>
      <c r="S3244" s="13">
        <f t="shared" si="200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1"/>
        <v>1.028375</v>
      </c>
      <c r="P3245" s="8">
        <f t="shared" si="202"/>
        <v>115.87323943661971</v>
      </c>
      <c r="Q3245" t="s">
        <v>8312</v>
      </c>
      <c r="R3245" t="s">
        <v>8313</v>
      </c>
      <c r="S3245" s="13">
        <f t="shared" si="200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1"/>
        <v>1.0293749999999999</v>
      </c>
      <c r="P3246" s="8">
        <f t="shared" si="202"/>
        <v>23.869565217391305</v>
      </c>
      <c r="Q3246" t="s">
        <v>8312</v>
      </c>
      <c r="R3246" t="s">
        <v>8313</v>
      </c>
      <c r="S3246" s="13">
        <f t="shared" si="200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1"/>
        <v>1.043047619047619</v>
      </c>
      <c r="P3247" s="8">
        <f t="shared" si="202"/>
        <v>81.125925925925927</v>
      </c>
      <c r="Q3247" t="s">
        <v>8312</v>
      </c>
      <c r="R3247" t="s">
        <v>8313</v>
      </c>
      <c r="S3247" s="13">
        <f t="shared" si="200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1"/>
        <v>1.1122000000000001</v>
      </c>
      <c r="P3248" s="8">
        <f t="shared" si="202"/>
        <v>57.626943005181346</v>
      </c>
      <c r="Q3248" t="s">
        <v>8312</v>
      </c>
      <c r="R3248" t="s">
        <v>8313</v>
      </c>
      <c r="S3248" s="13">
        <f t="shared" ref="S3248:S3311" si="204">(J3248/86400)+DATE(1970,1,1)</f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1"/>
        <v>1.0586</v>
      </c>
      <c r="P3249" s="8">
        <f t="shared" si="202"/>
        <v>46.429824561403507</v>
      </c>
      <c r="Q3249" t="s">
        <v>8312</v>
      </c>
      <c r="R3249" t="s">
        <v>8313</v>
      </c>
      <c r="S3249" s="13">
        <f t="shared" si="204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1"/>
        <v>1.0079166666666666</v>
      </c>
      <c r="P3250" s="8">
        <f t="shared" si="202"/>
        <v>60.475000000000001</v>
      </c>
      <c r="Q3250" t="s">
        <v>8312</v>
      </c>
      <c r="R3250" t="s">
        <v>8313</v>
      </c>
      <c r="S3250" s="13">
        <f t="shared" si="204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1"/>
        <v>1.0492727272727274</v>
      </c>
      <c r="P3251" s="8">
        <f t="shared" si="202"/>
        <v>65.579545454545453</v>
      </c>
      <c r="Q3251" t="s">
        <v>8312</v>
      </c>
      <c r="R3251" t="s">
        <v>8313</v>
      </c>
      <c r="S3251" s="13">
        <f t="shared" si="204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1"/>
        <v>1.01552</v>
      </c>
      <c r="P3252" s="8">
        <f t="shared" si="202"/>
        <v>119.1924882629108</v>
      </c>
      <c r="Q3252" t="s">
        <v>8312</v>
      </c>
      <c r="R3252" t="s">
        <v>8313</v>
      </c>
      <c r="S3252" s="13">
        <f t="shared" si="204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1"/>
        <v>1.1073333333333333</v>
      </c>
      <c r="P3253" s="8">
        <f t="shared" si="202"/>
        <v>83.05</v>
      </c>
      <c r="Q3253" t="s">
        <v>8312</v>
      </c>
      <c r="R3253" t="s">
        <v>8313</v>
      </c>
      <c r="S3253" s="13">
        <f t="shared" si="204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1"/>
        <v>1.2782222222222221</v>
      </c>
      <c r="P3254" s="8">
        <f t="shared" si="202"/>
        <v>57.52</v>
      </c>
      <c r="Q3254" t="s">
        <v>8312</v>
      </c>
      <c r="R3254" t="s">
        <v>8313</v>
      </c>
      <c r="S3254" s="13">
        <f t="shared" si="204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1"/>
        <v>1.0182500000000001</v>
      </c>
      <c r="P3255" s="8">
        <f t="shared" si="202"/>
        <v>177.08695652173913</v>
      </c>
      <c r="Q3255" t="s">
        <v>8312</v>
      </c>
      <c r="R3255" t="s">
        <v>8313</v>
      </c>
      <c r="S3255" s="13">
        <f t="shared" si="204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1"/>
        <v>1.012576923076923</v>
      </c>
      <c r="P3256" s="8">
        <f t="shared" si="202"/>
        <v>70.771505376344081</v>
      </c>
      <c r="Q3256" t="s">
        <v>8312</v>
      </c>
      <c r="R3256" t="s">
        <v>8313</v>
      </c>
      <c r="S3256" s="13">
        <f t="shared" si="204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1"/>
        <v>1.75</v>
      </c>
      <c r="P3257" s="8">
        <f t="shared" si="202"/>
        <v>29.166666666666668</v>
      </c>
      <c r="Q3257" t="s">
        <v>8312</v>
      </c>
      <c r="R3257" t="s">
        <v>8313</v>
      </c>
      <c r="S3257" s="13">
        <f t="shared" si="204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1"/>
        <v>1.2806</v>
      </c>
      <c r="P3258" s="8">
        <f t="shared" si="202"/>
        <v>72.76136363636364</v>
      </c>
      <c r="Q3258" t="s">
        <v>8312</v>
      </c>
      <c r="R3258" t="s">
        <v>8313</v>
      </c>
      <c r="S3258" s="13">
        <f t="shared" si="204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1"/>
        <v>1.0629949999999999</v>
      </c>
      <c r="P3259" s="8">
        <f t="shared" si="202"/>
        <v>51.853414634146333</v>
      </c>
      <c r="Q3259" t="s">
        <v>8312</v>
      </c>
      <c r="R3259" t="s">
        <v>8313</v>
      </c>
      <c r="S3259" s="13">
        <f t="shared" si="204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1"/>
        <v>1.052142857142857</v>
      </c>
      <c r="P3260" s="8">
        <f t="shared" si="202"/>
        <v>98.2</v>
      </c>
      <c r="Q3260" t="s">
        <v>8312</v>
      </c>
      <c r="R3260" t="s">
        <v>8313</v>
      </c>
      <c r="S3260" s="13">
        <f t="shared" si="204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1"/>
        <v>1.0616782608695652</v>
      </c>
      <c r="P3261" s="8">
        <f t="shared" si="202"/>
        <v>251.7381443298969</v>
      </c>
      <c r="Q3261" t="s">
        <v>8312</v>
      </c>
      <c r="R3261" t="s">
        <v>8313</v>
      </c>
      <c r="S3261" s="13">
        <f t="shared" si="204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1"/>
        <v>1.0924</v>
      </c>
      <c r="P3262" s="8">
        <f t="shared" si="202"/>
        <v>74.821917808219183</v>
      </c>
      <c r="Q3262" t="s">
        <v>8312</v>
      </c>
      <c r="R3262" t="s">
        <v>8313</v>
      </c>
      <c r="S3262" s="13">
        <f t="shared" si="204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1"/>
        <v>1.0045454545454546</v>
      </c>
      <c r="P3263" s="8">
        <f t="shared" si="202"/>
        <v>67.65306122448979</v>
      </c>
      <c r="Q3263" t="s">
        <v>8312</v>
      </c>
      <c r="R3263" t="s">
        <v>8313</v>
      </c>
      <c r="S3263" s="13">
        <f t="shared" si="204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1"/>
        <v>1.0304098360655738</v>
      </c>
      <c r="P3264" s="8">
        <f t="shared" si="202"/>
        <v>93.81343283582089</v>
      </c>
      <c r="Q3264" t="s">
        <v>8312</v>
      </c>
      <c r="R3264" t="s">
        <v>8313</v>
      </c>
      <c r="S3264" s="13">
        <f t="shared" si="204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1"/>
        <v>1.121664</v>
      </c>
      <c r="P3265" s="8">
        <f t="shared" si="202"/>
        <v>41.237647058823526</v>
      </c>
      <c r="Q3265" t="s">
        <v>8312</v>
      </c>
      <c r="R3265" t="s">
        <v>8313</v>
      </c>
      <c r="S3265" s="13">
        <f t="shared" si="204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5">E3266/D3266</f>
        <v>1.03</v>
      </c>
      <c r="P3266" s="8">
        <f t="shared" ref="P3266:P3329" si="206">IF(L3266=0,,E3266/L3266)</f>
        <v>52.551020408163268</v>
      </c>
      <c r="Q3266" t="s">
        <v>8312</v>
      </c>
      <c r="R3266" t="s">
        <v>8313</v>
      </c>
      <c r="S3266" s="13">
        <f t="shared" si="204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5"/>
        <v>1.64</v>
      </c>
      <c r="P3267" s="8">
        <f t="shared" si="206"/>
        <v>70.285714285714292</v>
      </c>
      <c r="Q3267" t="s">
        <v>8312</v>
      </c>
      <c r="R3267" t="s">
        <v>8313</v>
      </c>
      <c r="S3267" s="13">
        <f t="shared" si="204"/>
        <v>42311.711979166663</v>
      </c>
      <c r="T3267" s="13">
        <f t="shared" ref="T3267:T3330" si="207">(I3267/86400)+DATE(1970,1,1)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5"/>
        <v>1.3128333333333333</v>
      </c>
      <c r="P3268" s="8">
        <f t="shared" si="206"/>
        <v>48.325153374233132</v>
      </c>
      <c r="Q3268" t="s">
        <v>8312</v>
      </c>
      <c r="R3268" t="s">
        <v>8313</v>
      </c>
      <c r="S3268" s="13">
        <f t="shared" si="204"/>
        <v>42136.536134259259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5"/>
        <v>1.0209999999999999</v>
      </c>
      <c r="P3269" s="8">
        <f t="shared" si="206"/>
        <v>53.177083333333336</v>
      </c>
      <c r="Q3269" t="s">
        <v>8312</v>
      </c>
      <c r="R3269" t="s">
        <v>8313</v>
      </c>
      <c r="S3269" s="13">
        <f t="shared" si="204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5"/>
        <v>1.28</v>
      </c>
      <c r="P3270" s="8">
        <f t="shared" si="206"/>
        <v>60.952380952380949</v>
      </c>
      <c r="Q3270" t="s">
        <v>8312</v>
      </c>
      <c r="R3270" t="s">
        <v>8313</v>
      </c>
      <c r="S3270" s="13">
        <f t="shared" si="204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5"/>
        <v>1.0149999999999999</v>
      </c>
      <c r="P3271" s="8">
        <f t="shared" si="206"/>
        <v>116</v>
      </c>
      <c r="Q3271" t="s">
        <v>8312</v>
      </c>
      <c r="R3271" t="s">
        <v>8313</v>
      </c>
      <c r="S3271" s="13">
        <f t="shared" si="204"/>
        <v>42137.395798611113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5"/>
        <v>1.0166666666666666</v>
      </c>
      <c r="P3272" s="8">
        <f t="shared" si="206"/>
        <v>61</v>
      </c>
      <c r="Q3272" t="s">
        <v>8312</v>
      </c>
      <c r="R3272" t="s">
        <v>8313</v>
      </c>
      <c r="S3272" s="13">
        <f t="shared" si="204"/>
        <v>42167.533159722225</v>
      </c>
      <c r="T3272" s="13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5"/>
        <v>1.3</v>
      </c>
      <c r="P3273" s="8">
        <f t="shared" si="206"/>
        <v>38.235294117647058</v>
      </c>
      <c r="Q3273" t="s">
        <v>8312</v>
      </c>
      <c r="R3273" t="s">
        <v>8313</v>
      </c>
      <c r="S3273" s="13">
        <f t="shared" si="204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5"/>
        <v>1.5443</v>
      </c>
      <c r="P3274" s="8">
        <f t="shared" si="206"/>
        <v>106.50344827586207</v>
      </c>
      <c r="Q3274" t="s">
        <v>8312</v>
      </c>
      <c r="R3274" t="s">
        <v>8313</v>
      </c>
      <c r="S3274" s="13">
        <f t="shared" si="204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5"/>
        <v>1.0740000000000001</v>
      </c>
      <c r="P3275" s="8">
        <f t="shared" si="206"/>
        <v>204.57142857142858</v>
      </c>
      <c r="Q3275" t="s">
        <v>8312</v>
      </c>
      <c r="R3275" t="s">
        <v>8313</v>
      </c>
      <c r="S3275" s="13">
        <f t="shared" si="204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5"/>
        <v>1.0132258064516129</v>
      </c>
      <c r="P3276" s="8">
        <f t="shared" si="206"/>
        <v>54.912587412587413</v>
      </c>
      <c r="Q3276" t="s">
        <v>8312</v>
      </c>
      <c r="R3276" t="s">
        <v>8313</v>
      </c>
      <c r="S3276" s="13">
        <f t="shared" si="204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5"/>
        <v>1.0027777777777778</v>
      </c>
      <c r="P3277" s="8">
        <f t="shared" si="206"/>
        <v>150.41666666666666</v>
      </c>
      <c r="Q3277" t="s">
        <v>8312</v>
      </c>
      <c r="R3277" t="s">
        <v>8313</v>
      </c>
      <c r="S3277" s="13">
        <f t="shared" si="204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5"/>
        <v>1.1684444444444444</v>
      </c>
      <c r="P3278" s="8">
        <f t="shared" si="206"/>
        <v>52.58</v>
      </c>
      <c r="Q3278" t="s">
        <v>8312</v>
      </c>
      <c r="R3278" t="s">
        <v>8313</v>
      </c>
      <c r="S3278" s="13">
        <f t="shared" si="204"/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5"/>
        <v>1.0860000000000001</v>
      </c>
      <c r="P3279" s="8">
        <f t="shared" si="206"/>
        <v>54.3</v>
      </c>
      <c r="Q3279" t="s">
        <v>8312</v>
      </c>
      <c r="R3279" t="s">
        <v>8313</v>
      </c>
      <c r="S3279" s="13">
        <f t="shared" si="204"/>
        <v>41931.682939814811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5"/>
        <v>1.034</v>
      </c>
      <c r="P3280" s="8">
        <f t="shared" si="206"/>
        <v>76.029411764705884</v>
      </c>
      <c r="Q3280" t="s">
        <v>8312</v>
      </c>
      <c r="R3280" t="s">
        <v>8313</v>
      </c>
      <c r="S3280" s="13">
        <f t="shared" si="204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5"/>
        <v>1.1427586206896552</v>
      </c>
      <c r="P3281" s="8">
        <f t="shared" si="206"/>
        <v>105.2063492063492</v>
      </c>
      <c r="Q3281" t="s">
        <v>8312</v>
      </c>
      <c r="R3281" t="s">
        <v>8313</v>
      </c>
      <c r="S3281" s="13">
        <f t="shared" si="204"/>
        <v>42431.102534722224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5"/>
        <v>1.03</v>
      </c>
      <c r="P3282" s="8">
        <f t="shared" si="206"/>
        <v>68.666666666666671</v>
      </c>
      <c r="Q3282" t="s">
        <v>8312</v>
      </c>
      <c r="R3282" t="s">
        <v>8313</v>
      </c>
      <c r="S3282" s="13">
        <f t="shared" si="204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5"/>
        <v>1.216</v>
      </c>
      <c r="P3283" s="8">
        <f t="shared" si="206"/>
        <v>129.36170212765958</v>
      </c>
      <c r="Q3283" t="s">
        <v>8312</v>
      </c>
      <c r="R3283" t="s">
        <v>8313</v>
      </c>
      <c r="S3283" s="13">
        <f t="shared" si="204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5"/>
        <v>1.026467741935484</v>
      </c>
      <c r="P3284" s="8">
        <f t="shared" si="206"/>
        <v>134.26371308016877</v>
      </c>
      <c r="Q3284" t="s">
        <v>8312</v>
      </c>
      <c r="R3284" t="s">
        <v>8313</v>
      </c>
      <c r="S3284" s="13">
        <f t="shared" si="204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5"/>
        <v>1.0475000000000001</v>
      </c>
      <c r="P3285" s="8">
        <f t="shared" si="206"/>
        <v>17.829787234042552</v>
      </c>
      <c r="Q3285" t="s">
        <v>8312</v>
      </c>
      <c r="R3285" t="s">
        <v>8313</v>
      </c>
      <c r="S3285" s="13">
        <f t="shared" si="204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5"/>
        <v>1.016</v>
      </c>
      <c r="P3286" s="8">
        <f t="shared" si="206"/>
        <v>203.2</v>
      </c>
      <c r="Q3286" t="s">
        <v>8312</v>
      </c>
      <c r="R3286" t="s">
        <v>8313</v>
      </c>
      <c r="S3286" s="13">
        <f t="shared" si="204"/>
        <v>42380.884872685187</v>
      </c>
      <c r="T3286" s="13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5"/>
        <v>1.1210242048409682</v>
      </c>
      <c r="P3287" s="8">
        <f t="shared" si="206"/>
        <v>69.18518518518519</v>
      </c>
      <c r="Q3287" t="s">
        <v>8312</v>
      </c>
      <c r="R3287" t="s">
        <v>8313</v>
      </c>
      <c r="S3287" s="13">
        <f t="shared" si="204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5"/>
        <v>1.0176666666666667</v>
      </c>
      <c r="P3288" s="8">
        <f t="shared" si="206"/>
        <v>125.12295081967213</v>
      </c>
      <c r="Q3288" t="s">
        <v>8312</v>
      </c>
      <c r="R3288" t="s">
        <v>8313</v>
      </c>
      <c r="S3288" s="13">
        <f t="shared" si="204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5"/>
        <v>1</v>
      </c>
      <c r="P3289" s="8">
        <f t="shared" si="206"/>
        <v>73.529411764705884</v>
      </c>
      <c r="Q3289" t="s">
        <v>8312</v>
      </c>
      <c r="R3289" t="s">
        <v>8313</v>
      </c>
      <c r="S3289" s="13">
        <f t="shared" si="204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5"/>
        <v>1.0026489999999999</v>
      </c>
      <c r="P3290" s="8">
        <f t="shared" si="206"/>
        <v>48.437149758454105</v>
      </c>
      <c r="Q3290" t="s">
        <v>8312</v>
      </c>
      <c r="R3290" t="s">
        <v>8313</v>
      </c>
      <c r="S3290" s="13">
        <f t="shared" si="204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5"/>
        <v>1.3304200000000002</v>
      </c>
      <c r="P3291" s="8">
        <f t="shared" si="206"/>
        <v>26.608400000000003</v>
      </c>
      <c r="Q3291" t="s">
        <v>8312</v>
      </c>
      <c r="R3291" t="s">
        <v>8313</v>
      </c>
      <c r="S3291" s="13">
        <f t="shared" si="204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5"/>
        <v>1.212</v>
      </c>
      <c r="P3292" s="8">
        <f t="shared" si="206"/>
        <v>33.666666666666664</v>
      </c>
      <c r="Q3292" t="s">
        <v>8312</v>
      </c>
      <c r="R3292" t="s">
        <v>8313</v>
      </c>
      <c r="S3292" s="13">
        <f t="shared" si="204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5"/>
        <v>1.1399999999999999</v>
      </c>
      <c r="P3293" s="8">
        <f t="shared" si="206"/>
        <v>40.714285714285715</v>
      </c>
      <c r="Q3293" t="s">
        <v>8312</v>
      </c>
      <c r="R3293" t="s">
        <v>8313</v>
      </c>
      <c r="S3293" s="13">
        <f t="shared" si="204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5"/>
        <v>2.8613861386138613</v>
      </c>
      <c r="P3294" s="8">
        <f t="shared" si="206"/>
        <v>19.266666666666666</v>
      </c>
      <c r="Q3294" t="s">
        <v>8312</v>
      </c>
      <c r="R3294" t="s">
        <v>8313</v>
      </c>
      <c r="S3294" s="13">
        <f t="shared" si="204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5"/>
        <v>1.7044444444444444</v>
      </c>
      <c r="P3295" s="8">
        <f t="shared" si="206"/>
        <v>84.285714285714292</v>
      </c>
      <c r="Q3295" t="s">
        <v>8312</v>
      </c>
      <c r="R3295" t="s">
        <v>8313</v>
      </c>
      <c r="S3295" s="13">
        <f t="shared" si="204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5"/>
        <v>1.1833333333333333</v>
      </c>
      <c r="P3296" s="8">
        <f t="shared" si="206"/>
        <v>29.583333333333332</v>
      </c>
      <c r="Q3296" t="s">
        <v>8312</v>
      </c>
      <c r="R3296" t="s">
        <v>8313</v>
      </c>
      <c r="S3296" s="13">
        <f t="shared" si="204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5"/>
        <v>1.0285857142857142</v>
      </c>
      <c r="P3297" s="8">
        <f t="shared" si="206"/>
        <v>26.667037037037037</v>
      </c>
      <c r="Q3297" t="s">
        <v>8312</v>
      </c>
      <c r="R3297" t="s">
        <v>8313</v>
      </c>
      <c r="S3297" s="13">
        <f t="shared" si="204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5"/>
        <v>1.4406666666666668</v>
      </c>
      <c r="P3298" s="8">
        <f t="shared" si="206"/>
        <v>45.978723404255319</v>
      </c>
      <c r="Q3298" t="s">
        <v>8312</v>
      </c>
      <c r="R3298" t="s">
        <v>8313</v>
      </c>
      <c r="S3298" s="13">
        <f t="shared" si="204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5"/>
        <v>1.0007272727272727</v>
      </c>
      <c r="P3299" s="8">
        <f t="shared" si="206"/>
        <v>125.09090909090909</v>
      </c>
      <c r="Q3299" t="s">
        <v>8312</v>
      </c>
      <c r="R3299" t="s">
        <v>8313</v>
      </c>
      <c r="S3299" s="13">
        <f t="shared" si="204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5"/>
        <v>1.0173000000000001</v>
      </c>
      <c r="P3300" s="8">
        <f t="shared" si="206"/>
        <v>141.29166666666666</v>
      </c>
      <c r="Q3300" t="s">
        <v>8312</v>
      </c>
      <c r="R3300" t="s">
        <v>8313</v>
      </c>
      <c r="S3300" s="13">
        <f t="shared" si="204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5"/>
        <v>1.1619999999999999</v>
      </c>
      <c r="P3301" s="8">
        <f t="shared" si="206"/>
        <v>55.333333333333336</v>
      </c>
      <c r="Q3301" t="s">
        <v>8312</v>
      </c>
      <c r="R3301" t="s">
        <v>8313</v>
      </c>
      <c r="S3301" s="13">
        <f t="shared" si="204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5"/>
        <v>1.3616666666666666</v>
      </c>
      <c r="P3302" s="8">
        <f t="shared" si="206"/>
        <v>46.420454545454547</v>
      </c>
      <c r="Q3302" t="s">
        <v>8312</v>
      </c>
      <c r="R3302" t="s">
        <v>8313</v>
      </c>
      <c r="S3302" s="13">
        <f t="shared" si="204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5"/>
        <v>1.3346666666666667</v>
      </c>
      <c r="P3303" s="8">
        <f t="shared" si="206"/>
        <v>57.2</v>
      </c>
      <c r="Q3303" t="s">
        <v>8312</v>
      </c>
      <c r="R3303" t="s">
        <v>8313</v>
      </c>
      <c r="S3303" s="13">
        <f t="shared" si="204"/>
        <v>42538.735833333332</v>
      </c>
      <c r="T3303" s="13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5"/>
        <v>1.0339285714285715</v>
      </c>
      <c r="P3304" s="8">
        <f t="shared" si="206"/>
        <v>173.7</v>
      </c>
      <c r="Q3304" t="s">
        <v>8312</v>
      </c>
      <c r="R3304" t="s">
        <v>8313</v>
      </c>
      <c r="S3304" s="13">
        <f t="shared" si="204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5"/>
        <v>1.1588888888888889</v>
      </c>
      <c r="P3305" s="8">
        <f t="shared" si="206"/>
        <v>59.6</v>
      </c>
      <c r="Q3305" t="s">
        <v>8312</v>
      </c>
      <c r="R3305" t="s">
        <v>8313</v>
      </c>
      <c r="S3305" s="13">
        <f t="shared" si="204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5"/>
        <v>1.0451666666666666</v>
      </c>
      <c r="P3306" s="8">
        <f t="shared" si="206"/>
        <v>89.585714285714289</v>
      </c>
      <c r="Q3306" t="s">
        <v>8312</v>
      </c>
      <c r="R3306" t="s">
        <v>8313</v>
      </c>
      <c r="S3306" s="13">
        <f t="shared" si="204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5"/>
        <v>1.0202500000000001</v>
      </c>
      <c r="P3307" s="8">
        <f t="shared" si="206"/>
        <v>204.05</v>
      </c>
      <c r="Q3307" t="s">
        <v>8312</v>
      </c>
      <c r="R3307" t="s">
        <v>8313</v>
      </c>
      <c r="S3307" s="13">
        <f t="shared" si="204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5"/>
        <v>1.7533333333333334</v>
      </c>
      <c r="P3308" s="8">
        <f t="shared" si="206"/>
        <v>48.703703703703702</v>
      </c>
      <c r="Q3308" t="s">
        <v>8312</v>
      </c>
      <c r="R3308" t="s">
        <v>8313</v>
      </c>
      <c r="S3308" s="13">
        <f t="shared" si="204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5"/>
        <v>1.0668</v>
      </c>
      <c r="P3309" s="8">
        <f t="shared" si="206"/>
        <v>53.339999999999996</v>
      </c>
      <c r="Q3309" t="s">
        <v>8312</v>
      </c>
      <c r="R3309" t="s">
        <v>8313</v>
      </c>
      <c r="S3309" s="13">
        <f t="shared" si="204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5"/>
        <v>1.2228571428571429</v>
      </c>
      <c r="P3310" s="8">
        <f t="shared" si="206"/>
        <v>75.087719298245617</v>
      </c>
      <c r="Q3310" t="s">
        <v>8312</v>
      </c>
      <c r="R3310" t="s">
        <v>8313</v>
      </c>
      <c r="S3310" s="13">
        <f t="shared" si="204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5"/>
        <v>1.5942857142857143</v>
      </c>
      <c r="P3311" s="8">
        <f t="shared" si="206"/>
        <v>18</v>
      </c>
      <c r="Q3311" t="s">
        <v>8312</v>
      </c>
      <c r="R3311" t="s">
        <v>8313</v>
      </c>
      <c r="S3311" s="13">
        <f t="shared" si="204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5"/>
        <v>1.0007692307692309</v>
      </c>
      <c r="P3312" s="8">
        <f t="shared" si="206"/>
        <v>209.83870967741936</v>
      </c>
      <c r="Q3312" t="s">
        <v>8312</v>
      </c>
      <c r="R3312" t="s">
        <v>8313</v>
      </c>
      <c r="S3312" s="13">
        <f t="shared" ref="S3312:S3375" si="208">(J3312/86400)+DATE(1970,1,1)</f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5"/>
        <v>1.0984</v>
      </c>
      <c r="P3313" s="8">
        <f t="shared" si="206"/>
        <v>61.022222222222226</v>
      </c>
      <c r="Q3313" t="s">
        <v>8312</v>
      </c>
      <c r="R3313" t="s">
        <v>8313</v>
      </c>
      <c r="S3313" s="13">
        <f t="shared" si="208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5"/>
        <v>1.0004</v>
      </c>
      <c r="P3314" s="8">
        <f t="shared" si="206"/>
        <v>61</v>
      </c>
      <c r="Q3314" t="s">
        <v>8312</v>
      </c>
      <c r="R3314" t="s">
        <v>8313</v>
      </c>
      <c r="S3314" s="13">
        <f t="shared" si="208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5"/>
        <v>1.1605000000000001</v>
      </c>
      <c r="P3315" s="8">
        <f t="shared" si="206"/>
        <v>80.034482758620683</v>
      </c>
      <c r="Q3315" t="s">
        <v>8312</v>
      </c>
      <c r="R3315" t="s">
        <v>8313</v>
      </c>
      <c r="S3315" s="13">
        <f t="shared" si="208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5"/>
        <v>2.1074999999999999</v>
      </c>
      <c r="P3316" s="8">
        <f t="shared" si="206"/>
        <v>29.068965517241381</v>
      </c>
      <c r="Q3316" t="s">
        <v>8312</v>
      </c>
      <c r="R3316" t="s">
        <v>8313</v>
      </c>
      <c r="S3316" s="13">
        <f t="shared" si="208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5"/>
        <v>1.1000000000000001</v>
      </c>
      <c r="P3317" s="8">
        <f t="shared" si="206"/>
        <v>49.438202247191015</v>
      </c>
      <c r="Q3317" t="s">
        <v>8312</v>
      </c>
      <c r="R3317" t="s">
        <v>8313</v>
      </c>
      <c r="S3317" s="13">
        <f t="shared" si="208"/>
        <v>42466.303715277776</v>
      </c>
      <c r="T3317" s="13">
        <f t="shared" si="207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5"/>
        <v>1.0008673425918038</v>
      </c>
      <c r="P3318" s="8">
        <f t="shared" si="206"/>
        <v>93.977440000000001</v>
      </c>
      <c r="Q3318" t="s">
        <v>8312</v>
      </c>
      <c r="R3318" t="s">
        <v>8313</v>
      </c>
      <c r="S3318" s="13">
        <f t="shared" si="208"/>
        <v>41826.871238425927</v>
      </c>
      <c r="T3318" s="13">
        <f t="shared" si="207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5"/>
        <v>1.0619047619047619</v>
      </c>
      <c r="P3319" s="8">
        <f t="shared" si="206"/>
        <v>61.944444444444443</v>
      </c>
      <c r="Q3319" t="s">
        <v>8312</v>
      </c>
      <c r="R3319" t="s">
        <v>8313</v>
      </c>
      <c r="S3319" s="13">
        <f t="shared" si="208"/>
        <v>42499.039629629631</v>
      </c>
      <c r="T3319" s="13">
        <f t="shared" si="207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5"/>
        <v>1.256</v>
      </c>
      <c r="P3320" s="8">
        <f t="shared" si="206"/>
        <v>78.5</v>
      </c>
      <c r="Q3320" t="s">
        <v>8312</v>
      </c>
      <c r="R3320" t="s">
        <v>8313</v>
      </c>
      <c r="S3320" s="13">
        <f t="shared" si="208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5"/>
        <v>1.08</v>
      </c>
      <c r="P3321" s="8">
        <f t="shared" si="206"/>
        <v>33.75</v>
      </c>
      <c r="Q3321" t="s">
        <v>8312</v>
      </c>
      <c r="R3321" t="s">
        <v>8313</v>
      </c>
      <c r="S3321" s="13">
        <f t="shared" si="208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5"/>
        <v>1.01</v>
      </c>
      <c r="P3322" s="8">
        <f t="shared" si="206"/>
        <v>66.44736842105263</v>
      </c>
      <c r="Q3322" t="s">
        <v>8312</v>
      </c>
      <c r="R3322" t="s">
        <v>8313</v>
      </c>
      <c r="S3322" s="13">
        <f t="shared" si="208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5"/>
        <v>1.0740000000000001</v>
      </c>
      <c r="P3323" s="8">
        <f t="shared" si="206"/>
        <v>35.799999999999997</v>
      </c>
      <c r="Q3323" t="s">
        <v>8312</v>
      </c>
      <c r="R3323" t="s">
        <v>8313</v>
      </c>
      <c r="S3323" s="13">
        <f t="shared" si="208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5"/>
        <v>1.0151515151515151</v>
      </c>
      <c r="P3324" s="8">
        <f t="shared" si="206"/>
        <v>145.65217391304347</v>
      </c>
      <c r="Q3324" t="s">
        <v>8312</v>
      </c>
      <c r="R3324" t="s">
        <v>8313</v>
      </c>
      <c r="S3324" s="13">
        <f t="shared" si="208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5"/>
        <v>1.2589999999999999</v>
      </c>
      <c r="P3325" s="8">
        <f t="shared" si="206"/>
        <v>25.693877551020407</v>
      </c>
      <c r="Q3325" t="s">
        <v>8312</v>
      </c>
      <c r="R3325" t="s">
        <v>8313</v>
      </c>
      <c r="S3325" s="13">
        <f t="shared" si="208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5"/>
        <v>1.0166666666666666</v>
      </c>
      <c r="P3326" s="8">
        <f t="shared" si="206"/>
        <v>152.5</v>
      </c>
      <c r="Q3326" t="s">
        <v>8312</v>
      </c>
      <c r="R3326" t="s">
        <v>8313</v>
      </c>
      <c r="S3326" s="13">
        <f t="shared" si="208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5"/>
        <v>1.125</v>
      </c>
      <c r="P3327" s="8">
        <f t="shared" si="206"/>
        <v>30</v>
      </c>
      <c r="Q3327" t="s">
        <v>8312</v>
      </c>
      <c r="R3327" t="s">
        <v>8313</v>
      </c>
      <c r="S3327" s="13">
        <f t="shared" si="208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5"/>
        <v>1.0137499999999999</v>
      </c>
      <c r="P3328" s="8">
        <f t="shared" si="206"/>
        <v>142.28070175438597</v>
      </c>
      <c r="Q3328" t="s">
        <v>8312</v>
      </c>
      <c r="R3328" t="s">
        <v>8313</v>
      </c>
      <c r="S3328" s="13">
        <f t="shared" si="208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5"/>
        <v>1.0125</v>
      </c>
      <c r="P3329" s="8">
        <f t="shared" si="206"/>
        <v>24.545454545454547</v>
      </c>
      <c r="Q3329" t="s">
        <v>8312</v>
      </c>
      <c r="R3329" t="s">
        <v>8313</v>
      </c>
      <c r="S3329" s="13">
        <f t="shared" si="208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9">E3330/D3330</f>
        <v>1.4638888888888888</v>
      </c>
      <c r="P3330" s="8">
        <f t="shared" ref="P3330:P3393" si="210">IF(L3330=0,,E3330/L3330)</f>
        <v>292.77777777777777</v>
      </c>
      <c r="Q3330" t="s">
        <v>8312</v>
      </c>
      <c r="R3330" t="s">
        <v>8313</v>
      </c>
      <c r="S3330" s="13">
        <f t="shared" si="208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9"/>
        <v>1.1679999999999999</v>
      </c>
      <c r="P3331" s="8">
        <f t="shared" si="210"/>
        <v>44.92307692307692</v>
      </c>
      <c r="Q3331" t="s">
        <v>8312</v>
      </c>
      <c r="R3331" t="s">
        <v>8313</v>
      </c>
      <c r="S3331" s="13">
        <f t="shared" si="208"/>
        <v>41837.323009259257</v>
      </c>
      <c r="T3331" s="13">
        <f t="shared" ref="T3331:T3394" si="211">(I3331/86400)+DATE(1970,1,1)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9"/>
        <v>1.0626666666666666</v>
      </c>
      <c r="P3332" s="8">
        <f t="shared" si="210"/>
        <v>23.10144927536232</v>
      </c>
      <c r="Q3332" t="s">
        <v>8312</v>
      </c>
      <c r="R3332" t="s">
        <v>8313</v>
      </c>
      <c r="S3332" s="13">
        <f t="shared" si="208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9"/>
        <v>1.0451999999999999</v>
      </c>
      <c r="P3333" s="8">
        <f t="shared" si="210"/>
        <v>80.400000000000006</v>
      </c>
      <c r="Q3333" t="s">
        <v>8312</v>
      </c>
      <c r="R3333" t="s">
        <v>8313</v>
      </c>
      <c r="S3333" s="13">
        <f t="shared" si="208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9"/>
        <v>1</v>
      </c>
      <c r="P3334" s="8">
        <f t="shared" si="210"/>
        <v>72.289156626506028</v>
      </c>
      <c r="Q3334" t="s">
        <v>8312</v>
      </c>
      <c r="R3334" t="s">
        <v>8313</v>
      </c>
      <c r="S3334" s="13">
        <f t="shared" si="208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9"/>
        <v>1.0457142857142858</v>
      </c>
      <c r="P3335" s="8">
        <f t="shared" si="210"/>
        <v>32.972972972972975</v>
      </c>
      <c r="Q3335" t="s">
        <v>8312</v>
      </c>
      <c r="R3335" t="s">
        <v>8313</v>
      </c>
      <c r="S3335" s="13">
        <f t="shared" si="208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9"/>
        <v>1.3862051149573753</v>
      </c>
      <c r="P3336" s="8">
        <f t="shared" si="210"/>
        <v>116.65217391304348</v>
      </c>
      <c r="Q3336" t="s">
        <v>8312</v>
      </c>
      <c r="R3336" t="s">
        <v>8313</v>
      </c>
      <c r="S3336" s="13">
        <f t="shared" si="208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9"/>
        <v>1.0032000000000001</v>
      </c>
      <c r="P3337" s="8">
        <f t="shared" si="210"/>
        <v>79.61904761904762</v>
      </c>
      <c r="Q3337" t="s">
        <v>8312</v>
      </c>
      <c r="R3337" t="s">
        <v>8313</v>
      </c>
      <c r="S3337" s="13">
        <f t="shared" si="208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9"/>
        <v>1</v>
      </c>
      <c r="P3338" s="8">
        <f t="shared" si="210"/>
        <v>27.777777777777779</v>
      </c>
      <c r="Q3338" t="s">
        <v>8312</v>
      </c>
      <c r="R3338" t="s">
        <v>8313</v>
      </c>
      <c r="S3338" s="13">
        <f t="shared" si="208"/>
        <v>42437.398680555554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9"/>
        <v>1.1020000000000001</v>
      </c>
      <c r="P3339" s="8">
        <f t="shared" si="210"/>
        <v>81.029411764705884</v>
      </c>
      <c r="Q3339" t="s">
        <v>8312</v>
      </c>
      <c r="R3339" t="s">
        <v>8313</v>
      </c>
      <c r="S3339" s="13">
        <f t="shared" si="208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9"/>
        <v>1.0218</v>
      </c>
      <c r="P3340" s="8">
        <f t="shared" si="210"/>
        <v>136.84821428571428</v>
      </c>
      <c r="Q3340" t="s">
        <v>8312</v>
      </c>
      <c r="R3340" t="s">
        <v>8313</v>
      </c>
      <c r="S3340" s="13">
        <f t="shared" si="208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9"/>
        <v>1.0435000000000001</v>
      </c>
      <c r="P3341" s="8">
        <f t="shared" si="210"/>
        <v>177.61702127659575</v>
      </c>
      <c r="Q3341" t="s">
        <v>8312</v>
      </c>
      <c r="R3341" t="s">
        <v>8313</v>
      </c>
      <c r="S3341" s="13">
        <f t="shared" si="208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9"/>
        <v>1.3816666666666666</v>
      </c>
      <c r="P3342" s="8">
        <f t="shared" si="210"/>
        <v>109.07894736842105</v>
      </c>
      <c r="Q3342" t="s">
        <v>8312</v>
      </c>
      <c r="R3342" t="s">
        <v>8313</v>
      </c>
      <c r="S3342" s="13">
        <f t="shared" si="208"/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9"/>
        <v>1</v>
      </c>
      <c r="P3343" s="8">
        <f t="shared" si="210"/>
        <v>119.64285714285714</v>
      </c>
      <c r="Q3343" t="s">
        <v>8312</v>
      </c>
      <c r="R3343" t="s">
        <v>8313</v>
      </c>
      <c r="S3343" s="13">
        <f t="shared" si="208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9"/>
        <v>1.0166666666666666</v>
      </c>
      <c r="P3344" s="8">
        <f t="shared" si="210"/>
        <v>78.205128205128204</v>
      </c>
      <c r="Q3344" t="s">
        <v>8312</v>
      </c>
      <c r="R3344" t="s">
        <v>8313</v>
      </c>
      <c r="S3344" s="13">
        <f t="shared" si="208"/>
        <v>42062.296412037038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9"/>
        <v>1.7142857142857142</v>
      </c>
      <c r="P3345" s="8">
        <f t="shared" si="210"/>
        <v>52.173913043478258</v>
      </c>
      <c r="Q3345" t="s">
        <v>8312</v>
      </c>
      <c r="R3345" t="s">
        <v>8313</v>
      </c>
      <c r="S3345" s="13">
        <f t="shared" si="208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9"/>
        <v>1.0144444444444445</v>
      </c>
      <c r="P3346" s="8">
        <f t="shared" si="210"/>
        <v>114.125</v>
      </c>
      <c r="Q3346" t="s">
        <v>8312</v>
      </c>
      <c r="R3346" t="s">
        <v>8313</v>
      </c>
      <c r="S3346" s="13">
        <f t="shared" si="208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9"/>
        <v>1.3</v>
      </c>
      <c r="P3347" s="8">
        <f t="shared" si="210"/>
        <v>50</v>
      </c>
      <c r="Q3347" t="s">
        <v>8312</v>
      </c>
      <c r="R3347" t="s">
        <v>8313</v>
      </c>
      <c r="S3347" s="13">
        <f t="shared" si="208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9"/>
        <v>1.1000000000000001</v>
      </c>
      <c r="P3348" s="8">
        <f t="shared" si="210"/>
        <v>91.666666666666671</v>
      </c>
      <c r="Q3348" t="s">
        <v>8312</v>
      </c>
      <c r="R3348" t="s">
        <v>8313</v>
      </c>
      <c r="S3348" s="13">
        <f t="shared" si="208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9"/>
        <v>1.1944999999999999</v>
      </c>
      <c r="P3349" s="8">
        <f t="shared" si="210"/>
        <v>108.59090909090909</v>
      </c>
      <c r="Q3349" t="s">
        <v>8312</v>
      </c>
      <c r="R3349" t="s">
        <v>8313</v>
      </c>
      <c r="S3349" s="13">
        <f t="shared" si="208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9"/>
        <v>1.002909090909091</v>
      </c>
      <c r="P3350" s="8">
        <f t="shared" si="210"/>
        <v>69.822784810126578</v>
      </c>
      <c r="Q3350" t="s">
        <v>8312</v>
      </c>
      <c r="R3350" t="s">
        <v>8313</v>
      </c>
      <c r="S3350" s="13">
        <f t="shared" si="208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9"/>
        <v>1.534</v>
      </c>
      <c r="P3351" s="8">
        <f t="shared" si="210"/>
        <v>109.57142857142857</v>
      </c>
      <c r="Q3351" t="s">
        <v>8312</v>
      </c>
      <c r="R3351" t="s">
        <v>8313</v>
      </c>
      <c r="S3351" s="13">
        <f t="shared" si="208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9"/>
        <v>1.0442857142857143</v>
      </c>
      <c r="P3352" s="8">
        <f t="shared" si="210"/>
        <v>71.666666666666671</v>
      </c>
      <c r="Q3352" t="s">
        <v>8312</v>
      </c>
      <c r="R3352" t="s">
        <v>8313</v>
      </c>
      <c r="S3352" s="13">
        <f t="shared" si="208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9"/>
        <v>1.0109999999999999</v>
      </c>
      <c r="P3353" s="8">
        <f t="shared" si="210"/>
        <v>93.611111111111114</v>
      </c>
      <c r="Q3353" t="s">
        <v>8312</v>
      </c>
      <c r="R3353" t="s">
        <v>8313</v>
      </c>
      <c r="S3353" s="13">
        <f t="shared" si="208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9"/>
        <v>1.0751999999999999</v>
      </c>
      <c r="P3354" s="8">
        <f t="shared" si="210"/>
        <v>76.8</v>
      </c>
      <c r="Q3354" t="s">
        <v>8312</v>
      </c>
      <c r="R3354" t="s">
        <v>8313</v>
      </c>
      <c r="S3354" s="13">
        <f t="shared" si="208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9"/>
        <v>3.15</v>
      </c>
      <c r="P3355" s="8">
        <f t="shared" si="210"/>
        <v>35.795454545454547</v>
      </c>
      <c r="Q3355" t="s">
        <v>8312</v>
      </c>
      <c r="R3355" t="s">
        <v>8313</v>
      </c>
      <c r="S3355" s="13">
        <f t="shared" si="208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9"/>
        <v>1.0193333333333334</v>
      </c>
      <c r="P3356" s="8">
        <f t="shared" si="210"/>
        <v>55.6</v>
      </c>
      <c r="Q3356" t="s">
        <v>8312</v>
      </c>
      <c r="R3356" t="s">
        <v>8313</v>
      </c>
      <c r="S3356" s="13">
        <f t="shared" si="208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9"/>
        <v>1.2628571428571429</v>
      </c>
      <c r="P3357" s="8">
        <f t="shared" si="210"/>
        <v>147.33333333333334</v>
      </c>
      <c r="Q3357" t="s">
        <v>8312</v>
      </c>
      <c r="R3357" t="s">
        <v>8313</v>
      </c>
      <c r="S3357" s="13">
        <f t="shared" si="208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9"/>
        <v>1.014</v>
      </c>
      <c r="P3358" s="8">
        <f t="shared" si="210"/>
        <v>56.333333333333336</v>
      </c>
      <c r="Q3358" t="s">
        <v>8312</v>
      </c>
      <c r="R3358" t="s">
        <v>8313</v>
      </c>
      <c r="S3358" s="13">
        <f t="shared" si="208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9"/>
        <v>1.01</v>
      </c>
      <c r="P3359" s="8">
        <f t="shared" si="210"/>
        <v>96.19047619047619</v>
      </c>
      <c r="Q3359" t="s">
        <v>8312</v>
      </c>
      <c r="R3359" t="s">
        <v>8313</v>
      </c>
      <c r="S3359" s="13">
        <f t="shared" si="208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9"/>
        <v>1.0299</v>
      </c>
      <c r="P3360" s="8">
        <f t="shared" si="210"/>
        <v>63.574074074074076</v>
      </c>
      <c r="Q3360" t="s">
        <v>8312</v>
      </c>
      <c r="R3360" t="s">
        <v>8313</v>
      </c>
      <c r="S3360" s="13">
        <f t="shared" si="208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9"/>
        <v>1.0625</v>
      </c>
      <c r="P3361" s="8">
        <f t="shared" si="210"/>
        <v>184.78260869565219</v>
      </c>
      <c r="Q3361" t="s">
        <v>8312</v>
      </c>
      <c r="R3361" t="s">
        <v>8313</v>
      </c>
      <c r="S3361" s="13">
        <f t="shared" si="208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9"/>
        <v>1.0137777777777779</v>
      </c>
      <c r="P3362" s="8">
        <f t="shared" si="210"/>
        <v>126.72222222222223</v>
      </c>
      <c r="Q3362" t="s">
        <v>8312</v>
      </c>
      <c r="R3362" t="s">
        <v>8313</v>
      </c>
      <c r="S3362" s="13">
        <f t="shared" si="208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9"/>
        <v>1.1346000000000001</v>
      </c>
      <c r="P3363" s="8">
        <f t="shared" si="210"/>
        <v>83.42647058823529</v>
      </c>
      <c r="Q3363" t="s">
        <v>8312</v>
      </c>
      <c r="R3363" t="s">
        <v>8313</v>
      </c>
      <c r="S3363" s="13">
        <f t="shared" si="208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9"/>
        <v>2.1800000000000002</v>
      </c>
      <c r="P3364" s="8">
        <f t="shared" si="210"/>
        <v>54.5</v>
      </c>
      <c r="Q3364" t="s">
        <v>8312</v>
      </c>
      <c r="R3364" t="s">
        <v>8313</v>
      </c>
      <c r="S3364" s="13">
        <f t="shared" si="208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9"/>
        <v>1.0141935483870967</v>
      </c>
      <c r="P3365" s="8">
        <f t="shared" si="210"/>
        <v>302.30769230769232</v>
      </c>
      <c r="Q3365" t="s">
        <v>8312</v>
      </c>
      <c r="R3365" t="s">
        <v>8313</v>
      </c>
      <c r="S3365" s="13">
        <f t="shared" si="208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9"/>
        <v>1.0593333333333332</v>
      </c>
      <c r="P3366" s="8">
        <f t="shared" si="210"/>
        <v>44.138888888888886</v>
      </c>
      <c r="Q3366" t="s">
        <v>8312</v>
      </c>
      <c r="R3366" t="s">
        <v>8313</v>
      </c>
      <c r="S3366" s="13">
        <f t="shared" si="208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9"/>
        <v>1.04</v>
      </c>
      <c r="P3367" s="8">
        <f t="shared" si="210"/>
        <v>866.66666666666663</v>
      </c>
      <c r="Q3367" t="s">
        <v>8312</v>
      </c>
      <c r="R3367" t="s">
        <v>8313</v>
      </c>
      <c r="S3367" s="13">
        <f t="shared" si="208"/>
        <v>42321.101759259254</v>
      </c>
      <c r="T3367" s="13">
        <f t="shared" si="211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9"/>
        <v>2.21</v>
      </c>
      <c r="P3368" s="8">
        <f t="shared" si="210"/>
        <v>61.388888888888886</v>
      </c>
      <c r="Q3368" t="s">
        <v>8312</v>
      </c>
      <c r="R3368" t="s">
        <v>8313</v>
      </c>
      <c r="S3368" s="13">
        <f t="shared" si="208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9"/>
        <v>1.1866666666666668</v>
      </c>
      <c r="P3369" s="8">
        <f t="shared" si="210"/>
        <v>29.666666666666668</v>
      </c>
      <c r="Q3369" t="s">
        <v>8312</v>
      </c>
      <c r="R3369" t="s">
        <v>8313</v>
      </c>
      <c r="S3369" s="13">
        <f t="shared" si="208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9"/>
        <v>1.046</v>
      </c>
      <c r="P3370" s="8">
        <f t="shared" si="210"/>
        <v>45.478260869565219</v>
      </c>
      <c r="Q3370" t="s">
        <v>8312</v>
      </c>
      <c r="R3370" t="s">
        <v>8313</v>
      </c>
      <c r="S3370" s="13">
        <f t="shared" si="208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9"/>
        <v>1.0389999999999999</v>
      </c>
      <c r="P3371" s="8">
        <f t="shared" si="210"/>
        <v>96.203703703703709</v>
      </c>
      <c r="Q3371" t="s">
        <v>8312</v>
      </c>
      <c r="R3371" t="s">
        <v>8313</v>
      </c>
      <c r="S3371" s="13">
        <f t="shared" si="208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9"/>
        <v>1.1773333333333333</v>
      </c>
      <c r="P3372" s="8">
        <f t="shared" si="210"/>
        <v>67.92307692307692</v>
      </c>
      <c r="Q3372" t="s">
        <v>8312</v>
      </c>
      <c r="R3372" t="s">
        <v>8313</v>
      </c>
      <c r="S3372" s="13">
        <f t="shared" si="208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9"/>
        <v>1.385</v>
      </c>
      <c r="P3373" s="8">
        <f t="shared" si="210"/>
        <v>30.777777777777779</v>
      </c>
      <c r="Q3373" t="s">
        <v>8312</v>
      </c>
      <c r="R3373" t="s">
        <v>8313</v>
      </c>
      <c r="S3373" s="13">
        <f t="shared" si="208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9"/>
        <v>1.0349999999999999</v>
      </c>
      <c r="P3374" s="8">
        <f t="shared" si="210"/>
        <v>38.333333333333336</v>
      </c>
      <c r="Q3374" t="s">
        <v>8312</v>
      </c>
      <c r="R3374" t="s">
        <v>8313</v>
      </c>
      <c r="S3374" s="13">
        <f t="shared" si="208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9"/>
        <v>1.0024999999999999</v>
      </c>
      <c r="P3375" s="8">
        <f t="shared" si="210"/>
        <v>66.833333333333329</v>
      </c>
      <c r="Q3375" t="s">
        <v>8312</v>
      </c>
      <c r="R3375" t="s">
        <v>8313</v>
      </c>
      <c r="S3375" s="13">
        <f t="shared" si="208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9"/>
        <v>1.0657142857142856</v>
      </c>
      <c r="P3376" s="8">
        <f t="shared" si="210"/>
        <v>71.730769230769226</v>
      </c>
      <c r="Q3376" t="s">
        <v>8312</v>
      </c>
      <c r="R3376" t="s">
        <v>8313</v>
      </c>
      <c r="S3376" s="13">
        <f t="shared" ref="S3376:S3439" si="212">(J3376/86400)+DATE(1970,1,1)</f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9"/>
        <v>1</v>
      </c>
      <c r="P3377" s="8">
        <f t="shared" si="210"/>
        <v>176.47058823529412</v>
      </c>
      <c r="Q3377" t="s">
        <v>8312</v>
      </c>
      <c r="R3377" t="s">
        <v>8313</v>
      </c>
      <c r="S3377" s="13">
        <f t="shared" si="212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9"/>
        <v>1.0001249999999999</v>
      </c>
      <c r="P3378" s="8">
        <f t="shared" si="210"/>
        <v>421.10526315789474</v>
      </c>
      <c r="Q3378" t="s">
        <v>8312</v>
      </c>
      <c r="R3378" t="s">
        <v>8313</v>
      </c>
      <c r="S3378" s="13">
        <f t="shared" si="212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9"/>
        <v>1.0105</v>
      </c>
      <c r="P3379" s="8">
        <f t="shared" si="210"/>
        <v>104.98701298701299</v>
      </c>
      <c r="Q3379" t="s">
        <v>8312</v>
      </c>
      <c r="R3379" t="s">
        <v>8313</v>
      </c>
      <c r="S3379" s="13">
        <f t="shared" si="212"/>
        <v>42053.732627314814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9"/>
        <v>1.0763636363636364</v>
      </c>
      <c r="P3380" s="8">
        <f t="shared" si="210"/>
        <v>28.19047619047619</v>
      </c>
      <c r="Q3380" t="s">
        <v>8312</v>
      </c>
      <c r="R3380" t="s">
        <v>8313</v>
      </c>
      <c r="S3380" s="13">
        <f t="shared" si="212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9"/>
        <v>1.0365</v>
      </c>
      <c r="P3381" s="8">
        <f t="shared" si="210"/>
        <v>54.55263157894737</v>
      </c>
      <c r="Q3381" t="s">
        <v>8312</v>
      </c>
      <c r="R3381" t="s">
        <v>8313</v>
      </c>
      <c r="S3381" s="13">
        <f t="shared" si="212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9"/>
        <v>1.0443333333333333</v>
      </c>
      <c r="P3382" s="8">
        <f t="shared" si="210"/>
        <v>111.89285714285714</v>
      </c>
      <c r="Q3382" t="s">
        <v>8312</v>
      </c>
      <c r="R3382" t="s">
        <v>8313</v>
      </c>
      <c r="S3382" s="13">
        <f t="shared" si="212"/>
        <v>41937.953449074077</v>
      </c>
      <c r="T3382" s="13">
        <f t="shared" si="211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9"/>
        <v>1.0225</v>
      </c>
      <c r="P3383" s="8">
        <f t="shared" si="210"/>
        <v>85.208333333333329</v>
      </c>
      <c r="Q3383" t="s">
        <v>8312</v>
      </c>
      <c r="R3383" t="s">
        <v>8313</v>
      </c>
      <c r="S3383" s="13">
        <f t="shared" si="212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9"/>
        <v>1.0074285714285713</v>
      </c>
      <c r="P3384" s="8">
        <f t="shared" si="210"/>
        <v>76.652173913043484</v>
      </c>
      <c r="Q3384" t="s">
        <v>8312</v>
      </c>
      <c r="R3384" t="s">
        <v>8313</v>
      </c>
      <c r="S3384" s="13">
        <f t="shared" si="212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9"/>
        <v>1.1171428571428572</v>
      </c>
      <c r="P3385" s="8">
        <f t="shared" si="210"/>
        <v>65.166666666666671</v>
      </c>
      <c r="Q3385" t="s">
        <v>8312</v>
      </c>
      <c r="R3385" t="s">
        <v>8313</v>
      </c>
      <c r="S3385" s="13">
        <f t="shared" si="212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9"/>
        <v>1.0001100000000001</v>
      </c>
      <c r="P3386" s="8">
        <f t="shared" si="210"/>
        <v>93.760312499999998</v>
      </c>
      <c r="Q3386" t="s">
        <v>8312</v>
      </c>
      <c r="R3386" t="s">
        <v>8313</v>
      </c>
      <c r="S3386" s="13">
        <f t="shared" si="212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9"/>
        <v>1</v>
      </c>
      <c r="P3387" s="8">
        <f t="shared" si="210"/>
        <v>133.33333333333334</v>
      </c>
      <c r="Q3387" t="s">
        <v>8312</v>
      </c>
      <c r="R3387" t="s">
        <v>8313</v>
      </c>
      <c r="S3387" s="13">
        <f t="shared" si="212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9"/>
        <v>1.05</v>
      </c>
      <c r="P3388" s="8">
        <f t="shared" si="210"/>
        <v>51.219512195121951</v>
      </c>
      <c r="Q3388" t="s">
        <v>8312</v>
      </c>
      <c r="R3388" t="s">
        <v>8313</v>
      </c>
      <c r="S3388" s="13">
        <f t="shared" si="212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9"/>
        <v>1.1686666666666667</v>
      </c>
      <c r="P3389" s="8">
        <f t="shared" si="210"/>
        <v>100.17142857142858</v>
      </c>
      <c r="Q3389" t="s">
        <v>8312</v>
      </c>
      <c r="R3389" t="s">
        <v>8313</v>
      </c>
      <c r="S3389" s="13">
        <f t="shared" si="212"/>
        <v>41947.762592592597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9"/>
        <v>1.038</v>
      </c>
      <c r="P3390" s="8">
        <f t="shared" si="210"/>
        <v>34.6</v>
      </c>
      <c r="Q3390" t="s">
        <v>8312</v>
      </c>
      <c r="R3390" t="s">
        <v>8313</v>
      </c>
      <c r="S3390" s="13">
        <f t="shared" si="212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9"/>
        <v>1.145</v>
      </c>
      <c r="P3391" s="8">
        <f t="shared" si="210"/>
        <v>184.67741935483872</v>
      </c>
      <c r="Q3391" t="s">
        <v>8312</v>
      </c>
      <c r="R3391" t="s">
        <v>8313</v>
      </c>
      <c r="S3391" s="13">
        <f t="shared" si="212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9"/>
        <v>1.024</v>
      </c>
      <c r="P3392" s="8">
        <f t="shared" si="210"/>
        <v>69.818181818181813</v>
      </c>
      <c r="Q3392" t="s">
        <v>8312</v>
      </c>
      <c r="R3392" t="s">
        <v>8313</v>
      </c>
      <c r="S3392" s="13">
        <f t="shared" si="212"/>
        <v>41815.774826388893</v>
      </c>
      <c r="T3392" s="13">
        <f t="shared" si="211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9"/>
        <v>2.23</v>
      </c>
      <c r="P3393" s="8">
        <f t="shared" si="210"/>
        <v>61.944444444444443</v>
      </c>
      <c r="Q3393" t="s">
        <v>8312</v>
      </c>
      <c r="R3393" t="s">
        <v>8313</v>
      </c>
      <c r="S3393" s="13">
        <f t="shared" si="212"/>
        <v>41830.545694444445</v>
      </c>
      <c r="T3393" s="13">
        <f t="shared" si="211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3">E3394/D3394</f>
        <v>1</v>
      </c>
      <c r="P3394" s="8">
        <f t="shared" ref="P3394:P3457" si="214">IF(L3394=0,,E3394/L3394)</f>
        <v>41.666666666666664</v>
      </c>
      <c r="Q3394" t="s">
        <v>8312</v>
      </c>
      <c r="R3394" t="s">
        <v>8313</v>
      </c>
      <c r="S3394" s="13">
        <f t="shared" si="212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3"/>
        <v>1.0580000000000001</v>
      </c>
      <c r="P3395" s="8">
        <f t="shared" si="214"/>
        <v>36.06818181818182</v>
      </c>
      <c r="Q3395" t="s">
        <v>8312</v>
      </c>
      <c r="R3395" t="s">
        <v>8313</v>
      </c>
      <c r="S3395" s="13">
        <f t="shared" si="212"/>
        <v>41923.921643518523</v>
      </c>
      <c r="T3395" s="13">
        <f t="shared" ref="T3395:T3458" si="215">(I3395/86400)+DATE(1970,1,1)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3"/>
        <v>1.4236363636363636</v>
      </c>
      <c r="P3396" s="8">
        <f t="shared" si="214"/>
        <v>29</v>
      </c>
      <c r="Q3396" t="s">
        <v>8312</v>
      </c>
      <c r="R3396" t="s">
        <v>8313</v>
      </c>
      <c r="S3396" s="13">
        <f t="shared" si="212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3"/>
        <v>1.84</v>
      </c>
      <c r="P3397" s="8">
        <f t="shared" si="214"/>
        <v>24.210526315789473</v>
      </c>
      <c r="Q3397" t="s">
        <v>8312</v>
      </c>
      <c r="R3397" t="s">
        <v>8313</v>
      </c>
      <c r="S3397" s="13">
        <f t="shared" si="212"/>
        <v>42140.712314814809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3"/>
        <v>1.0433333333333332</v>
      </c>
      <c r="P3398" s="8">
        <f t="shared" si="214"/>
        <v>55.892857142857146</v>
      </c>
      <c r="Q3398" t="s">
        <v>8312</v>
      </c>
      <c r="R3398" t="s">
        <v>8313</v>
      </c>
      <c r="S3398" s="13">
        <f t="shared" si="212"/>
        <v>41764.446631944447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3"/>
        <v>1.1200000000000001</v>
      </c>
      <c r="P3399" s="8">
        <f t="shared" si="214"/>
        <v>11.666666666666666</v>
      </c>
      <c r="Q3399" t="s">
        <v>8312</v>
      </c>
      <c r="R3399" t="s">
        <v>8313</v>
      </c>
      <c r="S3399" s="13">
        <f t="shared" si="212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3"/>
        <v>1.1107499999999999</v>
      </c>
      <c r="P3400" s="8">
        <f t="shared" si="214"/>
        <v>68.353846153846149</v>
      </c>
      <c r="Q3400" t="s">
        <v>8312</v>
      </c>
      <c r="R3400" t="s">
        <v>8313</v>
      </c>
      <c r="S3400" s="13">
        <f t="shared" si="212"/>
        <v>41941.752037037033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3"/>
        <v>1.0375000000000001</v>
      </c>
      <c r="P3401" s="8">
        <f t="shared" si="214"/>
        <v>27.065217391304348</v>
      </c>
      <c r="Q3401" t="s">
        <v>8312</v>
      </c>
      <c r="R3401" t="s">
        <v>8313</v>
      </c>
      <c r="S3401" s="13">
        <f t="shared" si="212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3"/>
        <v>1.0041</v>
      </c>
      <c r="P3402" s="8">
        <f t="shared" si="214"/>
        <v>118.12941176470588</v>
      </c>
      <c r="Q3402" t="s">
        <v>8312</v>
      </c>
      <c r="R3402" t="s">
        <v>8313</v>
      </c>
      <c r="S3402" s="13">
        <f t="shared" si="212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3"/>
        <v>1.0186206896551724</v>
      </c>
      <c r="P3403" s="8">
        <f t="shared" si="214"/>
        <v>44.757575757575758</v>
      </c>
      <c r="Q3403" t="s">
        <v>8312</v>
      </c>
      <c r="R3403" t="s">
        <v>8313</v>
      </c>
      <c r="S3403" s="13">
        <f t="shared" si="212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3"/>
        <v>1.0976666666666666</v>
      </c>
      <c r="P3404" s="8">
        <f t="shared" si="214"/>
        <v>99.787878787878782</v>
      </c>
      <c r="Q3404" t="s">
        <v>8312</v>
      </c>
      <c r="R3404" t="s">
        <v>8313</v>
      </c>
      <c r="S3404" s="13">
        <f t="shared" si="212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3"/>
        <v>1</v>
      </c>
      <c r="P3405" s="8">
        <f t="shared" si="214"/>
        <v>117.64705882352941</v>
      </c>
      <c r="Q3405" t="s">
        <v>8312</v>
      </c>
      <c r="R3405" t="s">
        <v>8313</v>
      </c>
      <c r="S3405" s="13">
        <f t="shared" si="212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3"/>
        <v>1.22</v>
      </c>
      <c r="P3406" s="8">
        <f t="shared" si="214"/>
        <v>203.33333333333334</v>
      </c>
      <c r="Q3406" t="s">
        <v>8312</v>
      </c>
      <c r="R3406" t="s">
        <v>8313</v>
      </c>
      <c r="S3406" s="13">
        <f t="shared" si="212"/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3"/>
        <v>1.3757142857142857</v>
      </c>
      <c r="P3407" s="8">
        <f t="shared" si="214"/>
        <v>28.323529411764707</v>
      </c>
      <c r="Q3407" t="s">
        <v>8312</v>
      </c>
      <c r="R3407" t="s">
        <v>8313</v>
      </c>
      <c r="S3407" s="13">
        <f t="shared" si="212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3"/>
        <v>1.0031000000000001</v>
      </c>
      <c r="P3408" s="8">
        <f t="shared" si="214"/>
        <v>110.23076923076923</v>
      </c>
      <c r="Q3408" t="s">
        <v>8312</v>
      </c>
      <c r="R3408" t="s">
        <v>8313</v>
      </c>
      <c r="S3408" s="13">
        <f t="shared" si="212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3"/>
        <v>1.071</v>
      </c>
      <c r="P3409" s="8">
        <f t="shared" si="214"/>
        <v>31.970149253731343</v>
      </c>
      <c r="Q3409" t="s">
        <v>8312</v>
      </c>
      <c r="R3409" t="s">
        <v>8313</v>
      </c>
      <c r="S3409" s="13">
        <f t="shared" si="212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3"/>
        <v>2.11</v>
      </c>
      <c r="P3410" s="8">
        <f t="shared" si="214"/>
        <v>58.611111111111114</v>
      </c>
      <c r="Q3410" t="s">
        <v>8312</v>
      </c>
      <c r="R3410" t="s">
        <v>8313</v>
      </c>
      <c r="S3410" s="13">
        <f t="shared" si="212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3"/>
        <v>1.236</v>
      </c>
      <c r="P3411" s="8">
        <f t="shared" si="214"/>
        <v>29.428571428571427</v>
      </c>
      <c r="Q3411" t="s">
        <v>8312</v>
      </c>
      <c r="R3411" t="s">
        <v>8313</v>
      </c>
      <c r="S3411" s="13">
        <f t="shared" si="212"/>
        <v>42544.814328703702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3"/>
        <v>1.085</v>
      </c>
      <c r="P3412" s="8">
        <f t="shared" si="214"/>
        <v>81.375</v>
      </c>
      <c r="Q3412" t="s">
        <v>8312</v>
      </c>
      <c r="R3412" t="s">
        <v>8313</v>
      </c>
      <c r="S3412" s="13">
        <f t="shared" si="212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3"/>
        <v>1.0356666666666667</v>
      </c>
      <c r="P3413" s="8">
        <f t="shared" si="214"/>
        <v>199.16666666666666</v>
      </c>
      <c r="Q3413" t="s">
        <v>8312</v>
      </c>
      <c r="R3413" t="s">
        <v>8313</v>
      </c>
      <c r="S3413" s="13">
        <f t="shared" si="212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3"/>
        <v>1</v>
      </c>
      <c r="P3414" s="8">
        <f t="shared" si="214"/>
        <v>115.38461538461539</v>
      </c>
      <c r="Q3414" t="s">
        <v>8312</v>
      </c>
      <c r="R3414" t="s">
        <v>8313</v>
      </c>
      <c r="S3414" s="13">
        <f t="shared" si="212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3"/>
        <v>1.3</v>
      </c>
      <c r="P3415" s="8">
        <f t="shared" si="214"/>
        <v>46.428571428571431</v>
      </c>
      <c r="Q3415" t="s">
        <v>8312</v>
      </c>
      <c r="R3415" t="s">
        <v>8313</v>
      </c>
      <c r="S3415" s="13">
        <f t="shared" si="212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3"/>
        <v>1.0349999999999999</v>
      </c>
      <c r="P3416" s="8">
        <f t="shared" si="214"/>
        <v>70.568181818181813</v>
      </c>
      <c r="Q3416" t="s">
        <v>8312</v>
      </c>
      <c r="R3416" t="s">
        <v>8313</v>
      </c>
      <c r="S3416" s="13">
        <f t="shared" si="212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3"/>
        <v>1</v>
      </c>
      <c r="P3417" s="8">
        <f t="shared" si="214"/>
        <v>22.222222222222221</v>
      </c>
      <c r="Q3417" t="s">
        <v>8312</v>
      </c>
      <c r="R3417" t="s">
        <v>8313</v>
      </c>
      <c r="S3417" s="13">
        <f t="shared" si="212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3"/>
        <v>1.196</v>
      </c>
      <c r="P3418" s="8">
        <f t="shared" si="214"/>
        <v>159.46666666666667</v>
      </c>
      <c r="Q3418" t="s">
        <v>8312</v>
      </c>
      <c r="R3418" t="s">
        <v>8313</v>
      </c>
      <c r="S3418" s="13">
        <f t="shared" si="212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3"/>
        <v>1.0000058823529412</v>
      </c>
      <c r="P3419" s="8">
        <f t="shared" si="214"/>
        <v>37.777999999999999</v>
      </c>
      <c r="Q3419" t="s">
        <v>8312</v>
      </c>
      <c r="R3419" t="s">
        <v>8313</v>
      </c>
      <c r="S3419" s="13">
        <f t="shared" si="212"/>
        <v>41894.91375</v>
      </c>
      <c r="T3419" s="13">
        <f t="shared" si="215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3"/>
        <v>1.00875</v>
      </c>
      <c r="P3420" s="8">
        <f t="shared" si="214"/>
        <v>72.053571428571431</v>
      </c>
      <c r="Q3420" t="s">
        <v>8312</v>
      </c>
      <c r="R3420" t="s">
        <v>8313</v>
      </c>
      <c r="S3420" s="13">
        <f t="shared" si="212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3"/>
        <v>1.0654545454545454</v>
      </c>
      <c r="P3421" s="8">
        <f t="shared" si="214"/>
        <v>63.695652173913047</v>
      </c>
      <c r="Q3421" t="s">
        <v>8312</v>
      </c>
      <c r="R3421" t="s">
        <v>8313</v>
      </c>
      <c r="S3421" s="13">
        <f t="shared" si="212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3"/>
        <v>1.38</v>
      </c>
      <c r="P3422" s="8">
        <f t="shared" si="214"/>
        <v>28.411764705882351</v>
      </c>
      <c r="Q3422" t="s">
        <v>8312</v>
      </c>
      <c r="R3422" t="s">
        <v>8313</v>
      </c>
      <c r="S3422" s="13">
        <f t="shared" si="212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3"/>
        <v>1.0115000000000001</v>
      </c>
      <c r="P3423" s="8">
        <f t="shared" si="214"/>
        <v>103.21428571428571</v>
      </c>
      <c r="Q3423" t="s">
        <v>8312</v>
      </c>
      <c r="R3423" t="s">
        <v>8313</v>
      </c>
      <c r="S3423" s="13">
        <f t="shared" si="212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3"/>
        <v>1.091</v>
      </c>
      <c r="P3424" s="8">
        <f t="shared" si="214"/>
        <v>71.152173913043484</v>
      </c>
      <c r="Q3424" t="s">
        <v>8312</v>
      </c>
      <c r="R3424" t="s">
        <v>8313</v>
      </c>
      <c r="S3424" s="13">
        <f t="shared" si="212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3"/>
        <v>1.4</v>
      </c>
      <c r="P3425" s="8">
        <f t="shared" si="214"/>
        <v>35</v>
      </c>
      <c r="Q3425" t="s">
        <v>8312</v>
      </c>
      <c r="R3425" t="s">
        <v>8313</v>
      </c>
      <c r="S3425" s="13">
        <f t="shared" si="212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3"/>
        <v>1.0358333333333334</v>
      </c>
      <c r="P3426" s="8">
        <f t="shared" si="214"/>
        <v>81.776315789473685</v>
      </c>
      <c r="Q3426" t="s">
        <v>8312</v>
      </c>
      <c r="R3426" t="s">
        <v>8313</v>
      </c>
      <c r="S3426" s="13">
        <f t="shared" si="212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3"/>
        <v>1.0297033333333332</v>
      </c>
      <c r="P3427" s="8">
        <f t="shared" si="214"/>
        <v>297.02980769230766</v>
      </c>
      <c r="Q3427" t="s">
        <v>8312</v>
      </c>
      <c r="R3427" t="s">
        <v>8313</v>
      </c>
      <c r="S3427" s="13">
        <f t="shared" si="212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3"/>
        <v>1.0813333333333333</v>
      </c>
      <c r="P3428" s="8">
        <f t="shared" si="214"/>
        <v>46.609195402298852</v>
      </c>
      <c r="Q3428" t="s">
        <v>8312</v>
      </c>
      <c r="R3428" t="s">
        <v>8313</v>
      </c>
      <c r="S3428" s="13">
        <f t="shared" si="212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3"/>
        <v>1</v>
      </c>
      <c r="P3429" s="8">
        <f t="shared" si="214"/>
        <v>51.724137931034484</v>
      </c>
      <c r="Q3429" t="s">
        <v>8312</v>
      </c>
      <c r="R3429" t="s">
        <v>8313</v>
      </c>
      <c r="S3429" s="13">
        <f t="shared" si="212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3"/>
        <v>1.0275000000000001</v>
      </c>
      <c r="P3430" s="8">
        <f t="shared" si="214"/>
        <v>40.294117647058826</v>
      </c>
      <c r="Q3430" t="s">
        <v>8312</v>
      </c>
      <c r="R3430" t="s">
        <v>8313</v>
      </c>
      <c r="S3430" s="13">
        <f t="shared" si="212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3"/>
        <v>1.3</v>
      </c>
      <c r="P3431" s="8">
        <f t="shared" si="214"/>
        <v>16.25</v>
      </c>
      <c r="Q3431" t="s">
        <v>8312</v>
      </c>
      <c r="R3431" t="s">
        <v>8313</v>
      </c>
      <c r="S3431" s="13">
        <f t="shared" si="212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3"/>
        <v>1.0854949999999999</v>
      </c>
      <c r="P3432" s="8">
        <f t="shared" si="214"/>
        <v>30.152638888888887</v>
      </c>
      <c r="Q3432" t="s">
        <v>8312</v>
      </c>
      <c r="R3432" t="s">
        <v>8313</v>
      </c>
      <c r="S3432" s="13">
        <f t="shared" si="212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3"/>
        <v>1</v>
      </c>
      <c r="P3433" s="8">
        <f t="shared" si="214"/>
        <v>95.238095238095241</v>
      </c>
      <c r="Q3433" t="s">
        <v>8312</v>
      </c>
      <c r="R3433" t="s">
        <v>8313</v>
      </c>
      <c r="S3433" s="13">
        <f t="shared" si="212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3"/>
        <v>1.0965</v>
      </c>
      <c r="P3434" s="8">
        <f t="shared" si="214"/>
        <v>52.214285714285715</v>
      </c>
      <c r="Q3434" t="s">
        <v>8312</v>
      </c>
      <c r="R3434" t="s">
        <v>8313</v>
      </c>
      <c r="S3434" s="13">
        <f t="shared" si="212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3"/>
        <v>1.0026315789473683</v>
      </c>
      <c r="P3435" s="8">
        <f t="shared" si="214"/>
        <v>134.1549295774648</v>
      </c>
      <c r="Q3435" t="s">
        <v>8312</v>
      </c>
      <c r="R3435" t="s">
        <v>8313</v>
      </c>
      <c r="S3435" s="13">
        <f t="shared" si="212"/>
        <v>41776.06313657407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3"/>
        <v>1.0555000000000001</v>
      </c>
      <c r="P3436" s="8">
        <f t="shared" si="214"/>
        <v>62.827380952380949</v>
      </c>
      <c r="Q3436" t="s">
        <v>8312</v>
      </c>
      <c r="R3436" t="s">
        <v>8313</v>
      </c>
      <c r="S3436" s="13">
        <f t="shared" si="212"/>
        <v>41800.380428240736</v>
      </c>
      <c r="T3436" s="13">
        <f t="shared" si="215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3"/>
        <v>1.1200000000000001</v>
      </c>
      <c r="P3437" s="8">
        <f t="shared" si="214"/>
        <v>58.94736842105263</v>
      </c>
      <c r="Q3437" t="s">
        <v>8312</v>
      </c>
      <c r="R3437" t="s">
        <v>8313</v>
      </c>
      <c r="S3437" s="13">
        <f t="shared" si="212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3"/>
        <v>1.0589999999999999</v>
      </c>
      <c r="P3438" s="8">
        <f t="shared" si="214"/>
        <v>143.1081081081081</v>
      </c>
      <c r="Q3438" t="s">
        <v>8312</v>
      </c>
      <c r="R3438" t="s">
        <v>8313</v>
      </c>
      <c r="S3438" s="13">
        <f t="shared" si="212"/>
        <v>41851.541585648149</v>
      </c>
      <c r="T3438" s="13">
        <f t="shared" si="215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3"/>
        <v>1.01</v>
      </c>
      <c r="P3439" s="8">
        <f t="shared" si="214"/>
        <v>84.166666666666671</v>
      </c>
      <c r="Q3439" t="s">
        <v>8312</v>
      </c>
      <c r="R3439" t="s">
        <v>8313</v>
      </c>
      <c r="S3439" s="13">
        <f t="shared" si="212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3"/>
        <v>1.042</v>
      </c>
      <c r="P3440" s="8">
        <f t="shared" si="214"/>
        <v>186.07142857142858</v>
      </c>
      <c r="Q3440" t="s">
        <v>8312</v>
      </c>
      <c r="R3440" t="s">
        <v>8313</v>
      </c>
      <c r="S3440" s="13">
        <f t="shared" ref="S3440:S3503" si="216">(J3440/86400)+DATE(1970,1,1)</f>
        <v>42100.927858796298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3"/>
        <v>1.3467833333333334</v>
      </c>
      <c r="P3441" s="8">
        <f t="shared" si="214"/>
        <v>89.785555555555561</v>
      </c>
      <c r="Q3441" t="s">
        <v>8312</v>
      </c>
      <c r="R3441" t="s">
        <v>8313</v>
      </c>
      <c r="S3441" s="13">
        <f t="shared" si="216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3"/>
        <v>1.052184</v>
      </c>
      <c r="P3442" s="8">
        <f t="shared" si="214"/>
        <v>64.157560975609755</v>
      </c>
      <c r="Q3442" t="s">
        <v>8312</v>
      </c>
      <c r="R3442" t="s">
        <v>8313</v>
      </c>
      <c r="S3442" s="13">
        <f t="shared" si="216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3"/>
        <v>1.026</v>
      </c>
      <c r="P3443" s="8">
        <f t="shared" si="214"/>
        <v>59.651162790697676</v>
      </c>
      <c r="Q3443" t="s">
        <v>8312</v>
      </c>
      <c r="R3443" t="s">
        <v>8313</v>
      </c>
      <c r="S3443" s="13">
        <f t="shared" si="216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3"/>
        <v>1</v>
      </c>
      <c r="P3444" s="8">
        <f t="shared" si="214"/>
        <v>31.25</v>
      </c>
      <c r="Q3444" t="s">
        <v>8312</v>
      </c>
      <c r="R3444" t="s">
        <v>8313</v>
      </c>
      <c r="S3444" s="13">
        <f t="shared" si="216"/>
        <v>42124.841111111113</v>
      </c>
      <c r="T3444" s="13">
        <f t="shared" si="215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3"/>
        <v>1.855</v>
      </c>
      <c r="P3445" s="8">
        <f t="shared" si="214"/>
        <v>41.222222222222221</v>
      </c>
      <c r="Q3445" t="s">
        <v>8312</v>
      </c>
      <c r="R3445" t="s">
        <v>8313</v>
      </c>
      <c r="S3445" s="13">
        <f t="shared" si="216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3"/>
        <v>2.89</v>
      </c>
      <c r="P3446" s="8">
        <f t="shared" si="214"/>
        <v>43.35</v>
      </c>
      <c r="Q3446" t="s">
        <v>8312</v>
      </c>
      <c r="R3446" t="s">
        <v>8313</v>
      </c>
      <c r="S3446" s="13">
        <f t="shared" si="216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3"/>
        <v>1</v>
      </c>
      <c r="P3447" s="8">
        <f t="shared" si="214"/>
        <v>64.516129032258064</v>
      </c>
      <c r="Q3447" t="s">
        <v>8312</v>
      </c>
      <c r="R3447" t="s">
        <v>8313</v>
      </c>
      <c r="S3447" s="13">
        <f t="shared" si="216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3"/>
        <v>1.0820000000000001</v>
      </c>
      <c r="P3448" s="8">
        <f t="shared" si="214"/>
        <v>43.28</v>
      </c>
      <c r="Q3448" t="s">
        <v>8312</v>
      </c>
      <c r="R3448" t="s">
        <v>8313</v>
      </c>
      <c r="S3448" s="13">
        <f t="shared" si="216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3"/>
        <v>1.0780000000000001</v>
      </c>
      <c r="P3449" s="8">
        <f t="shared" si="214"/>
        <v>77</v>
      </c>
      <c r="Q3449" t="s">
        <v>8312</v>
      </c>
      <c r="R3449" t="s">
        <v>8313</v>
      </c>
      <c r="S3449" s="13">
        <f t="shared" si="216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3"/>
        <v>1.0976190476190477</v>
      </c>
      <c r="P3450" s="8">
        <f t="shared" si="214"/>
        <v>51.222222222222221</v>
      </c>
      <c r="Q3450" t="s">
        <v>8312</v>
      </c>
      <c r="R3450" t="s">
        <v>8313</v>
      </c>
      <c r="S3450" s="13">
        <f t="shared" si="216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3"/>
        <v>1.70625</v>
      </c>
      <c r="P3451" s="8">
        <f t="shared" si="214"/>
        <v>68.25</v>
      </c>
      <c r="Q3451" t="s">
        <v>8312</v>
      </c>
      <c r="R3451" t="s">
        <v>8313</v>
      </c>
      <c r="S3451" s="13">
        <f t="shared" si="216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3"/>
        <v>1.52</v>
      </c>
      <c r="P3452" s="8">
        <f t="shared" si="214"/>
        <v>19.487179487179485</v>
      </c>
      <c r="Q3452" t="s">
        <v>8312</v>
      </c>
      <c r="R3452" t="s">
        <v>8313</v>
      </c>
      <c r="S3452" s="13">
        <f t="shared" si="216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3"/>
        <v>1.0123076923076924</v>
      </c>
      <c r="P3453" s="8">
        <f t="shared" si="214"/>
        <v>41.125</v>
      </c>
      <c r="Q3453" t="s">
        <v>8312</v>
      </c>
      <c r="R3453" t="s">
        <v>8313</v>
      </c>
      <c r="S3453" s="13">
        <f t="shared" si="216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3"/>
        <v>1.532</v>
      </c>
      <c r="P3454" s="8">
        <f t="shared" si="214"/>
        <v>41.405405405405403</v>
      </c>
      <c r="Q3454" t="s">
        <v>8312</v>
      </c>
      <c r="R3454" t="s">
        <v>8313</v>
      </c>
      <c r="S3454" s="13">
        <f t="shared" si="216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3"/>
        <v>1.2833333333333334</v>
      </c>
      <c r="P3455" s="8">
        <f t="shared" si="214"/>
        <v>27.5</v>
      </c>
      <c r="Q3455" t="s">
        <v>8312</v>
      </c>
      <c r="R3455" t="s">
        <v>8313</v>
      </c>
      <c r="S3455" s="13">
        <f t="shared" si="216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3"/>
        <v>1.0071428571428571</v>
      </c>
      <c r="P3456" s="8">
        <f t="shared" si="214"/>
        <v>33.571428571428569</v>
      </c>
      <c r="Q3456" t="s">
        <v>8312</v>
      </c>
      <c r="R3456" t="s">
        <v>8313</v>
      </c>
      <c r="S3456" s="13">
        <f t="shared" si="216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3"/>
        <v>1.0065</v>
      </c>
      <c r="P3457" s="8">
        <f t="shared" si="214"/>
        <v>145.86956521739131</v>
      </c>
      <c r="Q3457" t="s">
        <v>8312</v>
      </c>
      <c r="R3457" t="s">
        <v>8313</v>
      </c>
      <c r="S3457" s="13">
        <f t="shared" si="216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7">E3458/D3458</f>
        <v>1.913</v>
      </c>
      <c r="P3458" s="8">
        <f t="shared" ref="P3458:P3521" si="218">IF(L3458=0,,E3458/L3458)</f>
        <v>358.6875</v>
      </c>
      <c r="Q3458" t="s">
        <v>8312</v>
      </c>
      <c r="R3458" t="s">
        <v>8313</v>
      </c>
      <c r="S3458" s="13">
        <f t="shared" si="216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7"/>
        <v>1.4019999999999999</v>
      </c>
      <c r="P3459" s="8">
        <f t="shared" si="218"/>
        <v>50.981818181818184</v>
      </c>
      <c r="Q3459" t="s">
        <v>8312</v>
      </c>
      <c r="R3459" t="s">
        <v>8313</v>
      </c>
      <c r="S3459" s="13">
        <f t="shared" si="216"/>
        <v>42016.706678240742</v>
      </c>
      <c r="T3459" s="13">
        <f t="shared" ref="T3459:T3522" si="219">(I3459/86400)+DATE(1970,1,1)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7"/>
        <v>1.2433537832310839</v>
      </c>
      <c r="P3460" s="8">
        <f t="shared" si="218"/>
        <v>45.037037037037038</v>
      </c>
      <c r="Q3460" t="s">
        <v>8312</v>
      </c>
      <c r="R3460" t="s">
        <v>8313</v>
      </c>
      <c r="S3460" s="13">
        <f t="shared" si="216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7"/>
        <v>1.262</v>
      </c>
      <c r="P3461" s="8">
        <f t="shared" si="218"/>
        <v>17.527777777777779</v>
      </c>
      <c r="Q3461" t="s">
        <v>8312</v>
      </c>
      <c r="R3461" t="s">
        <v>8313</v>
      </c>
      <c r="S3461" s="13">
        <f t="shared" si="216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7"/>
        <v>1.9</v>
      </c>
      <c r="P3462" s="8">
        <f t="shared" si="218"/>
        <v>50</v>
      </c>
      <c r="Q3462" t="s">
        <v>8312</v>
      </c>
      <c r="R3462" t="s">
        <v>8313</v>
      </c>
      <c r="S3462" s="13">
        <f t="shared" si="216"/>
        <v>41852.527222222227</v>
      </c>
      <c r="T3462" s="13">
        <f t="shared" si="21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7"/>
        <v>1.39</v>
      </c>
      <c r="P3463" s="8">
        <f t="shared" si="218"/>
        <v>57.916666666666664</v>
      </c>
      <c r="Q3463" t="s">
        <v>8312</v>
      </c>
      <c r="R3463" t="s">
        <v>8313</v>
      </c>
      <c r="S3463" s="13">
        <f t="shared" si="216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7"/>
        <v>2.02</v>
      </c>
      <c r="P3464" s="8">
        <f t="shared" si="218"/>
        <v>29.705882352941178</v>
      </c>
      <c r="Q3464" t="s">
        <v>8312</v>
      </c>
      <c r="R3464" t="s">
        <v>8313</v>
      </c>
      <c r="S3464" s="13">
        <f t="shared" si="216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7"/>
        <v>1.0338000000000001</v>
      </c>
      <c r="P3465" s="8">
        <f t="shared" si="218"/>
        <v>90.684210526315795</v>
      </c>
      <c r="Q3465" t="s">
        <v>8312</v>
      </c>
      <c r="R3465" t="s">
        <v>8313</v>
      </c>
      <c r="S3465" s="13">
        <f t="shared" si="216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7"/>
        <v>1.023236</v>
      </c>
      <c r="P3466" s="8">
        <f t="shared" si="218"/>
        <v>55.012688172043013</v>
      </c>
      <c r="Q3466" t="s">
        <v>8312</v>
      </c>
      <c r="R3466" t="s">
        <v>8313</v>
      </c>
      <c r="S3466" s="13">
        <f t="shared" si="216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7"/>
        <v>1.03</v>
      </c>
      <c r="P3467" s="8">
        <f t="shared" si="218"/>
        <v>57.222222222222221</v>
      </c>
      <c r="Q3467" t="s">
        <v>8312</v>
      </c>
      <c r="R3467" t="s">
        <v>8313</v>
      </c>
      <c r="S3467" s="13">
        <f t="shared" si="216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7"/>
        <v>1.2714285714285714</v>
      </c>
      <c r="P3468" s="8">
        <f t="shared" si="218"/>
        <v>72.950819672131146</v>
      </c>
      <c r="Q3468" t="s">
        <v>8312</v>
      </c>
      <c r="R3468" t="s">
        <v>8313</v>
      </c>
      <c r="S3468" s="13">
        <f t="shared" si="216"/>
        <v>42420.019097222219</v>
      </c>
      <c r="T3468" s="13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7"/>
        <v>1.01</v>
      </c>
      <c r="P3469" s="8">
        <f t="shared" si="218"/>
        <v>64.468085106382972</v>
      </c>
      <c r="Q3469" t="s">
        <v>8312</v>
      </c>
      <c r="R3469" t="s">
        <v>8313</v>
      </c>
      <c r="S3469" s="13">
        <f t="shared" si="216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7"/>
        <v>1.2178</v>
      </c>
      <c r="P3470" s="8">
        <f t="shared" si="218"/>
        <v>716.35294117647061</v>
      </c>
      <c r="Q3470" t="s">
        <v>8312</v>
      </c>
      <c r="R3470" t="s">
        <v>8313</v>
      </c>
      <c r="S3470" s="13">
        <f t="shared" si="216"/>
        <v>42605.765381944446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7"/>
        <v>1.1339285714285714</v>
      </c>
      <c r="P3471" s="8">
        <f t="shared" si="218"/>
        <v>50.396825396825399</v>
      </c>
      <c r="Q3471" t="s">
        <v>8312</v>
      </c>
      <c r="R3471" t="s">
        <v>8313</v>
      </c>
      <c r="S3471" s="13">
        <f t="shared" si="216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7"/>
        <v>1.5</v>
      </c>
      <c r="P3472" s="8">
        <f t="shared" si="218"/>
        <v>41.666666666666664</v>
      </c>
      <c r="Q3472" t="s">
        <v>8312</v>
      </c>
      <c r="R3472" t="s">
        <v>8313</v>
      </c>
      <c r="S3472" s="13">
        <f t="shared" si="216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7"/>
        <v>2.1459999999999999</v>
      </c>
      <c r="P3473" s="8">
        <f t="shared" si="218"/>
        <v>35.766666666666666</v>
      </c>
      <c r="Q3473" t="s">
        <v>8312</v>
      </c>
      <c r="R3473" t="s">
        <v>8313</v>
      </c>
      <c r="S3473" s="13">
        <f t="shared" si="216"/>
        <v>41841.820486111115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7"/>
        <v>1.0205</v>
      </c>
      <c r="P3474" s="8">
        <f t="shared" si="218"/>
        <v>88.739130434782609</v>
      </c>
      <c r="Q3474" t="s">
        <v>8312</v>
      </c>
      <c r="R3474" t="s">
        <v>8313</v>
      </c>
      <c r="S3474" s="13">
        <f t="shared" si="216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7"/>
        <v>1</v>
      </c>
      <c r="P3475" s="8">
        <f t="shared" si="218"/>
        <v>148.4848484848485</v>
      </c>
      <c r="Q3475" t="s">
        <v>8312</v>
      </c>
      <c r="R3475" t="s">
        <v>8313</v>
      </c>
      <c r="S3475" s="13">
        <f t="shared" si="216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7"/>
        <v>1.01</v>
      </c>
      <c r="P3476" s="8">
        <f t="shared" si="218"/>
        <v>51.794871794871796</v>
      </c>
      <c r="Q3476" t="s">
        <v>8312</v>
      </c>
      <c r="R3476" t="s">
        <v>8313</v>
      </c>
      <c r="S3476" s="13">
        <f t="shared" si="216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7"/>
        <v>1.1333333333333333</v>
      </c>
      <c r="P3477" s="8">
        <f t="shared" si="218"/>
        <v>20</v>
      </c>
      <c r="Q3477" t="s">
        <v>8312</v>
      </c>
      <c r="R3477" t="s">
        <v>8313</v>
      </c>
      <c r="S3477" s="13">
        <f t="shared" si="216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7"/>
        <v>1.04</v>
      </c>
      <c r="P3478" s="8">
        <f t="shared" si="218"/>
        <v>52</v>
      </c>
      <c r="Q3478" t="s">
        <v>8312</v>
      </c>
      <c r="R3478" t="s">
        <v>8313</v>
      </c>
      <c r="S3478" s="13">
        <f t="shared" si="216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7"/>
        <v>1.1533333333333333</v>
      </c>
      <c r="P3479" s="8">
        <f t="shared" si="218"/>
        <v>53.230769230769234</v>
      </c>
      <c r="Q3479" t="s">
        <v>8312</v>
      </c>
      <c r="R3479" t="s">
        <v>8313</v>
      </c>
      <c r="S3479" s="13">
        <f t="shared" si="216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7"/>
        <v>1.1285000000000001</v>
      </c>
      <c r="P3480" s="8">
        <f t="shared" si="218"/>
        <v>39.596491228070178</v>
      </c>
      <c r="Q3480" t="s">
        <v>8312</v>
      </c>
      <c r="R3480" t="s">
        <v>8313</v>
      </c>
      <c r="S3480" s="13">
        <f t="shared" si="216"/>
        <v>42053.916921296295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7"/>
        <v>1.2786666666666666</v>
      </c>
      <c r="P3481" s="8">
        <f t="shared" si="218"/>
        <v>34.25</v>
      </c>
      <c r="Q3481" t="s">
        <v>8312</v>
      </c>
      <c r="R3481" t="s">
        <v>8313</v>
      </c>
      <c r="S3481" s="13">
        <f t="shared" si="216"/>
        <v>41781.855092592596</v>
      </c>
      <c r="T3481" s="13">
        <f t="shared" si="21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7"/>
        <v>1.4266666666666667</v>
      </c>
      <c r="P3482" s="8">
        <f t="shared" si="218"/>
        <v>164.61538461538461</v>
      </c>
      <c r="Q3482" t="s">
        <v>8312</v>
      </c>
      <c r="R3482" t="s">
        <v>8313</v>
      </c>
      <c r="S3482" s="13">
        <f t="shared" si="216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7"/>
        <v>1.1879999999999999</v>
      </c>
      <c r="P3483" s="8">
        <f t="shared" si="218"/>
        <v>125.05263157894737</v>
      </c>
      <c r="Q3483" t="s">
        <v>8312</v>
      </c>
      <c r="R3483" t="s">
        <v>8313</v>
      </c>
      <c r="S3483" s="13">
        <f t="shared" si="216"/>
        <v>41989.247546296298</v>
      </c>
      <c r="T3483" s="13">
        <f t="shared" si="21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7"/>
        <v>1.3833333333333333</v>
      </c>
      <c r="P3484" s="8">
        <f t="shared" si="218"/>
        <v>51.875</v>
      </c>
      <c r="Q3484" t="s">
        <v>8312</v>
      </c>
      <c r="R3484" t="s">
        <v>8313</v>
      </c>
      <c r="S3484" s="13">
        <f t="shared" si="216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7"/>
        <v>1.599402985074627</v>
      </c>
      <c r="P3485" s="8">
        <f t="shared" si="218"/>
        <v>40.285714285714285</v>
      </c>
      <c r="Q3485" t="s">
        <v>8312</v>
      </c>
      <c r="R3485" t="s">
        <v>8313</v>
      </c>
      <c r="S3485" s="13">
        <f t="shared" si="216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7"/>
        <v>1.1424000000000001</v>
      </c>
      <c r="P3486" s="8">
        <f t="shared" si="218"/>
        <v>64.909090909090907</v>
      </c>
      <c r="Q3486" t="s">
        <v>8312</v>
      </c>
      <c r="R3486" t="s">
        <v>8313</v>
      </c>
      <c r="S3486" s="13">
        <f t="shared" si="216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7"/>
        <v>1.0060606060606061</v>
      </c>
      <c r="P3487" s="8">
        <f t="shared" si="218"/>
        <v>55.333333333333336</v>
      </c>
      <c r="Q3487" t="s">
        <v>8312</v>
      </c>
      <c r="R3487" t="s">
        <v>8313</v>
      </c>
      <c r="S3487" s="13">
        <f t="shared" si="216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7"/>
        <v>1.552</v>
      </c>
      <c r="P3488" s="8">
        <f t="shared" si="218"/>
        <v>83.142857142857139</v>
      </c>
      <c r="Q3488" t="s">
        <v>8312</v>
      </c>
      <c r="R3488" t="s">
        <v>8313</v>
      </c>
      <c r="S3488" s="13">
        <f t="shared" si="216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7"/>
        <v>1.2775000000000001</v>
      </c>
      <c r="P3489" s="8">
        <f t="shared" si="218"/>
        <v>38.712121212121211</v>
      </c>
      <c r="Q3489" t="s">
        <v>8312</v>
      </c>
      <c r="R3489" t="s">
        <v>8313</v>
      </c>
      <c r="S3489" s="13">
        <f t="shared" si="216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7"/>
        <v>1.212</v>
      </c>
      <c r="P3490" s="8">
        <f t="shared" si="218"/>
        <v>125.37931034482759</v>
      </c>
      <c r="Q3490" t="s">
        <v>8312</v>
      </c>
      <c r="R3490" t="s">
        <v>8313</v>
      </c>
      <c r="S3490" s="13">
        <f t="shared" si="216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7"/>
        <v>1.127</v>
      </c>
      <c r="P3491" s="8">
        <f t="shared" si="218"/>
        <v>78.263888888888886</v>
      </c>
      <c r="Q3491" t="s">
        <v>8312</v>
      </c>
      <c r="R3491" t="s">
        <v>8313</v>
      </c>
      <c r="S3491" s="13">
        <f t="shared" si="216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7"/>
        <v>1.2749999999999999</v>
      </c>
      <c r="P3492" s="8">
        <f t="shared" si="218"/>
        <v>47.222222222222221</v>
      </c>
      <c r="Q3492" t="s">
        <v>8312</v>
      </c>
      <c r="R3492" t="s">
        <v>8313</v>
      </c>
      <c r="S3492" s="13">
        <f t="shared" si="216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7"/>
        <v>1.5820000000000001</v>
      </c>
      <c r="P3493" s="8">
        <f t="shared" si="218"/>
        <v>79.099999999999994</v>
      </c>
      <c r="Q3493" t="s">
        <v>8312</v>
      </c>
      <c r="R3493" t="s">
        <v>8313</v>
      </c>
      <c r="S3493" s="13">
        <f t="shared" si="216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7"/>
        <v>1.0526894736842105</v>
      </c>
      <c r="P3494" s="8">
        <f t="shared" si="218"/>
        <v>114.29199999999999</v>
      </c>
      <c r="Q3494" t="s">
        <v>8312</v>
      </c>
      <c r="R3494" t="s">
        <v>8313</v>
      </c>
      <c r="S3494" s="13">
        <f t="shared" si="216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7"/>
        <v>1</v>
      </c>
      <c r="P3495" s="8">
        <f t="shared" si="218"/>
        <v>51.724137931034484</v>
      </c>
      <c r="Q3495" t="s">
        <v>8312</v>
      </c>
      <c r="R3495" t="s">
        <v>8313</v>
      </c>
      <c r="S3495" s="13">
        <f t="shared" si="216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7"/>
        <v>1</v>
      </c>
      <c r="P3496" s="8">
        <f t="shared" si="218"/>
        <v>30.76923076923077</v>
      </c>
      <c r="Q3496" t="s">
        <v>8312</v>
      </c>
      <c r="R3496" t="s">
        <v>8313</v>
      </c>
      <c r="S3496" s="13">
        <f t="shared" si="216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7"/>
        <v>1.0686</v>
      </c>
      <c r="P3497" s="8">
        <f t="shared" si="218"/>
        <v>74.208333333333329</v>
      </c>
      <c r="Q3497" t="s">
        <v>8312</v>
      </c>
      <c r="R3497" t="s">
        <v>8313</v>
      </c>
      <c r="S3497" s="13">
        <f t="shared" si="216"/>
        <v>41915.762835648144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7"/>
        <v>1.244</v>
      </c>
      <c r="P3498" s="8">
        <f t="shared" si="218"/>
        <v>47.846153846153847</v>
      </c>
      <c r="Q3498" t="s">
        <v>8312</v>
      </c>
      <c r="R3498" t="s">
        <v>8313</v>
      </c>
      <c r="S3498" s="13">
        <f t="shared" si="216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7"/>
        <v>1.0870406189555126</v>
      </c>
      <c r="P3499" s="8">
        <f t="shared" si="218"/>
        <v>34.408163265306122</v>
      </c>
      <c r="Q3499" t="s">
        <v>8312</v>
      </c>
      <c r="R3499" t="s">
        <v>8313</v>
      </c>
      <c r="S3499" s="13">
        <f t="shared" si="216"/>
        <v>42511.741944444446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7"/>
        <v>1.0242424242424242</v>
      </c>
      <c r="P3500" s="8">
        <f t="shared" si="218"/>
        <v>40.238095238095241</v>
      </c>
      <c r="Q3500" t="s">
        <v>8312</v>
      </c>
      <c r="R3500" t="s">
        <v>8313</v>
      </c>
      <c r="S3500" s="13">
        <f t="shared" si="216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7"/>
        <v>1.0549999999999999</v>
      </c>
      <c r="P3501" s="8">
        <f t="shared" si="218"/>
        <v>60.285714285714285</v>
      </c>
      <c r="Q3501" t="s">
        <v>8312</v>
      </c>
      <c r="R3501" t="s">
        <v>8313</v>
      </c>
      <c r="S3501" s="13">
        <f t="shared" si="216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7"/>
        <v>1.0629999999999999</v>
      </c>
      <c r="P3502" s="8">
        <f t="shared" si="218"/>
        <v>25.30952380952381</v>
      </c>
      <c r="Q3502" t="s">
        <v>8312</v>
      </c>
      <c r="R3502" t="s">
        <v>8313</v>
      </c>
      <c r="S3502" s="13">
        <f t="shared" si="216"/>
        <v>42419.919421296298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7"/>
        <v>1.0066666666666666</v>
      </c>
      <c r="P3503" s="8">
        <f t="shared" si="218"/>
        <v>35.952380952380949</v>
      </c>
      <c r="Q3503" t="s">
        <v>8312</v>
      </c>
      <c r="R3503" t="s">
        <v>8313</v>
      </c>
      <c r="S3503" s="13">
        <f t="shared" si="216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7"/>
        <v>1.054</v>
      </c>
      <c r="P3504" s="8">
        <f t="shared" si="218"/>
        <v>136</v>
      </c>
      <c r="Q3504" t="s">
        <v>8312</v>
      </c>
      <c r="R3504" t="s">
        <v>8313</v>
      </c>
      <c r="S3504" s="13">
        <f t="shared" ref="S3504:S3567" si="220">(J3504/86400)+DATE(1970,1,1)</f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7"/>
        <v>1.0755999999999999</v>
      </c>
      <c r="P3505" s="8">
        <f t="shared" si="218"/>
        <v>70.763157894736835</v>
      </c>
      <c r="Q3505" t="s">
        <v>8312</v>
      </c>
      <c r="R3505" t="s">
        <v>8313</v>
      </c>
      <c r="S3505" s="13">
        <f t="shared" si="220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7"/>
        <v>1</v>
      </c>
      <c r="P3506" s="8">
        <f t="shared" si="218"/>
        <v>125</v>
      </c>
      <c r="Q3506" t="s">
        <v>8312</v>
      </c>
      <c r="R3506" t="s">
        <v>8313</v>
      </c>
      <c r="S3506" s="13">
        <f t="shared" si="220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7"/>
        <v>1.0376000000000001</v>
      </c>
      <c r="P3507" s="8">
        <f t="shared" si="218"/>
        <v>66.512820512820511</v>
      </c>
      <c r="Q3507" t="s">
        <v>8312</v>
      </c>
      <c r="R3507" t="s">
        <v>8313</v>
      </c>
      <c r="S3507" s="13">
        <f t="shared" si="220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7"/>
        <v>1.0149999999999999</v>
      </c>
      <c r="P3508" s="8">
        <f t="shared" si="218"/>
        <v>105</v>
      </c>
      <c r="Q3508" t="s">
        <v>8312</v>
      </c>
      <c r="R3508" t="s">
        <v>8313</v>
      </c>
      <c r="S3508" s="13">
        <f t="shared" si="220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7"/>
        <v>1.044</v>
      </c>
      <c r="P3509" s="8">
        <f t="shared" si="218"/>
        <v>145</v>
      </c>
      <c r="Q3509" t="s">
        <v>8312</v>
      </c>
      <c r="R3509" t="s">
        <v>8313</v>
      </c>
      <c r="S3509" s="13">
        <f t="shared" si="220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7"/>
        <v>1.8</v>
      </c>
      <c r="P3510" s="8">
        <f t="shared" si="218"/>
        <v>12</v>
      </c>
      <c r="Q3510" t="s">
        <v>8312</v>
      </c>
      <c r="R3510" t="s">
        <v>8313</v>
      </c>
      <c r="S3510" s="13">
        <f t="shared" si="220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7"/>
        <v>1.0633333333333332</v>
      </c>
      <c r="P3511" s="8">
        <f t="shared" si="218"/>
        <v>96.666666666666671</v>
      </c>
      <c r="Q3511" t="s">
        <v>8312</v>
      </c>
      <c r="R3511" t="s">
        <v>8313</v>
      </c>
      <c r="S3511" s="13">
        <f t="shared" si="220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7"/>
        <v>1.0055555555555555</v>
      </c>
      <c r="P3512" s="8">
        <f t="shared" si="218"/>
        <v>60.333333333333336</v>
      </c>
      <c r="Q3512" t="s">
        <v>8312</v>
      </c>
      <c r="R3512" t="s">
        <v>8313</v>
      </c>
      <c r="S3512" s="13">
        <f t="shared" si="220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7"/>
        <v>1.012</v>
      </c>
      <c r="P3513" s="8">
        <f t="shared" si="218"/>
        <v>79.89473684210526</v>
      </c>
      <c r="Q3513" t="s">
        <v>8312</v>
      </c>
      <c r="R3513" t="s">
        <v>8313</v>
      </c>
      <c r="S3513" s="13">
        <f t="shared" si="220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7"/>
        <v>1</v>
      </c>
      <c r="P3514" s="8">
        <f t="shared" si="218"/>
        <v>58.823529411764703</v>
      </c>
      <c r="Q3514" t="s">
        <v>8312</v>
      </c>
      <c r="R3514" t="s">
        <v>8313</v>
      </c>
      <c r="S3514" s="13">
        <f t="shared" si="220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7"/>
        <v>1.1839285714285714</v>
      </c>
      <c r="P3515" s="8">
        <f t="shared" si="218"/>
        <v>75.340909090909093</v>
      </c>
      <c r="Q3515" t="s">
        <v>8312</v>
      </c>
      <c r="R3515" t="s">
        <v>8313</v>
      </c>
      <c r="S3515" s="13">
        <f t="shared" si="220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7"/>
        <v>1.1000000000000001</v>
      </c>
      <c r="P3516" s="8">
        <f t="shared" si="218"/>
        <v>55</v>
      </c>
      <c r="Q3516" t="s">
        <v>8312</v>
      </c>
      <c r="R3516" t="s">
        <v>8313</v>
      </c>
      <c r="S3516" s="13">
        <f t="shared" si="220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7"/>
        <v>1.0266666666666666</v>
      </c>
      <c r="P3517" s="8">
        <f t="shared" si="218"/>
        <v>66.956521739130437</v>
      </c>
      <c r="Q3517" t="s">
        <v>8312</v>
      </c>
      <c r="R3517" t="s">
        <v>8313</v>
      </c>
      <c r="S3517" s="13">
        <f t="shared" si="220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7"/>
        <v>1</v>
      </c>
      <c r="P3518" s="8">
        <f t="shared" si="218"/>
        <v>227.27272727272728</v>
      </c>
      <c r="Q3518" t="s">
        <v>8312</v>
      </c>
      <c r="R3518" t="s">
        <v>8313</v>
      </c>
      <c r="S3518" s="13">
        <f t="shared" si="220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7"/>
        <v>1</v>
      </c>
      <c r="P3519" s="8">
        <f t="shared" si="218"/>
        <v>307.69230769230768</v>
      </c>
      <c r="Q3519" t="s">
        <v>8312</v>
      </c>
      <c r="R3519" t="s">
        <v>8313</v>
      </c>
      <c r="S3519" s="13">
        <f t="shared" si="220"/>
        <v>41794.817523148144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7"/>
        <v>1.10046</v>
      </c>
      <c r="P3520" s="8">
        <f t="shared" si="218"/>
        <v>50.020909090909093</v>
      </c>
      <c r="Q3520" t="s">
        <v>8312</v>
      </c>
      <c r="R3520" t="s">
        <v>8313</v>
      </c>
      <c r="S3520" s="13">
        <f t="shared" si="220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7"/>
        <v>1.0135000000000001</v>
      </c>
      <c r="P3521" s="8">
        <f t="shared" si="218"/>
        <v>72.392857142857139</v>
      </c>
      <c r="Q3521" t="s">
        <v>8312</v>
      </c>
      <c r="R3521" t="s">
        <v>8313</v>
      </c>
      <c r="S3521" s="13">
        <f t="shared" si="220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1">E3522/D3522</f>
        <v>1.0075000000000001</v>
      </c>
      <c r="P3522" s="8">
        <f t="shared" ref="P3522:P3585" si="222">IF(L3522=0,,E3522/L3522)</f>
        <v>95.952380952380949</v>
      </c>
      <c r="Q3522" t="s">
        <v>8312</v>
      </c>
      <c r="R3522" t="s">
        <v>8313</v>
      </c>
      <c r="S3522" s="13">
        <f t="shared" si="220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1"/>
        <v>1.6942857142857144</v>
      </c>
      <c r="P3523" s="8">
        <f t="shared" si="222"/>
        <v>45.615384615384613</v>
      </c>
      <c r="Q3523" t="s">
        <v>8312</v>
      </c>
      <c r="R3523" t="s">
        <v>8313</v>
      </c>
      <c r="S3523" s="13">
        <f t="shared" si="220"/>
        <v>41881.361342592594</v>
      </c>
      <c r="T3523" s="13">
        <f t="shared" ref="T3523:T3586" si="223">(I3523/86400)+DATE(1970,1,1)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1"/>
        <v>1</v>
      </c>
      <c r="P3524" s="8">
        <f t="shared" si="222"/>
        <v>41.029411764705884</v>
      </c>
      <c r="Q3524" t="s">
        <v>8312</v>
      </c>
      <c r="R3524" t="s">
        <v>8313</v>
      </c>
      <c r="S3524" s="13">
        <f t="shared" si="220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1"/>
        <v>1.1365000000000001</v>
      </c>
      <c r="P3525" s="8">
        <f t="shared" si="222"/>
        <v>56.825000000000003</v>
      </c>
      <c r="Q3525" t="s">
        <v>8312</v>
      </c>
      <c r="R3525" t="s">
        <v>8313</v>
      </c>
      <c r="S3525" s="13">
        <f t="shared" si="220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1"/>
        <v>1.0156000000000001</v>
      </c>
      <c r="P3526" s="8">
        <f t="shared" si="222"/>
        <v>137.24324324324326</v>
      </c>
      <c r="Q3526" t="s">
        <v>8312</v>
      </c>
      <c r="R3526" t="s">
        <v>8313</v>
      </c>
      <c r="S3526" s="13">
        <f t="shared" si="220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1"/>
        <v>1.06</v>
      </c>
      <c r="P3527" s="8">
        <f t="shared" si="222"/>
        <v>75.714285714285708</v>
      </c>
      <c r="Q3527" t="s">
        <v>8312</v>
      </c>
      <c r="R3527" t="s">
        <v>8313</v>
      </c>
      <c r="S3527" s="13">
        <f t="shared" si="220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1"/>
        <v>1.02</v>
      </c>
      <c r="P3528" s="8">
        <f t="shared" si="222"/>
        <v>99</v>
      </c>
      <c r="Q3528" t="s">
        <v>8312</v>
      </c>
      <c r="R3528" t="s">
        <v>8313</v>
      </c>
      <c r="S3528" s="13">
        <f t="shared" si="220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1"/>
        <v>1.1691666666666667</v>
      </c>
      <c r="P3529" s="8">
        <f t="shared" si="222"/>
        <v>81.569767441860463</v>
      </c>
      <c r="Q3529" t="s">
        <v>8312</v>
      </c>
      <c r="R3529" t="s">
        <v>8313</v>
      </c>
      <c r="S3529" s="13">
        <f t="shared" si="220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1"/>
        <v>1.0115151515151515</v>
      </c>
      <c r="P3530" s="8">
        <f t="shared" si="222"/>
        <v>45.108108108108105</v>
      </c>
      <c r="Q3530" t="s">
        <v>8312</v>
      </c>
      <c r="R3530" t="s">
        <v>8313</v>
      </c>
      <c r="S3530" s="13">
        <f t="shared" si="220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1"/>
        <v>1.32</v>
      </c>
      <c r="P3531" s="8">
        <f t="shared" si="222"/>
        <v>36.666666666666664</v>
      </c>
      <c r="Q3531" t="s">
        <v>8312</v>
      </c>
      <c r="R3531" t="s">
        <v>8313</v>
      </c>
      <c r="S3531" s="13">
        <f t="shared" si="220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1"/>
        <v>1</v>
      </c>
      <c r="P3532" s="8">
        <f t="shared" si="222"/>
        <v>125</v>
      </c>
      <c r="Q3532" t="s">
        <v>8312</v>
      </c>
      <c r="R3532" t="s">
        <v>8313</v>
      </c>
      <c r="S3532" s="13">
        <f t="shared" si="220"/>
        <v>42442.623344907406</v>
      </c>
      <c r="T3532" s="13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1"/>
        <v>1.28</v>
      </c>
      <c r="P3533" s="8">
        <f t="shared" si="222"/>
        <v>49.230769230769234</v>
      </c>
      <c r="Q3533" t="s">
        <v>8312</v>
      </c>
      <c r="R3533" t="s">
        <v>8313</v>
      </c>
      <c r="S3533" s="13">
        <f t="shared" si="220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1"/>
        <v>1.1895833333333334</v>
      </c>
      <c r="P3534" s="8">
        <f t="shared" si="222"/>
        <v>42.296296296296298</v>
      </c>
      <c r="Q3534" t="s">
        <v>8312</v>
      </c>
      <c r="R3534" t="s">
        <v>8313</v>
      </c>
      <c r="S3534" s="13">
        <f t="shared" si="220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1"/>
        <v>1.262</v>
      </c>
      <c r="P3535" s="8">
        <f t="shared" si="222"/>
        <v>78.875</v>
      </c>
      <c r="Q3535" t="s">
        <v>8312</v>
      </c>
      <c r="R3535" t="s">
        <v>8313</v>
      </c>
      <c r="S3535" s="13">
        <f t="shared" si="220"/>
        <v>42289.761192129634</v>
      </c>
      <c r="T3535" s="13">
        <f t="shared" si="223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1"/>
        <v>1.5620000000000001</v>
      </c>
      <c r="P3536" s="8">
        <f t="shared" si="222"/>
        <v>38.284313725490193</v>
      </c>
      <c r="Q3536" t="s">
        <v>8312</v>
      </c>
      <c r="R3536" t="s">
        <v>8313</v>
      </c>
      <c r="S3536" s="13">
        <f t="shared" si="220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1"/>
        <v>1.0315000000000001</v>
      </c>
      <c r="P3537" s="8">
        <f t="shared" si="222"/>
        <v>44.847826086956523</v>
      </c>
      <c r="Q3537" t="s">
        <v>8312</v>
      </c>
      <c r="R3537" t="s">
        <v>8313</v>
      </c>
      <c r="S3537" s="13">
        <f t="shared" si="220"/>
        <v>42248.640162037038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1"/>
        <v>1.5333333333333334</v>
      </c>
      <c r="P3538" s="8">
        <f t="shared" si="222"/>
        <v>13.529411764705882</v>
      </c>
      <c r="Q3538" t="s">
        <v>8312</v>
      </c>
      <c r="R3538" t="s">
        <v>8313</v>
      </c>
      <c r="S3538" s="13">
        <f t="shared" si="220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1"/>
        <v>1.8044444444444445</v>
      </c>
      <c r="P3539" s="8">
        <f t="shared" si="222"/>
        <v>43.5</v>
      </c>
      <c r="Q3539" t="s">
        <v>8312</v>
      </c>
      <c r="R3539" t="s">
        <v>8313</v>
      </c>
      <c r="S3539" s="13">
        <f t="shared" si="220"/>
        <v>41923.354351851856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1"/>
        <v>1.2845</v>
      </c>
      <c r="P3540" s="8">
        <f t="shared" si="222"/>
        <v>30.951807228915662</v>
      </c>
      <c r="Q3540" t="s">
        <v>8312</v>
      </c>
      <c r="R3540" t="s">
        <v>8313</v>
      </c>
      <c r="S3540" s="13">
        <f t="shared" si="220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1"/>
        <v>1.1966666666666668</v>
      </c>
      <c r="P3541" s="8">
        <f t="shared" si="222"/>
        <v>55.230769230769234</v>
      </c>
      <c r="Q3541" t="s">
        <v>8312</v>
      </c>
      <c r="R3541" t="s">
        <v>8313</v>
      </c>
      <c r="S3541" s="13">
        <f t="shared" si="220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1"/>
        <v>1.23</v>
      </c>
      <c r="P3542" s="8">
        <f t="shared" si="222"/>
        <v>46.125</v>
      </c>
      <c r="Q3542" t="s">
        <v>8312</v>
      </c>
      <c r="R3542" t="s">
        <v>8313</v>
      </c>
      <c r="S3542" s="13">
        <f t="shared" si="220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1"/>
        <v>1.05</v>
      </c>
      <c r="P3543" s="8">
        <f t="shared" si="222"/>
        <v>39.375</v>
      </c>
      <c r="Q3543" t="s">
        <v>8312</v>
      </c>
      <c r="R3543" t="s">
        <v>8313</v>
      </c>
      <c r="S3543" s="13">
        <f t="shared" si="220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1"/>
        <v>1.0223636363636364</v>
      </c>
      <c r="P3544" s="8">
        <f t="shared" si="222"/>
        <v>66.152941176470591</v>
      </c>
      <c r="Q3544" t="s">
        <v>8312</v>
      </c>
      <c r="R3544" t="s">
        <v>8313</v>
      </c>
      <c r="S3544" s="13">
        <f t="shared" si="220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1"/>
        <v>1.0466666666666666</v>
      </c>
      <c r="P3545" s="8">
        <f t="shared" si="222"/>
        <v>54.137931034482762</v>
      </c>
      <c r="Q3545" t="s">
        <v>8312</v>
      </c>
      <c r="R3545" t="s">
        <v>8313</v>
      </c>
      <c r="S3545" s="13">
        <f t="shared" si="220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1"/>
        <v>1</v>
      </c>
      <c r="P3546" s="8">
        <f t="shared" si="222"/>
        <v>104.16666666666667</v>
      </c>
      <c r="Q3546" t="s">
        <v>8312</v>
      </c>
      <c r="R3546" t="s">
        <v>8313</v>
      </c>
      <c r="S3546" s="13">
        <f t="shared" si="220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1"/>
        <v>1.004</v>
      </c>
      <c r="P3547" s="8">
        <f t="shared" si="222"/>
        <v>31.375</v>
      </c>
      <c r="Q3547" t="s">
        <v>8312</v>
      </c>
      <c r="R3547" t="s">
        <v>8313</v>
      </c>
      <c r="S3547" s="13">
        <f t="shared" si="220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1"/>
        <v>1.0227272727272727</v>
      </c>
      <c r="P3548" s="8">
        <f t="shared" si="222"/>
        <v>59.210526315789473</v>
      </c>
      <c r="Q3548" t="s">
        <v>8312</v>
      </c>
      <c r="R3548" t="s">
        <v>8313</v>
      </c>
      <c r="S3548" s="13">
        <f t="shared" si="220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1"/>
        <v>1.1440928571428572</v>
      </c>
      <c r="P3549" s="8">
        <f t="shared" si="222"/>
        <v>119.17633928571429</v>
      </c>
      <c r="Q3549" t="s">
        <v>8312</v>
      </c>
      <c r="R3549" t="s">
        <v>8313</v>
      </c>
      <c r="S3549" s="13">
        <f t="shared" si="220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1"/>
        <v>1.019047619047619</v>
      </c>
      <c r="P3550" s="8">
        <f t="shared" si="222"/>
        <v>164.61538461538461</v>
      </c>
      <c r="Q3550" t="s">
        <v>8312</v>
      </c>
      <c r="R3550" t="s">
        <v>8313</v>
      </c>
      <c r="S3550" s="13">
        <f t="shared" si="220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1"/>
        <v>1.02</v>
      </c>
      <c r="P3551" s="8">
        <f t="shared" si="222"/>
        <v>24.285714285714285</v>
      </c>
      <c r="Q3551" t="s">
        <v>8312</v>
      </c>
      <c r="R3551" t="s">
        <v>8313</v>
      </c>
      <c r="S3551" s="13">
        <f t="shared" si="220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1"/>
        <v>1.048</v>
      </c>
      <c r="P3552" s="8">
        <f t="shared" si="222"/>
        <v>40.9375</v>
      </c>
      <c r="Q3552" t="s">
        <v>8312</v>
      </c>
      <c r="R3552" t="s">
        <v>8313</v>
      </c>
      <c r="S3552" s="13">
        <f t="shared" si="220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1"/>
        <v>1.0183333333333333</v>
      </c>
      <c r="P3553" s="8">
        <f t="shared" si="222"/>
        <v>61.1</v>
      </c>
      <c r="Q3553" t="s">
        <v>8312</v>
      </c>
      <c r="R3553" t="s">
        <v>8313</v>
      </c>
      <c r="S3553" s="13">
        <f t="shared" si="220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1"/>
        <v>1</v>
      </c>
      <c r="P3554" s="8">
        <f t="shared" si="222"/>
        <v>38.65</v>
      </c>
      <c r="Q3554" t="s">
        <v>8312</v>
      </c>
      <c r="R3554" t="s">
        <v>8313</v>
      </c>
      <c r="S3554" s="13">
        <f t="shared" si="220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1"/>
        <v>1.0627272727272727</v>
      </c>
      <c r="P3555" s="8">
        <f t="shared" si="222"/>
        <v>56.20192307692308</v>
      </c>
      <c r="Q3555" t="s">
        <v>8312</v>
      </c>
      <c r="R3555" t="s">
        <v>8313</v>
      </c>
      <c r="S3555" s="13">
        <f t="shared" si="220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1"/>
        <v>1.1342219999999998</v>
      </c>
      <c r="P3556" s="8">
        <f t="shared" si="222"/>
        <v>107.00207547169811</v>
      </c>
      <c r="Q3556" t="s">
        <v>8312</v>
      </c>
      <c r="R3556" t="s">
        <v>8313</v>
      </c>
      <c r="S3556" s="13">
        <f t="shared" si="220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1"/>
        <v>1</v>
      </c>
      <c r="P3557" s="8">
        <f t="shared" si="222"/>
        <v>171.42857142857142</v>
      </c>
      <c r="Q3557" t="s">
        <v>8312</v>
      </c>
      <c r="R3557" t="s">
        <v>8313</v>
      </c>
      <c r="S3557" s="13">
        <f t="shared" si="220"/>
        <v>42661.442060185189</v>
      </c>
      <c r="T3557" s="13">
        <f t="shared" si="223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1"/>
        <v>1.0045454545454546</v>
      </c>
      <c r="P3558" s="8">
        <f t="shared" si="222"/>
        <v>110.5</v>
      </c>
      <c r="Q3558" t="s">
        <v>8312</v>
      </c>
      <c r="R3558" t="s">
        <v>8313</v>
      </c>
      <c r="S3558" s="13">
        <f t="shared" si="220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1"/>
        <v>1.0003599999999999</v>
      </c>
      <c r="P3559" s="8">
        <f t="shared" si="222"/>
        <v>179.27598566308242</v>
      </c>
      <c r="Q3559" t="s">
        <v>8312</v>
      </c>
      <c r="R3559" t="s">
        <v>8313</v>
      </c>
      <c r="S3559" s="13">
        <f t="shared" si="220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1"/>
        <v>1.44</v>
      </c>
      <c r="P3560" s="8">
        <f t="shared" si="222"/>
        <v>22.90909090909091</v>
      </c>
      <c r="Q3560" t="s">
        <v>8312</v>
      </c>
      <c r="R3560" t="s">
        <v>8313</v>
      </c>
      <c r="S3560" s="13">
        <f t="shared" si="220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1"/>
        <v>1.0349999999999999</v>
      </c>
      <c r="P3561" s="8">
        <f t="shared" si="222"/>
        <v>43.125</v>
      </c>
      <c r="Q3561" t="s">
        <v>8312</v>
      </c>
      <c r="R3561" t="s">
        <v>8313</v>
      </c>
      <c r="S3561" s="13">
        <f t="shared" si="220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1"/>
        <v>1.0843750000000001</v>
      </c>
      <c r="P3562" s="8">
        <f t="shared" si="222"/>
        <v>46.891891891891895</v>
      </c>
      <c r="Q3562" t="s">
        <v>8312</v>
      </c>
      <c r="R3562" t="s">
        <v>8313</v>
      </c>
      <c r="S3562" s="13">
        <f t="shared" si="220"/>
        <v>42115.889652777776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1"/>
        <v>1.024</v>
      </c>
      <c r="P3563" s="8">
        <f t="shared" si="222"/>
        <v>47.407407407407405</v>
      </c>
      <c r="Q3563" t="s">
        <v>8312</v>
      </c>
      <c r="R3563" t="s">
        <v>8313</v>
      </c>
      <c r="S3563" s="13">
        <f t="shared" si="220"/>
        <v>42203.680300925931</v>
      </c>
      <c r="T3563" s="13">
        <f t="shared" si="223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1"/>
        <v>1.4888888888888889</v>
      </c>
      <c r="P3564" s="8">
        <f t="shared" si="222"/>
        <v>15.129032258064516</v>
      </c>
      <c r="Q3564" t="s">
        <v>8312</v>
      </c>
      <c r="R3564" t="s">
        <v>8313</v>
      </c>
      <c r="S3564" s="13">
        <f t="shared" si="220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1"/>
        <v>1.0549000000000002</v>
      </c>
      <c r="P3565" s="8">
        <f t="shared" si="222"/>
        <v>21.098000000000003</v>
      </c>
      <c r="Q3565" t="s">
        <v>8312</v>
      </c>
      <c r="R3565" t="s">
        <v>8313</v>
      </c>
      <c r="S3565" s="13">
        <f t="shared" si="220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1"/>
        <v>1.0049999999999999</v>
      </c>
      <c r="P3566" s="8">
        <f t="shared" si="222"/>
        <v>59.117647058823529</v>
      </c>
      <c r="Q3566" t="s">
        <v>8312</v>
      </c>
      <c r="R3566" t="s">
        <v>8313</v>
      </c>
      <c r="S3566" s="13">
        <f t="shared" si="220"/>
        <v>42236.623252314814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1"/>
        <v>1.3055555555555556</v>
      </c>
      <c r="P3567" s="8">
        <f t="shared" si="222"/>
        <v>97.916666666666671</v>
      </c>
      <c r="Q3567" t="s">
        <v>8312</v>
      </c>
      <c r="R3567" t="s">
        <v>8313</v>
      </c>
      <c r="S3567" s="13">
        <f t="shared" si="220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1"/>
        <v>1.0475000000000001</v>
      </c>
      <c r="P3568" s="8">
        <f t="shared" si="222"/>
        <v>55.131578947368418</v>
      </c>
      <c r="Q3568" t="s">
        <v>8312</v>
      </c>
      <c r="R3568" t="s">
        <v>8313</v>
      </c>
      <c r="S3568" s="13">
        <f t="shared" ref="S3568:S3631" si="224">(J3568/86400)+DATE(1970,1,1)</f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1"/>
        <v>1.0880000000000001</v>
      </c>
      <c r="P3569" s="8">
        <f t="shared" si="222"/>
        <v>26.536585365853657</v>
      </c>
      <c r="Q3569" t="s">
        <v>8312</v>
      </c>
      <c r="R3569" t="s">
        <v>8313</v>
      </c>
      <c r="S3569" s="13">
        <f t="shared" si="224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1"/>
        <v>1.1100000000000001</v>
      </c>
      <c r="P3570" s="8">
        <f t="shared" si="222"/>
        <v>58.421052631578945</v>
      </c>
      <c r="Q3570" t="s">
        <v>8312</v>
      </c>
      <c r="R3570" t="s">
        <v>8313</v>
      </c>
      <c r="S3570" s="13">
        <f t="shared" si="224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1"/>
        <v>1.0047999999999999</v>
      </c>
      <c r="P3571" s="8">
        <f t="shared" si="222"/>
        <v>122.53658536585365</v>
      </c>
      <c r="Q3571" t="s">
        <v>8312</v>
      </c>
      <c r="R3571" t="s">
        <v>8313</v>
      </c>
      <c r="S3571" s="13">
        <f t="shared" si="224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1"/>
        <v>1.1435</v>
      </c>
      <c r="P3572" s="8">
        <f t="shared" si="222"/>
        <v>87.961538461538467</v>
      </c>
      <c r="Q3572" t="s">
        <v>8312</v>
      </c>
      <c r="R3572" t="s">
        <v>8313</v>
      </c>
      <c r="S3572" s="13">
        <f t="shared" si="224"/>
        <v>41976.331979166665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1"/>
        <v>1.2206666666666666</v>
      </c>
      <c r="P3573" s="8">
        <f t="shared" si="222"/>
        <v>73.239999999999995</v>
      </c>
      <c r="Q3573" t="s">
        <v>8312</v>
      </c>
      <c r="R3573" t="s">
        <v>8313</v>
      </c>
      <c r="S3573" s="13">
        <f t="shared" si="224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1"/>
        <v>1</v>
      </c>
      <c r="P3574" s="8">
        <f t="shared" si="222"/>
        <v>55.555555555555557</v>
      </c>
      <c r="Q3574" t="s">
        <v>8312</v>
      </c>
      <c r="R3574" t="s">
        <v>8313</v>
      </c>
      <c r="S3574" s="13">
        <f t="shared" si="224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1"/>
        <v>1.028</v>
      </c>
      <c r="P3575" s="8">
        <f t="shared" si="222"/>
        <v>39.53846153846154</v>
      </c>
      <c r="Q3575" t="s">
        <v>8312</v>
      </c>
      <c r="R3575" t="s">
        <v>8313</v>
      </c>
      <c r="S3575" s="13">
        <f t="shared" si="224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1"/>
        <v>1.0612068965517241</v>
      </c>
      <c r="P3576" s="8">
        <f t="shared" si="222"/>
        <v>136.77777777777777</v>
      </c>
      <c r="Q3576" t="s">
        <v>8312</v>
      </c>
      <c r="R3576" t="s">
        <v>8313</v>
      </c>
      <c r="S3576" s="13">
        <f t="shared" si="224"/>
        <v>41926.942685185189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1"/>
        <v>1.0133000000000001</v>
      </c>
      <c r="P3577" s="8">
        <f t="shared" si="222"/>
        <v>99.343137254901961</v>
      </c>
      <c r="Q3577" t="s">
        <v>8312</v>
      </c>
      <c r="R3577" t="s">
        <v>8313</v>
      </c>
      <c r="S3577" s="13">
        <f t="shared" si="224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1"/>
        <v>1</v>
      </c>
      <c r="P3578" s="8">
        <f t="shared" si="222"/>
        <v>20</v>
      </c>
      <c r="Q3578" t="s">
        <v>8312</v>
      </c>
      <c r="R3578" t="s">
        <v>8313</v>
      </c>
      <c r="S3578" s="13">
        <f t="shared" si="224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1"/>
        <v>1.3</v>
      </c>
      <c r="P3579" s="8">
        <f t="shared" si="222"/>
        <v>28.888888888888889</v>
      </c>
      <c r="Q3579" t="s">
        <v>8312</v>
      </c>
      <c r="R3579" t="s">
        <v>8313</v>
      </c>
      <c r="S3579" s="13">
        <f t="shared" si="224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1"/>
        <v>1.0001333333333333</v>
      </c>
      <c r="P3580" s="8">
        <f t="shared" si="222"/>
        <v>40.545945945945945</v>
      </c>
      <c r="Q3580" t="s">
        <v>8312</v>
      </c>
      <c r="R3580" t="s">
        <v>8313</v>
      </c>
      <c r="S3580" s="13">
        <f t="shared" si="224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1"/>
        <v>1</v>
      </c>
      <c r="P3581" s="8">
        <f t="shared" si="222"/>
        <v>35.714285714285715</v>
      </c>
      <c r="Q3581" t="s">
        <v>8312</v>
      </c>
      <c r="R3581" t="s">
        <v>8313</v>
      </c>
      <c r="S3581" s="13">
        <f t="shared" si="224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1"/>
        <v>1.1388888888888888</v>
      </c>
      <c r="P3582" s="8">
        <f t="shared" si="222"/>
        <v>37.962962962962962</v>
      </c>
      <c r="Q3582" t="s">
        <v>8312</v>
      </c>
      <c r="R3582" t="s">
        <v>8313</v>
      </c>
      <c r="S3582" s="13">
        <f t="shared" si="224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1"/>
        <v>1</v>
      </c>
      <c r="P3583" s="8">
        <f t="shared" si="222"/>
        <v>33.333333333333336</v>
      </c>
      <c r="Q3583" t="s">
        <v>8312</v>
      </c>
      <c r="R3583" t="s">
        <v>8313</v>
      </c>
      <c r="S3583" s="13">
        <f t="shared" si="224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1"/>
        <v>2.87</v>
      </c>
      <c r="P3584" s="8">
        <f t="shared" si="222"/>
        <v>58.571428571428569</v>
      </c>
      <c r="Q3584" t="s">
        <v>8312</v>
      </c>
      <c r="R3584" t="s">
        <v>8313</v>
      </c>
      <c r="S3584" s="13">
        <f t="shared" si="224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1"/>
        <v>1.085</v>
      </c>
      <c r="P3585" s="8">
        <f t="shared" si="222"/>
        <v>135.625</v>
      </c>
      <c r="Q3585" t="s">
        <v>8312</v>
      </c>
      <c r="R3585" t="s">
        <v>8313</v>
      </c>
      <c r="S3585" s="13">
        <f t="shared" si="224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5">E3586/D3586</f>
        <v>1.155</v>
      </c>
      <c r="P3586" s="8">
        <f t="shared" ref="P3586:P3649" si="226">IF(L3586=0,,E3586/L3586)</f>
        <v>30.9375</v>
      </c>
      <c r="Q3586" t="s">
        <v>8312</v>
      </c>
      <c r="R3586" t="s">
        <v>8313</v>
      </c>
      <c r="S3586" s="13">
        <f t="shared" si="224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5"/>
        <v>1.1911764705882353</v>
      </c>
      <c r="P3587" s="8">
        <f t="shared" si="226"/>
        <v>176.08695652173913</v>
      </c>
      <c r="Q3587" t="s">
        <v>8312</v>
      </c>
      <c r="R3587" t="s">
        <v>8313</v>
      </c>
      <c r="S3587" s="13">
        <f t="shared" si="224"/>
        <v>41964.716319444444</v>
      </c>
      <c r="T3587" s="13">
        <f t="shared" ref="T3587:T3650" si="227">(I3587/86400)+DATE(1970,1,1)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5"/>
        <v>1.0942666666666667</v>
      </c>
      <c r="P3588" s="8">
        <f t="shared" si="226"/>
        <v>151.9814814814815</v>
      </c>
      <c r="Q3588" t="s">
        <v>8312</v>
      </c>
      <c r="R3588" t="s">
        <v>8313</v>
      </c>
      <c r="S3588" s="13">
        <f t="shared" si="224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5"/>
        <v>1.266</v>
      </c>
      <c r="P3589" s="8">
        <f t="shared" si="226"/>
        <v>22.607142857142858</v>
      </c>
      <c r="Q3589" t="s">
        <v>8312</v>
      </c>
      <c r="R3589" t="s">
        <v>8313</v>
      </c>
      <c r="S3589" s="13">
        <f t="shared" si="224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5"/>
        <v>1.0049999999999999</v>
      </c>
      <c r="P3590" s="8">
        <f t="shared" si="226"/>
        <v>18.272727272727273</v>
      </c>
      <c r="Q3590" t="s">
        <v>8312</v>
      </c>
      <c r="R3590" t="s">
        <v>8313</v>
      </c>
      <c r="S3590" s="13">
        <f t="shared" si="224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5"/>
        <v>1.2749999999999999</v>
      </c>
      <c r="P3591" s="8">
        <f t="shared" si="226"/>
        <v>82.258064516129039</v>
      </c>
      <c r="Q3591" t="s">
        <v>8312</v>
      </c>
      <c r="R3591" t="s">
        <v>8313</v>
      </c>
      <c r="S3591" s="13">
        <f t="shared" si="224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5"/>
        <v>1.0005999999999999</v>
      </c>
      <c r="P3592" s="8">
        <f t="shared" si="226"/>
        <v>68.534246575342465</v>
      </c>
      <c r="Q3592" t="s">
        <v>8312</v>
      </c>
      <c r="R3592" t="s">
        <v>8313</v>
      </c>
      <c r="S3592" s="13">
        <f t="shared" si="224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5"/>
        <v>1.75</v>
      </c>
      <c r="P3593" s="8">
        <f t="shared" si="226"/>
        <v>68.055555555555557</v>
      </c>
      <c r="Q3593" t="s">
        <v>8312</v>
      </c>
      <c r="R3593" t="s">
        <v>8313</v>
      </c>
      <c r="S3593" s="13">
        <f t="shared" si="224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5"/>
        <v>1.2725</v>
      </c>
      <c r="P3594" s="8">
        <f t="shared" si="226"/>
        <v>72.714285714285708</v>
      </c>
      <c r="Q3594" t="s">
        <v>8312</v>
      </c>
      <c r="R3594" t="s">
        <v>8313</v>
      </c>
      <c r="S3594" s="13">
        <f t="shared" si="224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5"/>
        <v>1.1063333333333334</v>
      </c>
      <c r="P3595" s="8">
        <f t="shared" si="226"/>
        <v>77.186046511627907</v>
      </c>
      <c r="Q3595" t="s">
        <v>8312</v>
      </c>
      <c r="R3595" t="s">
        <v>8313</v>
      </c>
      <c r="S3595" s="13">
        <f t="shared" si="224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5"/>
        <v>1.2593749999999999</v>
      </c>
      <c r="P3596" s="8">
        <f t="shared" si="226"/>
        <v>55.972222222222221</v>
      </c>
      <c r="Q3596" t="s">
        <v>8312</v>
      </c>
      <c r="R3596" t="s">
        <v>8313</v>
      </c>
      <c r="S3596" s="13">
        <f t="shared" si="224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5"/>
        <v>1.1850000000000001</v>
      </c>
      <c r="P3597" s="8">
        <f t="shared" si="226"/>
        <v>49.693548387096776</v>
      </c>
      <c r="Q3597" t="s">
        <v>8312</v>
      </c>
      <c r="R3597" t="s">
        <v>8313</v>
      </c>
      <c r="S3597" s="13">
        <f t="shared" si="224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5"/>
        <v>1.0772727272727274</v>
      </c>
      <c r="P3598" s="8">
        <f t="shared" si="226"/>
        <v>79</v>
      </c>
      <c r="Q3598" t="s">
        <v>8312</v>
      </c>
      <c r="R3598" t="s">
        <v>8313</v>
      </c>
      <c r="S3598" s="13">
        <f t="shared" si="224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5"/>
        <v>1.026</v>
      </c>
      <c r="P3599" s="8">
        <f t="shared" si="226"/>
        <v>77.727272727272734</v>
      </c>
      <c r="Q3599" t="s">
        <v>8312</v>
      </c>
      <c r="R3599" t="s">
        <v>8313</v>
      </c>
      <c r="S3599" s="13">
        <f t="shared" si="224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5"/>
        <v>1.101</v>
      </c>
      <c r="P3600" s="8">
        <f t="shared" si="226"/>
        <v>40.777777777777779</v>
      </c>
      <c r="Q3600" t="s">
        <v>8312</v>
      </c>
      <c r="R3600" t="s">
        <v>8313</v>
      </c>
      <c r="S3600" s="13">
        <f t="shared" si="224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5"/>
        <v>2.02</v>
      </c>
      <c r="P3601" s="8">
        <f t="shared" si="226"/>
        <v>59.411764705882355</v>
      </c>
      <c r="Q3601" t="s">
        <v>8312</v>
      </c>
      <c r="R3601" t="s">
        <v>8313</v>
      </c>
      <c r="S3601" s="13">
        <f t="shared" si="224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5"/>
        <v>1.3</v>
      </c>
      <c r="P3602" s="8">
        <f t="shared" si="226"/>
        <v>3.25</v>
      </c>
      <c r="Q3602" t="s">
        <v>8312</v>
      </c>
      <c r="R3602" t="s">
        <v>8313</v>
      </c>
      <c r="S3602" s="13">
        <f t="shared" si="224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5"/>
        <v>1.0435000000000001</v>
      </c>
      <c r="P3603" s="8">
        <f t="shared" si="226"/>
        <v>39.377358490566039</v>
      </c>
      <c r="Q3603" t="s">
        <v>8312</v>
      </c>
      <c r="R3603" t="s">
        <v>8313</v>
      </c>
      <c r="S3603" s="13">
        <f t="shared" si="224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5"/>
        <v>1.0004999999999999</v>
      </c>
      <c r="P3604" s="8">
        <f t="shared" si="226"/>
        <v>81.673469387755105</v>
      </c>
      <c r="Q3604" t="s">
        <v>8312</v>
      </c>
      <c r="R3604" t="s">
        <v>8313</v>
      </c>
      <c r="S3604" s="13">
        <f t="shared" si="224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5"/>
        <v>1.7066666666666668</v>
      </c>
      <c r="P3605" s="8">
        <f t="shared" si="226"/>
        <v>44.912280701754383</v>
      </c>
      <c r="Q3605" t="s">
        <v>8312</v>
      </c>
      <c r="R3605" t="s">
        <v>8313</v>
      </c>
      <c r="S3605" s="13">
        <f t="shared" si="224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5"/>
        <v>1.1283333333333334</v>
      </c>
      <c r="P3606" s="8">
        <f t="shared" si="226"/>
        <v>49.05797101449275</v>
      </c>
      <c r="Q3606" t="s">
        <v>8312</v>
      </c>
      <c r="R3606" t="s">
        <v>8313</v>
      </c>
      <c r="S3606" s="13">
        <f t="shared" si="224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5"/>
        <v>1.84</v>
      </c>
      <c r="P3607" s="8">
        <f t="shared" si="226"/>
        <v>30.666666666666668</v>
      </c>
      <c r="Q3607" t="s">
        <v>8312</v>
      </c>
      <c r="R3607" t="s">
        <v>8313</v>
      </c>
      <c r="S3607" s="13">
        <f t="shared" si="224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5"/>
        <v>1.3026666666666666</v>
      </c>
      <c r="P3608" s="8">
        <f t="shared" si="226"/>
        <v>61.0625</v>
      </c>
      <c r="Q3608" t="s">
        <v>8312</v>
      </c>
      <c r="R3608" t="s">
        <v>8313</v>
      </c>
      <c r="S3608" s="13">
        <f t="shared" si="224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5"/>
        <v>1.0545454545454545</v>
      </c>
      <c r="P3609" s="8">
        <f t="shared" si="226"/>
        <v>29</v>
      </c>
      <c r="Q3609" t="s">
        <v>8312</v>
      </c>
      <c r="R3609" t="s">
        <v>8313</v>
      </c>
      <c r="S3609" s="13">
        <f t="shared" si="224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5"/>
        <v>1</v>
      </c>
      <c r="P3610" s="8">
        <f t="shared" si="226"/>
        <v>29.62962962962963</v>
      </c>
      <c r="Q3610" t="s">
        <v>8312</v>
      </c>
      <c r="R3610" t="s">
        <v>8313</v>
      </c>
      <c r="S3610" s="13">
        <f t="shared" si="224"/>
        <v>42506.709374999999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5"/>
        <v>1.5331632653061225</v>
      </c>
      <c r="P3611" s="8">
        <f t="shared" si="226"/>
        <v>143.0952380952381</v>
      </c>
      <c r="Q3611" t="s">
        <v>8312</v>
      </c>
      <c r="R3611" t="s">
        <v>8313</v>
      </c>
      <c r="S3611" s="13">
        <f t="shared" si="224"/>
        <v>42429.991724537038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5"/>
        <v>1.623</v>
      </c>
      <c r="P3612" s="8">
        <f t="shared" si="226"/>
        <v>52.354838709677416</v>
      </c>
      <c r="Q3612" t="s">
        <v>8312</v>
      </c>
      <c r="R3612" t="s">
        <v>8313</v>
      </c>
      <c r="S3612" s="13">
        <f t="shared" si="224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5"/>
        <v>1.36</v>
      </c>
      <c r="P3613" s="8">
        <f t="shared" si="226"/>
        <v>66.666666666666671</v>
      </c>
      <c r="Q3613" t="s">
        <v>8312</v>
      </c>
      <c r="R3613" t="s">
        <v>8313</v>
      </c>
      <c r="S3613" s="13">
        <f t="shared" si="224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5"/>
        <v>1.444</v>
      </c>
      <c r="P3614" s="8">
        <f t="shared" si="226"/>
        <v>126.66666666666667</v>
      </c>
      <c r="Q3614" t="s">
        <v>8312</v>
      </c>
      <c r="R3614" t="s">
        <v>8313</v>
      </c>
      <c r="S3614" s="13">
        <f t="shared" si="224"/>
        <v>41789.726979166662</v>
      </c>
      <c r="T3614" s="13">
        <f t="shared" si="227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5"/>
        <v>1</v>
      </c>
      <c r="P3615" s="8">
        <f t="shared" si="226"/>
        <v>62.5</v>
      </c>
      <c r="Q3615" t="s">
        <v>8312</v>
      </c>
      <c r="R3615" t="s">
        <v>8313</v>
      </c>
      <c r="S3615" s="13">
        <f t="shared" si="224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5"/>
        <v>1.008</v>
      </c>
      <c r="P3616" s="8">
        <f t="shared" si="226"/>
        <v>35.492957746478872</v>
      </c>
      <c r="Q3616" t="s">
        <v>8312</v>
      </c>
      <c r="R3616" t="s">
        <v>8313</v>
      </c>
      <c r="S3616" s="13">
        <f t="shared" si="224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5"/>
        <v>1.0680000000000001</v>
      </c>
      <c r="P3617" s="8">
        <f t="shared" si="226"/>
        <v>37.083333333333336</v>
      </c>
      <c r="Q3617" t="s">
        <v>8312</v>
      </c>
      <c r="R3617" t="s">
        <v>8313</v>
      </c>
      <c r="S3617" s="13">
        <f t="shared" si="224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5"/>
        <v>1.248</v>
      </c>
      <c r="P3618" s="8">
        <f t="shared" si="226"/>
        <v>69.333333333333329</v>
      </c>
      <c r="Q3618" t="s">
        <v>8312</v>
      </c>
      <c r="R3618" t="s">
        <v>8313</v>
      </c>
      <c r="S3618" s="13">
        <f t="shared" si="224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5"/>
        <v>1.1891891891891893</v>
      </c>
      <c r="P3619" s="8">
        <f t="shared" si="226"/>
        <v>17.254901960784313</v>
      </c>
      <c r="Q3619" t="s">
        <v>8312</v>
      </c>
      <c r="R3619" t="s">
        <v>8313</v>
      </c>
      <c r="S3619" s="13">
        <f t="shared" si="224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5"/>
        <v>1.01</v>
      </c>
      <c r="P3620" s="8">
        <f t="shared" si="226"/>
        <v>36.071428571428569</v>
      </c>
      <c r="Q3620" t="s">
        <v>8312</v>
      </c>
      <c r="R3620" t="s">
        <v>8313</v>
      </c>
      <c r="S3620" s="13">
        <f t="shared" si="224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5"/>
        <v>1.1299999999999999</v>
      </c>
      <c r="P3621" s="8">
        <f t="shared" si="226"/>
        <v>66.470588235294116</v>
      </c>
      <c r="Q3621" t="s">
        <v>8312</v>
      </c>
      <c r="R3621" t="s">
        <v>8313</v>
      </c>
      <c r="S3621" s="13">
        <f t="shared" si="224"/>
        <v>42661.132245370369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5"/>
        <v>1.0519047619047619</v>
      </c>
      <c r="P3622" s="8">
        <f t="shared" si="226"/>
        <v>56.065989847715734</v>
      </c>
      <c r="Q3622" t="s">
        <v>8312</v>
      </c>
      <c r="R3622" t="s">
        <v>8313</v>
      </c>
      <c r="S3622" s="13">
        <f t="shared" si="224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5"/>
        <v>1.0973333333333333</v>
      </c>
      <c r="P3623" s="8">
        <f t="shared" si="226"/>
        <v>47.028571428571432</v>
      </c>
      <c r="Q3623" t="s">
        <v>8312</v>
      </c>
      <c r="R3623" t="s">
        <v>8313</v>
      </c>
      <c r="S3623" s="13">
        <f t="shared" si="224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5"/>
        <v>1.00099</v>
      </c>
      <c r="P3624" s="8">
        <f t="shared" si="226"/>
        <v>47.666190476190479</v>
      </c>
      <c r="Q3624" t="s">
        <v>8312</v>
      </c>
      <c r="R3624" t="s">
        <v>8313</v>
      </c>
      <c r="S3624" s="13">
        <f t="shared" si="224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5"/>
        <v>1.2</v>
      </c>
      <c r="P3625" s="8">
        <f t="shared" si="226"/>
        <v>88.235294117647058</v>
      </c>
      <c r="Q3625" t="s">
        <v>8312</v>
      </c>
      <c r="R3625" t="s">
        <v>8313</v>
      </c>
      <c r="S3625" s="13">
        <f t="shared" si="224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5"/>
        <v>1.0493333333333332</v>
      </c>
      <c r="P3626" s="8">
        <f t="shared" si="226"/>
        <v>80.717948717948715</v>
      </c>
      <c r="Q3626" t="s">
        <v>8312</v>
      </c>
      <c r="R3626" t="s">
        <v>8313</v>
      </c>
      <c r="S3626" s="13">
        <f t="shared" si="224"/>
        <v>42545.774189814816</v>
      </c>
      <c r="T3626" s="13">
        <f t="shared" si="227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5"/>
        <v>1.0266666666666666</v>
      </c>
      <c r="P3627" s="8">
        <f t="shared" si="226"/>
        <v>39.487179487179489</v>
      </c>
      <c r="Q3627" t="s">
        <v>8312</v>
      </c>
      <c r="R3627" t="s">
        <v>8313</v>
      </c>
      <c r="S3627" s="13">
        <f t="shared" si="224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5"/>
        <v>1.0182500000000001</v>
      </c>
      <c r="P3628" s="8">
        <f t="shared" si="226"/>
        <v>84.854166666666671</v>
      </c>
      <c r="Q3628" t="s">
        <v>8312</v>
      </c>
      <c r="R3628" t="s">
        <v>8313</v>
      </c>
      <c r="S3628" s="13">
        <f t="shared" si="224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5"/>
        <v>1</v>
      </c>
      <c r="P3629" s="8">
        <f t="shared" si="226"/>
        <v>68.965517241379317</v>
      </c>
      <c r="Q3629" t="s">
        <v>8312</v>
      </c>
      <c r="R3629" t="s">
        <v>8313</v>
      </c>
      <c r="S3629" s="13">
        <f t="shared" si="224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5"/>
        <v>0</v>
      </c>
      <c r="P3630" s="8">
        <f t="shared" si="226"/>
        <v>0</v>
      </c>
      <c r="Q3630" t="s">
        <v>8312</v>
      </c>
      <c r="R3630" t="s">
        <v>8331</v>
      </c>
      <c r="S3630" s="13">
        <f t="shared" si="224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5"/>
        <v>1.9999999999999999E-6</v>
      </c>
      <c r="P3631" s="8">
        <f t="shared" si="226"/>
        <v>1</v>
      </c>
      <c r="Q3631" t="s">
        <v>8312</v>
      </c>
      <c r="R3631" t="s">
        <v>8331</v>
      </c>
      <c r="S3631" s="13">
        <f t="shared" si="224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5"/>
        <v>3.3333333333333332E-4</v>
      </c>
      <c r="P3632" s="8">
        <f t="shared" si="226"/>
        <v>1</v>
      </c>
      <c r="Q3632" t="s">
        <v>8312</v>
      </c>
      <c r="R3632" t="s">
        <v>8331</v>
      </c>
      <c r="S3632" s="13">
        <f t="shared" ref="S3632:S3695" si="228">(J3632/86400)+DATE(1970,1,1)</f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5"/>
        <v>0.51023391812865493</v>
      </c>
      <c r="P3633" s="8">
        <f t="shared" si="226"/>
        <v>147.88135593220338</v>
      </c>
      <c r="Q3633" t="s">
        <v>8312</v>
      </c>
      <c r="R3633" t="s">
        <v>8331</v>
      </c>
      <c r="S3633" s="13">
        <f t="shared" si="228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5"/>
        <v>0.2</v>
      </c>
      <c r="P3634" s="8">
        <f t="shared" si="226"/>
        <v>100</v>
      </c>
      <c r="Q3634" t="s">
        <v>8312</v>
      </c>
      <c r="R3634" t="s">
        <v>8331</v>
      </c>
      <c r="S3634" s="13">
        <f t="shared" si="228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5"/>
        <v>0.35239999999999999</v>
      </c>
      <c r="P3635" s="8">
        <f t="shared" si="226"/>
        <v>56.838709677419352</v>
      </c>
      <c r="Q3635" t="s">
        <v>8312</v>
      </c>
      <c r="R3635" t="s">
        <v>8331</v>
      </c>
      <c r="S3635" s="13">
        <f t="shared" si="228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5"/>
        <v>4.2466666666666666E-2</v>
      </c>
      <c r="P3636" s="8">
        <f t="shared" si="226"/>
        <v>176.94444444444446</v>
      </c>
      <c r="Q3636" t="s">
        <v>8312</v>
      </c>
      <c r="R3636" t="s">
        <v>8331</v>
      </c>
      <c r="S3636" s="13">
        <f t="shared" si="228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5"/>
        <v>0.36457142857142855</v>
      </c>
      <c r="P3637" s="8">
        <f t="shared" si="226"/>
        <v>127.6</v>
      </c>
      <c r="Q3637" t="s">
        <v>8312</v>
      </c>
      <c r="R3637" t="s">
        <v>8331</v>
      </c>
      <c r="S3637" s="13">
        <f t="shared" si="228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5"/>
        <v>0</v>
      </c>
      <c r="P3638" s="8">
        <f t="shared" si="226"/>
        <v>0</v>
      </c>
      <c r="Q3638" t="s">
        <v>8312</v>
      </c>
      <c r="R3638" t="s">
        <v>8331</v>
      </c>
      <c r="S3638" s="13">
        <f t="shared" si="228"/>
        <v>42226.694780092592</v>
      </c>
      <c r="T3638" s="13">
        <f t="shared" si="227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5"/>
        <v>0.30866666666666664</v>
      </c>
      <c r="P3639" s="8">
        <f t="shared" si="226"/>
        <v>66.142857142857139</v>
      </c>
      <c r="Q3639" t="s">
        <v>8312</v>
      </c>
      <c r="R3639" t="s">
        <v>8331</v>
      </c>
      <c r="S3639" s="13">
        <f t="shared" si="228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5"/>
        <v>6.545454545454546E-2</v>
      </c>
      <c r="P3640" s="8">
        <f t="shared" si="226"/>
        <v>108</v>
      </c>
      <c r="Q3640" t="s">
        <v>8312</v>
      </c>
      <c r="R3640" t="s">
        <v>8331</v>
      </c>
      <c r="S3640" s="13">
        <f t="shared" si="228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5"/>
        <v>4.0000000000000003E-5</v>
      </c>
      <c r="P3641" s="8">
        <f t="shared" si="226"/>
        <v>1</v>
      </c>
      <c r="Q3641" t="s">
        <v>8312</v>
      </c>
      <c r="R3641" t="s">
        <v>8331</v>
      </c>
      <c r="S3641" s="13">
        <f t="shared" si="228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5"/>
        <v>5.5E-2</v>
      </c>
      <c r="P3642" s="8">
        <f t="shared" si="226"/>
        <v>18.333333333333332</v>
      </c>
      <c r="Q3642" t="s">
        <v>8312</v>
      </c>
      <c r="R3642" t="s">
        <v>8331</v>
      </c>
      <c r="S3642" s="13">
        <f t="shared" si="228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5"/>
        <v>0</v>
      </c>
      <c r="P3643" s="8">
        <f t="shared" si="226"/>
        <v>0</v>
      </c>
      <c r="Q3643" t="s">
        <v>8312</v>
      </c>
      <c r="R3643" t="s">
        <v>8331</v>
      </c>
      <c r="S3643" s="13">
        <f t="shared" si="228"/>
        <v>41899.627071759256</v>
      </c>
      <c r="T3643" s="1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5"/>
        <v>2.1428571428571429E-2</v>
      </c>
      <c r="P3644" s="8">
        <f t="shared" si="226"/>
        <v>7.5</v>
      </c>
      <c r="Q3644" t="s">
        <v>8312</v>
      </c>
      <c r="R3644" t="s">
        <v>8331</v>
      </c>
      <c r="S3644" s="13">
        <f t="shared" si="228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5"/>
        <v>0</v>
      </c>
      <c r="P3645" s="8">
        <f t="shared" si="226"/>
        <v>0</v>
      </c>
      <c r="Q3645" t="s">
        <v>8312</v>
      </c>
      <c r="R3645" t="s">
        <v>8331</v>
      </c>
      <c r="S3645" s="13">
        <f t="shared" si="228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5"/>
        <v>0.16420000000000001</v>
      </c>
      <c r="P3646" s="8">
        <f t="shared" si="226"/>
        <v>68.416666666666671</v>
      </c>
      <c r="Q3646" t="s">
        <v>8312</v>
      </c>
      <c r="R3646" t="s">
        <v>8331</v>
      </c>
      <c r="S3646" s="13">
        <f t="shared" si="228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5"/>
        <v>1E-3</v>
      </c>
      <c r="P3647" s="8">
        <f t="shared" si="226"/>
        <v>1</v>
      </c>
      <c r="Q3647" t="s">
        <v>8312</v>
      </c>
      <c r="R3647" t="s">
        <v>8331</v>
      </c>
      <c r="S3647" s="13">
        <f t="shared" si="228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5"/>
        <v>4.8099999999999997E-2</v>
      </c>
      <c r="P3648" s="8">
        <f t="shared" si="226"/>
        <v>60.125</v>
      </c>
      <c r="Q3648" t="s">
        <v>8312</v>
      </c>
      <c r="R3648" t="s">
        <v>8331</v>
      </c>
      <c r="S3648" s="13">
        <f t="shared" si="228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5"/>
        <v>0.06</v>
      </c>
      <c r="P3649" s="8">
        <f t="shared" si="226"/>
        <v>15</v>
      </c>
      <c r="Q3649" t="s">
        <v>8312</v>
      </c>
      <c r="R3649" t="s">
        <v>8331</v>
      </c>
      <c r="S3649" s="13">
        <f t="shared" si="228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9">E3650/D3650</f>
        <v>1.003825</v>
      </c>
      <c r="P3650" s="8">
        <f t="shared" ref="P3650:P3713" si="230">IF(L3650=0,,E3650/L3650)</f>
        <v>550.04109589041093</v>
      </c>
      <c r="Q3650" t="s">
        <v>8312</v>
      </c>
      <c r="R3650" t="s">
        <v>8313</v>
      </c>
      <c r="S3650" s="13">
        <f t="shared" si="228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9"/>
        <v>1.04</v>
      </c>
      <c r="P3651" s="8">
        <f t="shared" si="230"/>
        <v>97.5</v>
      </c>
      <c r="Q3651" t="s">
        <v>8312</v>
      </c>
      <c r="R3651" t="s">
        <v>8313</v>
      </c>
      <c r="S3651" s="13">
        <f t="shared" si="228"/>
        <v>41780.712893518517</v>
      </c>
      <c r="T3651" s="13">
        <f t="shared" ref="T3651:T3714" si="231">(I3651/86400)+DATE(1970,1,1)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9"/>
        <v>1</v>
      </c>
      <c r="P3652" s="8">
        <f t="shared" si="230"/>
        <v>29.411764705882351</v>
      </c>
      <c r="Q3652" t="s">
        <v>8312</v>
      </c>
      <c r="R3652" t="s">
        <v>8313</v>
      </c>
      <c r="S3652" s="13">
        <f t="shared" si="228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9"/>
        <v>1.04</v>
      </c>
      <c r="P3653" s="8">
        <f t="shared" si="230"/>
        <v>57.777777777777779</v>
      </c>
      <c r="Q3653" t="s">
        <v>8312</v>
      </c>
      <c r="R3653" t="s">
        <v>8313</v>
      </c>
      <c r="S3653" s="13">
        <f t="shared" si="228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9"/>
        <v>2.5066666666666668</v>
      </c>
      <c r="P3654" s="8">
        <f t="shared" si="230"/>
        <v>44.235294117647058</v>
      </c>
      <c r="Q3654" t="s">
        <v>8312</v>
      </c>
      <c r="R3654" t="s">
        <v>8313</v>
      </c>
      <c r="S3654" s="13">
        <f t="shared" si="228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9"/>
        <v>1.0049999999999999</v>
      </c>
      <c r="P3655" s="8">
        <f t="shared" si="230"/>
        <v>60.909090909090907</v>
      </c>
      <c r="Q3655" t="s">
        <v>8312</v>
      </c>
      <c r="R3655" t="s">
        <v>8313</v>
      </c>
      <c r="S3655" s="13">
        <f t="shared" si="228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9"/>
        <v>1.744</v>
      </c>
      <c r="P3656" s="8">
        <f t="shared" si="230"/>
        <v>68.84210526315789</v>
      </c>
      <c r="Q3656" t="s">
        <v>8312</v>
      </c>
      <c r="R3656" t="s">
        <v>8313</v>
      </c>
      <c r="S3656" s="13">
        <f t="shared" si="228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9"/>
        <v>1.1626000000000001</v>
      </c>
      <c r="P3657" s="8">
        <f t="shared" si="230"/>
        <v>73.582278481012665</v>
      </c>
      <c r="Q3657" t="s">
        <v>8312</v>
      </c>
      <c r="R3657" t="s">
        <v>8313</v>
      </c>
      <c r="S3657" s="13">
        <f t="shared" si="228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9"/>
        <v>1.0582</v>
      </c>
      <c r="P3658" s="8">
        <f t="shared" si="230"/>
        <v>115.02173913043478</v>
      </c>
      <c r="Q3658" t="s">
        <v>8312</v>
      </c>
      <c r="R3658" t="s">
        <v>8313</v>
      </c>
      <c r="S3658" s="13">
        <f t="shared" si="228"/>
        <v>42737.910138888888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9"/>
        <v>1.1074999999999999</v>
      </c>
      <c r="P3659" s="8">
        <f t="shared" si="230"/>
        <v>110.75</v>
      </c>
      <c r="Q3659" t="s">
        <v>8312</v>
      </c>
      <c r="R3659" t="s">
        <v>8313</v>
      </c>
      <c r="S3659" s="13">
        <f t="shared" si="228"/>
        <v>42499.629849537036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9"/>
        <v>1.0066666666666666</v>
      </c>
      <c r="P3660" s="8">
        <f t="shared" si="230"/>
        <v>75.5</v>
      </c>
      <c r="Q3660" t="s">
        <v>8312</v>
      </c>
      <c r="R3660" t="s">
        <v>8313</v>
      </c>
      <c r="S3660" s="13">
        <f t="shared" si="228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9"/>
        <v>1.0203333333333333</v>
      </c>
      <c r="P3661" s="8">
        <f t="shared" si="230"/>
        <v>235.46153846153845</v>
      </c>
      <c r="Q3661" t="s">
        <v>8312</v>
      </c>
      <c r="R3661" t="s">
        <v>8313</v>
      </c>
      <c r="S3661" s="13">
        <f t="shared" si="228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9"/>
        <v>1</v>
      </c>
      <c r="P3662" s="8">
        <f t="shared" si="230"/>
        <v>11.363636363636363</v>
      </c>
      <c r="Q3662" t="s">
        <v>8312</v>
      </c>
      <c r="R3662" t="s">
        <v>8313</v>
      </c>
      <c r="S3662" s="13">
        <f t="shared" si="228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9"/>
        <v>1.1100000000000001</v>
      </c>
      <c r="P3663" s="8">
        <f t="shared" si="230"/>
        <v>92.5</v>
      </c>
      <c r="Q3663" t="s">
        <v>8312</v>
      </c>
      <c r="R3663" t="s">
        <v>8313</v>
      </c>
      <c r="S3663" s="13">
        <f t="shared" si="228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9"/>
        <v>1.0142500000000001</v>
      </c>
      <c r="P3664" s="8">
        <f t="shared" si="230"/>
        <v>202.85</v>
      </c>
      <c r="Q3664" t="s">
        <v>8312</v>
      </c>
      <c r="R3664" t="s">
        <v>8313</v>
      </c>
      <c r="S3664" s="13">
        <f t="shared" si="228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9"/>
        <v>1.04</v>
      </c>
      <c r="P3665" s="8">
        <f t="shared" si="230"/>
        <v>26</v>
      </c>
      <c r="Q3665" t="s">
        <v>8312</v>
      </c>
      <c r="R3665" t="s">
        <v>8313</v>
      </c>
      <c r="S3665" s="13">
        <f t="shared" si="228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9"/>
        <v>1.09375</v>
      </c>
      <c r="P3666" s="8">
        <f t="shared" si="230"/>
        <v>46.05263157894737</v>
      </c>
      <c r="Q3666" t="s">
        <v>8312</v>
      </c>
      <c r="R3666" t="s">
        <v>8313</v>
      </c>
      <c r="S3666" s="13">
        <f t="shared" si="228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9"/>
        <v>1.1516129032258065</v>
      </c>
      <c r="P3667" s="8">
        <f t="shared" si="230"/>
        <v>51</v>
      </c>
      <c r="Q3667" t="s">
        <v>8312</v>
      </c>
      <c r="R3667" t="s">
        <v>8313</v>
      </c>
      <c r="S3667" s="13">
        <f t="shared" si="228"/>
        <v>42294.808124999996</v>
      </c>
      <c r="T3667" s="13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9"/>
        <v>1</v>
      </c>
      <c r="P3668" s="8">
        <f t="shared" si="230"/>
        <v>31.578947368421051</v>
      </c>
      <c r="Q3668" t="s">
        <v>8312</v>
      </c>
      <c r="R3668" t="s">
        <v>8313</v>
      </c>
      <c r="S3668" s="13">
        <f t="shared" si="228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9"/>
        <v>1.0317033333333334</v>
      </c>
      <c r="P3669" s="8">
        <f t="shared" si="230"/>
        <v>53.363965517241382</v>
      </c>
      <c r="Q3669" t="s">
        <v>8312</v>
      </c>
      <c r="R3669" t="s">
        <v>8313</v>
      </c>
      <c r="S3669" s="13">
        <f t="shared" si="228"/>
        <v>42173.970127314809</v>
      </c>
      <c r="T3669" s="13">
        <f t="shared" si="231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9"/>
        <v>1.0349999999999999</v>
      </c>
      <c r="P3670" s="8">
        <f t="shared" si="230"/>
        <v>36.964285714285715</v>
      </c>
      <c r="Q3670" t="s">
        <v>8312</v>
      </c>
      <c r="R3670" t="s">
        <v>8313</v>
      </c>
      <c r="S3670" s="13">
        <f t="shared" si="228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9"/>
        <v>1.3819999999999999</v>
      </c>
      <c r="P3671" s="8">
        <f t="shared" si="230"/>
        <v>81.294117647058826</v>
      </c>
      <c r="Q3671" t="s">
        <v>8312</v>
      </c>
      <c r="R3671" t="s">
        <v>8313</v>
      </c>
      <c r="S3671" s="13">
        <f t="shared" si="228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9"/>
        <v>1.0954545454545455</v>
      </c>
      <c r="P3672" s="8">
        <f t="shared" si="230"/>
        <v>20.083333333333332</v>
      </c>
      <c r="Q3672" t="s">
        <v>8312</v>
      </c>
      <c r="R3672" t="s">
        <v>8313</v>
      </c>
      <c r="S3672" s="13">
        <f t="shared" si="228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9"/>
        <v>1.0085714285714287</v>
      </c>
      <c r="P3673" s="8">
        <f t="shared" si="230"/>
        <v>88.25</v>
      </c>
      <c r="Q3673" t="s">
        <v>8312</v>
      </c>
      <c r="R3673" t="s">
        <v>8313</v>
      </c>
      <c r="S3673" s="13">
        <f t="shared" si="228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9"/>
        <v>1.0153333333333334</v>
      </c>
      <c r="P3674" s="8">
        <f t="shared" si="230"/>
        <v>53.438596491228068</v>
      </c>
      <c r="Q3674" t="s">
        <v>8312</v>
      </c>
      <c r="R3674" t="s">
        <v>8313</v>
      </c>
      <c r="S3674" s="13">
        <f t="shared" si="228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9"/>
        <v>1.13625</v>
      </c>
      <c r="P3675" s="8">
        <f t="shared" si="230"/>
        <v>39.868421052631582</v>
      </c>
      <c r="Q3675" t="s">
        <v>8312</v>
      </c>
      <c r="R3675" t="s">
        <v>8313</v>
      </c>
      <c r="S3675" s="13">
        <f t="shared" si="228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9"/>
        <v>1</v>
      </c>
      <c r="P3676" s="8">
        <f t="shared" si="230"/>
        <v>145.16129032258064</v>
      </c>
      <c r="Q3676" t="s">
        <v>8312</v>
      </c>
      <c r="R3676" t="s">
        <v>8313</v>
      </c>
      <c r="S3676" s="13">
        <f t="shared" si="228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9"/>
        <v>1.4</v>
      </c>
      <c r="P3677" s="8">
        <f t="shared" si="230"/>
        <v>23.333333333333332</v>
      </c>
      <c r="Q3677" t="s">
        <v>8312</v>
      </c>
      <c r="R3677" t="s">
        <v>8313</v>
      </c>
      <c r="S3677" s="13">
        <f t="shared" si="228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9"/>
        <v>1.2875000000000001</v>
      </c>
      <c r="P3678" s="8">
        <f t="shared" si="230"/>
        <v>64.375</v>
      </c>
      <c r="Q3678" t="s">
        <v>8312</v>
      </c>
      <c r="R3678" t="s">
        <v>8313</v>
      </c>
      <c r="S3678" s="13">
        <f t="shared" si="228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9"/>
        <v>1.0290416666666666</v>
      </c>
      <c r="P3679" s="8">
        <f t="shared" si="230"/>
        <v>62.052763819095475</v>
      </c>
      <c r="Q3679" t="s">
        <v>8312</v>
      </c>
      <c r="R3679" t="s">
        <v>8313</v>
      </c>
      <c r="S3679" s="13">
        <f t="shared" si="228"/>
        <v>41802.574282407411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9"/>
        <v>1.0249999999999999</v>
      </c>
      <c r="P3680" s="8">
        <f t="shared" si="230"/>
        <v>66.129032258064512</v>
      </c>
      <c r="Q3680" t="s">
        <v>8312</v>
      </c>
      <c r="R3680" t="s">
        <v>8313</v>
      </c>
      <c r="S3680" s="13">
        <f t="shared" si="228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9"/>
        <v>1.101</v>
      </c>
      <c r="P3681" s="8">
        <f t="shared" si="230"/>
        <v>73.400000000000006</v>
      </c>
      <c r="Q3681" t="s">
        <v>8312</v>
      </c>
      <c r="R3681" t="s">
        <v>8313</v>
      </c>
      <c r="S3681" s="13">
        <f t="shared" si="228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9"/>
        <v>1.1276666666666666</v>
      </c>
      <c r="P3682" s="8">
        <f t="shared" si="230"/>
        <v>99.5</v>
      </c>
      <c r="Q3682" t="s">
        <v>8312</v>
      </c>
      <c r="R3682" t="s">
        <v>8313</v>
      </c>
      <c r="S3682" s="13">
        <f t="shared" si="228"/>
        <v>42627.454097222224</v>
      </c>
      <c r="T3682" s="13">
        <f t="shared" si="231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9"/>
        <v>1.119</v>
      </c>
      <c r="P3683" s="8">
        <f t="shared" si="230"/>
        <v>62.166666666666664</v>
      </c>
      <c r="Q3683" t="s">
        <v>8312</v>
      </c>
      <c r="R3683" t="s">
        <v>8313</v>
      </c>
      <c r="S3683" s="13">
        <f t="shared" si="228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9"/>
        <v>1.3919999999999999</v>
      </c>
      <c r="P3684" s="8">
        <f t="shared" si="230"/>
        <v>62.328358208955223</v>
      </c>
      <c r="Q3684" t="s">
        <v>8312</v>
      </c>
      <c r="R3684" t="s">
        <v>8313</v>
      </c>
      <c r="S3684" s="13">
        <f t="shared" si="228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9"/>
        <v>1.1085714285714285</v>
      </c>
      <c r="P3685" s="8">
        <f t="shared" si="230"/>
        <v>58.787878787878789</v>
      </c>
      <c r="Q3685" t="s">
        <v>8312</v>
      </c>
      <c r="R3685" t="s">
        <v>8313</v>
      </c>
      <c r="S3685" s="13">
        <f t="shared" si="228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9"/>
        <v>1.3906666666666667</v>
      </c>
      <c r="P3686" s="8">
        <f t="shared" si="230"/>
        <v>45.347826086956523</v>
      </c>
      <c r="Q3686" t="s">
        <v>8312</v>
      </c>
      <c r="R3686" t="s">
        <v>8313</v>
      </c>
      <c r="S3686" s="13">
        <f t="shared" si="228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9"/>
        <v>1.0569999999999999</v>
      </c>
      <c r="P3687" s="8">
        <f t="shared" si="230"/>
        <v>41.944444444444443</v>
      </c>
      <c r="Q3687" t="s">
        <v>8312</v>
      </c>
      <c r="R3687" t="s">
        <v>8313</v>
      </c>
      <c r="S3687" s="13">
        <f t="shared" si="228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9"/>
        <v>1.0142857142857142</v>
      </c>
      <c r="P3688" s="8">
        <f t="shared" si="230"/>
        <v>59.166666666666664</v>
      </c>
      <c r="Q3688" t="s">
        <v>8312</v>
      </c>
      <c r="R3688" t="s">
        <v>8313</v>
      </c>
      <c r="S3688" s="13">
        <f t="shared" si="228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9"/>
        <v>1.0024500000000001</v>
      </c>
      <c r="P3689" s="8">
        <f t="shared" si="230"/>
        <v>200.49</v>
      </c>
      <c r="Q3689" t="s">
        <v>8312</v>
      </c>
      <c r="R3689" t="s">
        <v>8313</v>
      </c>
      <c r="S3689" s="13">
        <f t="shared" si="228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9"/>
        <v>1.0916666666666666</v>
      </c>
      <c r="P3690" s="8">
        <f t="shared" si="230"/>
        <v>83.974358974358978</v>
      </c>
      <c r="Q3690" t="s">
        <v>8312</v>
      </c>
      <c r="R3690" t="s">
        <v>8313</v>
      </c>
      <c r="S3690" s="13">
        <f t="shared" si="228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9"/>
        <v>1.1833333333333333</v>
      </c>
      <c r="P3691" s="8">
        <f t="shared" si="230"/>
        <v>57.258064516129032</v>
      </c>
      <c r="Q3691" t="s">
        <v>8312</v>
      </c>
      <c r="R3691" t="s">
        <v>8313</v>
      </c>
      <c r="S3691" s="13">
        <f t="shared" si="228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9"/>
        <v>1.2</v>
      </c>
      <c r="P3692" s="8">
        <f t="shared" si="230"/>
        <v>58.064516129032256</v>
      </c>
      <c r="Q3692" t="s">
        <v>8312</v>
      </c>
      <c r="R3692" t="s">
        <v>8313</v>
      </c>
      <c r="S3692" s="13">
        <f t="shared" si="228"/>
        <v>41940.598182870366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9"/>
        <v>1.2796000000000001</v>
      </c>
      <c r="P3693" s="8">
        <f t="shared" si="230"/>
        <v>186.80291970802921</v>
      </c>
      <c r="Q3693" t="s">
        <v>8312</v>
      </c>
      <c r="R3693" t="s">
        <v>8313</v>
      </c>
      <c r="S3693" s="13">
        <f t="shared" si="228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9"/>
        <v>1.26</v>
      </c>
      <c r="P3694" s="8">
        <f t="shared" si="230"/>
        <v>74.117647058823536</v>
      </c>
      <c r="Q3694" t="s">
        <v>8312</v>
      </c>
      <c r="R3694" t="s">
        <v>8313</v>
      </c>
      <c r="S3694" s="13">
        <f t="shared" si="228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9"/>
        <v>1.2912912912912913</v>
      </c>
      <c r="P3695" s="8">
        <f t="shared" si="230"/>
        <v>30.714285714285715</v>
      </c>
      <c r="Q3695" t="s">
        <v>8312</v>
      </c>
      <c r="R3695" t="s">
        <v>8313</v>
      </c>
      <c r="S3695" s="13">
        <f t="shared" si="228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9"/>
        <v>1.0742857142857143</v>
      </c>
      <c r="P3696" s="8">
        <f t="shared" si="230"/>
        <v>62.666666666666664</v>
      </c>
      <c r="Q3696" t="s">
        <v>8312</v>
      </c>
      <c r="R3696" t="s">
        <v>8313</v>
      </c>
      <c r="S3696" s="13">
        <f t="shared" ref="S3696:S3759" si="232">(J3696/86400)+DATE(1970,1,1)</f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9"/>
        <v>1.00125</v>
      </c>
      <c r="P3697" s="8">
        <f t="shared" si="230"/>
        <v>121.36363636363636</v>
      </c>
      <c r="Q3697" t="s">
        <v>8312</v>
      </c>
      <c r="R3697" t="s">
        <v>8313</v>
      </c>
      <c r="S3697" s="13">
        <f t="shared" si="232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9"/>
        <v>1.55</v>
      </c>
      <c r="P3698" s="8">
        <f t="shared" si="230"/>
        <v>39.743589743589745</v>
      </c>
      <c r="Q3698" t="s">
        <v>8312</v>
      </c>
      <c r="R3698" t="s">
        <v>8313</v>
      </c>
      <c r="S3698" s="13">
        <f t="shared" si="232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9"/>
        <v>1.08</v>
      </c>
      <c r="P3699" s="8">
        <f t="shared" si="230"/>
        <v>72</v>
      </c>
      <c r="Q3699" t="s">
        <v>8312</v>
      </c>
      <c r="R3699" t="s">
        <v>8313</v>
      </c>
      <c r="S3699" s="13">
        <f t="shared" si="232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9"/>
        <v>1.1052</v>
      </c>
      <c r="P3700" s="8">
        <f t="shared" si="230"/>
        <v>40.632352941176471</v>
      </c>
      <c r="Q3700" t="s">
        <v>8312</v>
      </c>
      <c r="R3700" t="s">
        <v>8313</v>
      </c>
      <c r="S3700" s="13">
        <f t="shared" si="232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9"/>
        <v>1.008</v>
      </c>
      <c r="P3701" s="8">
        <f t="shared" si="230"/>
        <v>63</v>
      </c>
      <c r="Q3701" t="s">
        <v>8312</v>
      </c>
      <c r="R3701" t="s">
        <v>8313</v>
      </c>
      <c r="S3701" s="13">
        <f t="shared" si="232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9"/>
        <v>1.212</v>
      </c>
      <c r="P3702" s="8">
        <f t="shared" si="230"/>
        <v>33.666666666666664</v>
      </c>
      <c r="Q3702" t="s">
        <v>8312</v>
      </c>
      <c r="R3702" t="s">
        <v>8313</v>
      </c>
      <c r="S3702" s="13">
        <f t="shared" si="232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9"/>
        <v>1.0033333333333334</v>
      </c>
      <c r="P3703" s="8">
        <f t="shared" si="230"/>
        <v>38.589743589743591</v>
      </c>
      <c r="Q3703" t="s">
        <v>8312</v>
      </c>
      <c r="R3703" t="s">
        <v>8313</v>
      </c>
      <c r="S3703" s="13">
        <f t="shared" si="232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9"/>
        <v>1.0916666666666666</v>
      </c>
      <c r="P3704" s="8">
        <f t="shared" si="230"/>
        <v>155.95238095238096</v>
      </c>
      <c r="Q3704" t="s">
        <v>8312</v>
      </c>
      <c r="R3704" t="s">
        <v>8313</v>
      </c>
      <c r="S3704" s="13">
        <f t="shared" si="232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9"/>
        <v>1.2342857142857142</v>
      </c>
      <c r="P3705" s="8">
        <f t="shared" si="230"/>
        <v>43.2</v>
      </c>
      <c r="Q3705" t="s">
        <v>8312</v>
      </c>
      <c r="R3705" t="s">
        <v>8313</v>
      </c>
      <c r="S3705" s="13">
        <f t="shared" si="232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9"/>
        <v>1.3633666666666666</v>
      </c>
      <c r="P3706" s="8">
        <f t="shared" si="230"/>
        <v>15.148518518518518</v>
      </c>
      <c r="Q3706" t="s">
        <v>8312</v>
      </c>
      <c r="R3706" t="s">
        <v>8313</v>
      </c>
      <c r="S3706" s="13">
        <f t="shared" si="232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9"/>
        <v>1.0346657233816767</v>
      </c>
      <c r="P3707" s="8">
        <f t="shared" si="230"/>
        <v>83.571428571428569</v>
      </c>
      <c r="Q3707" t="s">
        <v>8312</v>
      </c>
      <c r="R3707" t="s">
        <v>8313</v>
      </c>
      <c r="S3707" s="13">
        <f t="shared" si="232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9"/>
        <v>1.2133333333333334</v>
      </c>
      <c r="P3708" s="8">
        <f t="shared" si="230"/>
        <v>140</v>
      </c>
      <c r="Q3708" t="s">
        <v>8312</v>
      </c>
      <c r="R3708" t="s">
        <v>8313</v>
      </c>
      <c r="S3708" s="13">
        <f t="shared" si="232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9"/>
        <v>1.86</v>
      </c>
      <c r="P3709" s="8">
        <f t="shared" si="230"/>
        <v>80.869565217391298</v>
      </c>
      <c r="Q3709" t="s">
        <v>8312</v>
      </c>
      <c r="R3709" t="s">
        <v>8313</v>
      </c>
      <c r="S3709" s="13">
        <f t="shared" si="232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9"/>
        <v>3</v>
      </c>
      <c r="P3710" s="8">
        <f t="shared" si="230"/>
        <v>53.846153846153847</v>
      </c>
      <c r="Q3710" t="s">
        <v>8312</v>
      </c>
      <c r="R3710" t="s">
        <v>8313</v>
      </c>
      <c r="S3710" s="13">
        <f t="shared" si="232"/>
        <v>41810.142199074078</v>
      </c>
      <c r="T3710" s="13">
        <f t="shared" si="231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9"/>
        <v>1.0825</v>
      </c>
      <c r="P3711" s="8">
        <f t="shared" si="230"/>
        <v>30.928571428571427</v>
      </c>
      <c r="Q3711" t="s">
        <v>8312</v>
      </c>
      <c r="R3711" t="s">
        <v>8313</v>
      </c>
      <c r="S3711" s="13">
        <f t="shared" si="232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9"/>
        <v>1.4115384615384616</v>
      </c>
      <c r="P3712" s="8">
        <f t="shared" si="230"/>
        <v>67.962962962962962</v>
      </c>
      <c r="Q3712" t="s">
        <v>8312</v>
      </c>
      <c r="R3712" t="s">
        <v>8313</v>
      </c>
      <c r="S3712" s="13">
        <f t="shared" si="232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9"/>
        <v>1.1399999999999999</v>
      </c>
      <c r="P3713" s="8">
        <f t="shared" si="230"/>
        <v>27.142857142857142</v>
      </c>
      <c r="Q3713" t="s">
        <v>8312</v>
      </c>
      <c r="R3713" t="s">
        <v>8313</v>
      </c>
      <c r="S3713" s="13">
        <f t="shared" si="232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3">E3714/D3714</f>
        <v>1.5373333333333334</v>
      </c>
      <c r="P3714" s="8">
        <f t="shared" ref="P3714:P3777" si="234">IF(L3714=0,,E3714/L3714)</f>
        <v>110.86538461538461</v>
      </c>
      <c r="Q3714" t="s">
        <v>8312</v>
      </c>
      <c r="R3714" t="s">
        <v>8313</v>
      </c>
      <c r="S3714" s="13">
        <f t="shared" si="232"/>
        <v>42134.172071759254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3"/>
        <v>1.0149999999999999</v>
      </c>
      <c r="P3715" s="8">
        <f t="shared" si="234"/>
        <v>106.84210526315789</v>
      </c>
      <c r="Q3715" t="s">
        <v>8312</v>
      </c>
      <c r="R3715" t="s">
        <v>8313</v>
      </c>
      <c r="S3715" s="13">
        <f t="shared" si="232"/>
        <v>42505.738032407404</v>
      </c>
      <c r="T3715" s="13">
        <f t="shared" ref="T3715:T3778" si="235">(I3715/86400)+DATE(1970,1,1)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3"/>
        <v>1.0235000000000001</v>
      </c>
      <c r="P3716" s="8">
        <f t="shared" si="234"/>
        <v>105.51546391752578</v>
      </c>
      <c r="Q3716" t="s">
        <v>8312</v>
      </c>
      <c r="R3716" t="s">
        <v>8313</v>
      </c>
      <c r="S3716" s="13">
        <f t="shared" si="232"/>
        <v>42118.556331018517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3"/>
        <v>1.0257142857142858</v>
      </c>
      <c r="P3717" s="8">
        <f t="shared" si="234"/>
        <v>132.96296296296296</v>
      </c>
      <c r="Q3717" t="s">
        <v>8312</v>
      </c>
      <c r="R3717" t="s">
        <v>8313</v>
      </c>
      <c r="S3717" s="13">
        <f t="shared" si="232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3"/>
        <v>1.5575000000000001</v>
      </c>
      <c r="P3718" s="8">
        <f t="shared" si="234"/>
        <v>51.916666666666664</v>
      </c>
      <c r="Q3718" t="s">
        <v>8312</v>
      </c>
      <c r="R3718" t="s">
        <v>8313</v>
      </c>
      <c r="S3718" s="13">
        <f t="shared" si="232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3"/>
        <v>1.0075000000000001</v>
      </c>
      <c r="P3719" s="8">
        <f t="shared" si="234"/>
        <v>310</v>
      </c>
      <c r="Q3719" t="s">
        <v>8312</v>
      </c>
      <c r="R3719" t="s">
        <v>8313</v>
      </c>
      <c r="S3719" s="13">
        <f t="shared" si="232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3"/>
        <v>2.3940000000000001</v>
      </c>
      <c r="P3720" s="8">
        <f t="shared" si="234"/>
        <v>26.021739130434781</v>
      </c>
      <c r="Q3720" t="s">
        <v>8312</v>
      </c>
      <c r="R3720" t="s">
        <v>8313</v>
      </c>
      <c r="S3720" s="13">
        <f t="shared" si="232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3"/>
        <v>2.1</v>
      </c>
      <c r="P3721" s="8">
        <f t="shared" si="234"/>
        <v>105</v>
      </c>
      <c r="Q3721" t="s">
        <v>8312</v>
      </c>
      <c r="R3721" t="s">
        <v>8313</v>
      </c>
      <c r="S3721" s="13">
        <f t="shared" si="232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3"/>
        <v>1.0451515151515152</v>
      </c>
      <c r="P3722" s="8">
        <f t="shared" si="234"/>
        <v>86.224999999999994</v>
      </c>
      <c r="Q3722" t="s">
        <v>8312</v>
      </c>
      <c r="R3722" t="s">
        <v>8313</v>
      </c>
      <c r="S3722" s="13">
        <f t="shared" si="232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3"/>
        <v>1.008</v>
      </c>
      <c r="P3723" s="8">
        <f t="shared" si="234"/>
        <v>114.54545454545455</v>
      </c>
      <c r="Q3723" t="s">
        <v>8312</v>
      </c>
      <c r="R3723" t="s">
        <v>8313</v>
      </c>
      <c r="S3723" s="13">
        <f t="shared" si="232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3"/>
        <v>1.1120000000000001</v>
      </c>
      <c r="P3724" s="8">
        <f t="shared" si="234"/>
        <v>47.657142857142858</v>
      </c>
      <c r="Q3724" t="s">
        <v>8312</v>
      </c>
      <c r="R3724" t="s">
        <v>8313</v>
      </c>
      <c r="S3724" s="13">
        <f t="shared" si="232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3"/>
        <v>1.0204444444444445</v>
      </c>
      <c r="P3725" s="8">
        <f t="shared" si="234"/>
        <v>72.888888888888886</v>
      </c>
      <c r="Q3725" t="s">
        <v>8312</v>
      </c>
      <c r="R3725" t="s">
        <v>8313</v>
      </c>
      <c r="S3725" s="13">
        <f t="shared" si="232"/>
        <v>41943.753032407403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3"/>
        <v>1.0254767441860466</v>
      </c>
      <c r="P3726" s="8">
        <f t="shared" si="234"/>
        <v>49.545505617977533</v>
      </c>
      <c r="Q3726" t="s">
        <v>8312</v>
      </c>
      <c r="R3726" t="s">
        <v>8313</v>
      </c>
      <c r="S3726" s="13">
        <f t="shared" si="232"/>
        <v>42465.491435185184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3"/>
        <v>1.27</v>
      </c>
      <c r="P3727" s="8">
        <f t="shared" si="234"/>
        <v>25.4</v>
      </c>
      <c r="Q3727" t="s">
        <v>8312</v>
      </c>
      <c r="R3727" t="s">
        <v>8313</v>
      </c>
      <c r="S3727" s="13">
        <f t="shared" si="232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3"/>
        <v>3.3870588235294119</v>
      </c>
      <c r="P3728" s="8">
        <f t="shared" si="234"/>
        <v>62.586956521739133</v>
      </c>
      <c r="Q3728" t="s">
        <v>8312</v>
      </c>
      <c r="R3728" t="s">
        <v>8313</v>
      </c>
      <c r="S3728" s="13">
        <f t="shared" si="232"/>
        <v>42462.140868055554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3"/>
        <v>1.0075000000000001</v>
      </c>
      <c r="P3729" s="8">
        <f t="shared" si="234"/>
        <v>61.060606060606062</v>
      </c>
      <c r="Q3729" t="s">
        <v>8312</v>
      </c>
      <c r="R3729" t="s">
        <v>8313</v>
      </c>
      <c r="S3729" s="13">
        <f t="shared" si="232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3"/>
        <v>9.3100000000000002E-2</v>
      </c>
      <c r="P3730" s="8">
        <f t="shared" si="234"/>
        <v>60.064516129032256</v>
      </c>
      <c r="Q3730" t="s">
        <v>8312</v>
      </c>
      <c r="R3730" t="s">
        <v>8313</v>
      </c>
      <c r="S3730" s="13">
        <f t="shared" si="232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3"/>
        <v>7.2400000000000006E-2</v>
      </c>
      <c r="P3731" s="8">
        <f t="shared" si="234"/>
        <v>72.400000000000006</v>
      </c>
      <c r="Q3731" t="s">
        <v>8312</v>
      </c>
      <c r="R3731" t="s">
        <v>8313</v>
      </c>
      <c r="S3731" s="13">
        <f t="shared" si="232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3"/>
        <v>0.1</v>
      </c>
      <c r="P3732" s="8">
        <f t="shared" si="234"/>
        <v>100</v>
      </c>
      <c r="Q3732" t="s">
        <v>8312</v>
      </c>
      <c r="R3732" t="s">
        <v>8313</v>
      </c>
      <c r="S3732" s="13">
        <f t="shared" si="232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3"/>
        <v>0.11272727272727273</v>
      </c>
      <c r="P3733" s="8">
        <f t="shared" si="234"/>
        <v>51.666666666666664</v>
      </c>
      <c r="Q3733" t="s">
        <v>8312</v>
      </c>
      <c r="R3733" t="s">
        <v>8313</v>
      </c>
      <c r="S3733" s="13">
        <f t="shared" si="232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3"/>
        <v>0.15411764705882353</v>
      </c>
      <c r="P3734" s="8">
        <f t="shared" si="234"/>
        <v>32.75</v>
      </c>
      <c r="Q3734" t="s">
        <v>8312</v>
      </c>
      <c r="R3734" t="s">
        <v>8313</v>
      </c>
      <c r="S3734" s="13">
        <f t="shared" si="232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3"/>
        <v>0</v>
      </c>
      <c r="P3735" s="8">
        <f t="shared" si="234"/>
        <v>0</v>
      </c>
      <c r="Q3735" t="s">
        <v>8312</v>
      </c>
      <c r="R3735" t="s">
        <v>8313</v>
      </c>
      <c r="S3735" s="13">
        <f t="shared" si="232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3"/>
        <v>0.28466666666666668</v>
      </c>
      <c r="P3736" s="8">
        <f t="shared" si="234"/>
        <v>61</v>
      </c>
      <c r="Q3736" t="s">
        <v>8312</v>
      </c>
      <c r="R3736" t="s">
        <v>8313</v>
      </c>
      <c r="S3736" s="13">
        <f t="shared" si="232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3"/>
        <v>0.13333333333333333</v>
      </c>
      <c r="P3737" s="8">
        <f t="shared" si="234"/>
        <v>10</v>
      </c>
      <c r="Q3737" t="s">
        <v>8312</v>
      </c>
      <c r="R3737" t="s">
        <v>8313</v>
      </c>
      <c r="S3737" s="13">
        <f t="shared" si="232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3"/>
        <v>6.6666666666666671E-3</v>
      </c>
      <c r="P3738" s="8">
        <f t="shared" si="234"/>
        <v>10</v>
      </c>
      <c r="Q3738" t="s">
        <v>8312</v>
      </c>
      <c r="R3738" t="s">
        <v>8313</v>
      </c>
      <c r="S3738" s="13">
        <f t="shared" si="232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3"/>
        <v>0.21428571428571427</v>
      </c>
      <c r="P3739" s="8">
        <f t="shared" si="234"/>
        <v>37.5</v>
      </c>
      <c r="Q3739" t="s">
        <v>8312</v>
      </c>
      <c r="R3739" t="s">
        <v>8313</v>
      </c>
      <c r="S3739" s="13">
        <f t="shared" si="232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3"/>
        <v>0.18</v>
      </c>
      <c r="P3740" s="8">
        <f t="shared" si="234"/>
        <v>45</v>
      </c>
      <c r="Q3740" t="s">
        <v>8312</v>
      </c>
      <c r="R3740" t="s">
        <v>8313</v>
      </c>
      <c r="S3740" s="13">
        <f t="shared" si="232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3"/>
        <v>0.20125000000000001</v>
      </c>
      <c r="P3741" s="8">
        <f t="shared" si="234"/>
        <v>100.625</v>
      </c>
      <c r="Q3741" t="s">
        <v>8312</v>
      </c>
      <c r="R3741" t="s">
        <v>8313</v>
      </c>
      <c r="S3741" s="13">
        <f t="shared" si="232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3"/>
        <v>0.17899999999999999</v>
      </c>
      <c r="P3742" s="8">
        <f t="shared" si="234"/>
        <v>25.571428571428573</v>
      </c>
      <c r="Q3742" t="s">
        <v>8312</v>
      </c>
      <c r="R3742" t="s">
        <v>8313</v>
      </c>
      <c r="S3742" s="13">
        <f t="shared" si="232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3"/>
        <v>0</v>
      </c>
      <c r="P3743" s="8">
        <f t="shared" si="234"/>
        <v>0</v>
      </c>
      <c r="Q3743" t="s">
        <v>8312</v>
      </c>
      <c r="R3743" t="s">
        <v>8313</v>
      </c>
      <c r="S3743" s="13">
        <f t="shared" si="232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3"/>
        <v>0.02</v>
      </c>
      <c r="P3744" s="8">
        <f t="shared" si="234"/>
        <v>25</v>
      </c>
      <c r="Q3744" t="s">
        <v>8312</v>
      </c>
      <c r="R3744" t="s">
        <v>8313</v>
      </c>
      <c r="S3744" s="13">
        <f t="shared" si="232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3"/>
        <v>0</v>
      </c>
      <c r="P3745" s="8">
        <f t="shared" si="234"/>
        <v>0</v>
      </c>
      <c r="Q3745" t="s">
        <v>8312</v>
      </c>
      <c r="R3745" t="s">
        <v>8313</v>
      </c>
      <c r="S3745" s="13">
        <f t="shared" si="232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3"/>
        <v>0</v>
      </c>
      <c r="P3746" s="8">
        <f t="shared" si="234"/>
        <v>0</v>
      </c>
      <c r="Q3746" t="s">
        <v>8312</v>
      </c>
      <c r="R3746" t="s">
        <v>8313</v>
      </c>
      <c r="S3746" s="13">
        <f t="shared" si="232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3"/>
        <v>0.1</v>
      </c>
      <c r="P3747" s="8">
        <f t="shared" si="234"/>
        <v>10</v>
      </c>
      <c r="Q3747" t="s">
        <v>8312</v>
      </c>
      <c r="R3747" t="s">
        <v>8313</v>
      </c>
      <c r="S3747" s="13">
        <f t="shared" si="232"/>
        <v>41831.697939814811</v>
      </c>
      <c r="T3747" s="13">
        <f t="shared" si="235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3"/>
        <v>2.3764705882352941E-2</v>
      </c>
      <c r="P3748" s="8">
        <f t="shared" si="234"/>
        <v>202</v>
      </c>
      <c r="Q3748" t="s">
        <v>8312</v>
      </c>
      <c r="R3748" t="s">
        <v>8313</v>
      </c>
      <c r="S3748" s="13">
        <f t="shared" si="232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3"/>
        <v>0.01</v>
      </c>
      <c r="P3749" s="8">
        <f t="shared" si="234"/>
        <v>25</v>
      </c>
      <c r="Q3749" t="s">
        <v>8312</v>
      </c>
      <c r="R3749" t="s">
        <v>8313</v>
      </c>
      <c r="S3749" s="13">
        <f t="shared" si="232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3"/>
        <v>1.0351999999999999</v>
      </c>
      <c r="P3750" s="8">
        <f t="shared" si="234"/>
        <v>99.538461538461533</v>
      </c>
      <c r="Q3750" t="s">
        <v>8312</v>
      </c>
      <c r="R3750" t="s">
        <v>8331</v>
      </c>
      <c r="S3750" s="13">
        <f t="shared" si="232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3"/>
        <v>1.05</v>
      </c>
      <c r="P3751" s="8">
        <f t="shared" si="234"/>
        <v>75</v>
      </c>
      <c r="Q3751" t="s">
        <v>8312</v>
      </c>
      <c r="R3751" t="s">
        <v>8331</v>
      </c>
      <c r="S3751" s="13">
        <f t="shared" si="232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3"/>
        <v>1.0044999999999999</v>
      </c>
      <c r="P3752" s="8">
        <f t="shared" si="234"/>
        <v>215.25</v>
      </c>
      <c r="Q3752" t="s">
        <v>8312</v>
      </c>
      <c r="R3752" t="s">
        <v>8331</v>
      </c>
      <c r="S3752" s="13">
        <f t="shared" si="232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3"/>
        <v>1.3260000000000001</v>
      </c>
      <c r="P3753" s="8">
        <f t="shared" si="234"/>
        <v>120.54545454545455</v>
      </c>
      <c r="Q3753" t="s">
        <v>8312</v>
      </c>
      <c r="R3753" t="s">
        <v>8331</v>
      </c>
      <c r="S3753" s="13">
        <f t="shared" si="232"/>
        <v>42403.035567129627</v>
      </c>
      <c r="T3753" s="13">
        <f t="shared" si="235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3"/>
        <v>1.1299999999999999</v>
      </c>
      <c r="P3754" s="8">
        <f t="shared" si="234"/>
        <v>37.666666666666664</v>
      </c>
      <c r="Q3754" t="s">
        <v>8312</v>
      </c>
      <c r="R3754" t="s">
        <v>8331</v>
      </c>
      <c r="S3754" s="13">
        <f t="shared" si="232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3"/>
        <v>1.0334000000000001</v>
      </c>
      <c r="P3755" s="8">
        <f t="shared" si="234"/>
        <v>172.23333333333332</v>
      </c>
      <c r="Q3755" t="s">
        <v>8312</v>
      </c>
      <c r="R3755" t="s">
        <v>8331</v>
      </c>
      <c r="S3755" s="13">
        <f t="shared" si="232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3"/>
        <v>1.2</v>
      </c>
      <c r="P3756" s="8">
        <f t="shared" si="234"/>
        <v>111.11111111111111</v>
      </c>
      <c r="Q3756" t="s">
        <v>8312</v>
      </c>
      <c r="R3756" t="s">
        <v>8331</v>
      </c>
      <c r="S3756" s="13">
        <f t="shared" si="232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3"/>
        <v>1.2963636363636364</v>
      </c>
      <c r="P3757" s="8">
        <f t="shared" si="234"/>
        <v>25.464285714285715</v>
      </c>
      <c r="Q3757" t="s">
        <v>8312</v>
      </c>
      <c r="R3757" t="s">
        <v>8331</v>
      </c>
      <c r="S3757" s="13">
        <f t="shared" si="232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3"/>
        <v>1.0111111111111111</v>
      </c>
      <c r="P3758" s="8">
        <f t="shared" si="234"/>
        <v>267.64705882352939</v>
      </c>
      <c r="Q3758" t="s">
        <v>8312</v>
      </c>
      <c r="R3758" t="s">
        <v>8331</v>
      </c>
      <c r="S3758" s="13">
        <f t="shared" si="232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3"/>
        <v>1.0851428571428572</v>
      </c>
      <c r="P3759" s="8">
        <f t="shared" si="234"/>
        <v>75.959999999999994</v>
      </c>
      <c r="Q3759" t="s">
        <v>8312</v>
      </c>
      <c r="R3759" t="s">
        <v>8331</v>
      </c>
      <c r="S3759" s="13">
        <f t="shared" si="232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3"/>
        <v>1.0233333333333334</v>
      </c>
      <c r="P3760" s="8">
        <f t="shared" si="234"/>
        <v>59.03846153846154</v>
      </c>
      <c r="Q3760" t="s">
        <v>8312</v>
      </c>
      <c r="R3760" t="s">
        <v>8331</v>
      </c>
      <c r="S3760" s="13">
        <f t="shared" ref="S3760:S3823" si="236">(J3760/86400)+DATE(1970,1,1)</f>
        <v>41747.471504629633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3"/>
        <v>1.1024425000000002</v>
      </c>
      <c r="P3761" s="8">
        <f t="shared" si="234"/>
        <v>50.111022727272733</v>
      </c>
      <c r="Q3761" t="s">
        <v>8312</v>
      </c>
      <c r="R3761" t="s">
        <v>8331</v>
      </c>
      <c r="S3761" s="13">
        <f t="shared" si="236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3"/>
        <v>1.010154</v>
      </c>
      <c r="P3762" s="8">
        <f t="shared" si="234"/>
        <v>55.502967032967035</v>
      </c>
      <c r="Q3762" t="s">
        <v>8312</v>
      </c>
      <c r="R3762" t="s">
        <v>8331</v>
      </c>
      <c r="S3762" s="13">
        <f t="shared" si="236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3"/>
        <v>1</v>
      </c>
      <c r="P3763" s="8">
        <f t="shared" si="234"/>
        <v>166.66666666666666</v>
      </c>
      <c r="Q3763" t="s">
        <v>8312</v>
      </c>
      <c r="R3763" t="s">
        <v>8331</v>
      </c>
      <c r="S3763" s="13">
        <f t="shared" si="236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3"/>
        <v>1.0624</v>
      </c>
      <c r="P3764" s="8">
        <f t="shared" si="234"/>
        <v>47.428571428571431</v>
      </c>
      <c r="Q3764" t="s">
        <v>8312</v>
      </c>
      <c r="R3764" t="s">
        <v>8331</v>
      </c>
      <c r="S3764" s="13">
        <f t="shared" si="236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3"/>
        <v>1</v>
      </c>
      <c r="P3765" s="8">
        <f t="shared" si="234"/>
        <v>64.935064935064929</v>
      </c>
      <c r="Q3765" t="s">
        <v>8312</v>
      </c>
      <c r="R3765" t="s">
        <v>8331</v>
      </c>
      <c r="S3765" s="13">
        <f t="shared" si="236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3"/>
        <v>1</v>
      </c>
      <c r="P3766" s="8">
        <f t="shared" si="234"/>
        <v>55.555555555555557</v>
      </c>
      <c r="Q3766" t="s">
        <v>8312</v>
      </c>
      <c r="R3766" t="s">
        <v>8331</v>
      </c>
      <c r="S3766" s="13">
        <f t="shared" si="236"/>
        <v>42499.842962962968</v>
      </c>
      <c r="T3766" s="13">
        <f t="shared" si="235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3"/>
        <v>1.1345714285714286</v>
      </c>
      <c r="P3767" s="8">
        <f t="shared" si="234"/>
        <v>74.224299065420567</v>
      </c>
      <c r="Q3767" t="s">
        <v>8312</v>
      </c>
      <c r="R3767" t="s">
        <v>8331</v>
      </c>
      <c r="S3767" s="13">
        <f t="shared" si="236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3"/>
        <v>1.0265010000000001</v>
      </c>
      <c r="P3768" s="8">
        <f t="shared" si="234"/>
        <v>106.9271875</v>
      </c>
      <c r="Q3768" t="s">
        <v>8312</v>
      </c>
      <c r="R3768" t="s">
        <v>8331</v>
      </c>
      <c r="S3768" s="13">
        <f t="shared" si="236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3"/>
        <v>1.1675</v>
      </c>
      <c r="P3769" s="8">
        <f t="shared" si="234"/>
        <v>41.696428571428569</v>
      </c>
      <c r="Q3769" t="s">
        <v>8312</v>
      </c>
      <c r="R3769" t="s">
        <v>8331</v>
      </c>
      <c r="S3769" s="13">
        <f t="shared" si="236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3"/>
        <v>1.0765274999999999</v>
      </c>
      <c r="P3770" s="8">
        <f t="shared" si="234"/>
        <v>74.243275862068955</v>
      </c>
      <c r="Q3770" t="s">
        <v>8312</v>
      </c>
      <c r="R3770" t="s">
        <v>8331</v>
      </c>
      <c r="S3770" s="13">
        <f t="shared" si="236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3"/>
        <v>1</v>
      </c>
      <c r="P3771" s="8">
        <f t="shared" si="234"/>
        <v>73.333333333333329</v>
      </c>
      <c r="Q3771" t="s">
        <v>8312</v>
      </c>
      <c r="R3771" t="s">
        <v>8331</v>
      </c>
      <c r="S3771" s="13">
        <f t="shared" si="236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3"/>
        <v>1</v>
      </c>
      <c r="P3772" s="8">
        <f t="shared" si="234"/>
        <v>100</v>
      </c>
      <c r="Q3772" t="s">
        <v>8312</v>
      </c>
      <c r="R3772" t="s">
        <v>8331</v>
      </c>
      <c r="S3772" s="13">
        <f t="shared" si="236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3"/>
        <v>1.46</v>
      </c>
      <c r="P3773" s="8">
        <f t="shared" si="234"/>
        <v>38.421052631578945</v>
      </c>
      <c r="Q3773" t="s">
        <v>8312</v>
      </c>
      <c r="R3773" t="s">
        <v>8331</v>
      </c>
      <c r="S3773" s="13">
        <f t="shared" si="236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3"/>
        <v>1.1020000000000001</v>
      </c>
      <c r="P3774" s="8">
        <f t="shared" si="234"/>
        <v>166.96969696969697</v>
      </c>
      <c r="Q3774" t="s">
        <v>8312</v>
      </c>
      <c r="R3774" t="s">
        <v>8331</v>
      </c>
      <c r="S3774" s="13">
        <f t="shared" si="236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3"/>
        <v>1.0820000000000001</v>
      </c>
      <c r="P3775" s="8">
        <f t="shared" si="234"/>
        <v>94.912280701754383</v>
      </c>
      <c r="Q3775" t="s">
        <v>8312</v>
      </c>
      <c r="R3775" t="s">
        <v>8331</v>
      </c>
      <c r="S3775" s="13">
        <f t="shared" si="236"/>
        <v>42656.005173611113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3"/>
        <v>1</v>
      </c>
      <c r="P3776" s="8">
        <f t="shared" si="234"/>
        <v>100</v>
      </c>
      <c r="Q3776" t="s">
        <v>8312</v>
      </c>
      <c r="R3776" t="s">
        <v>8331</v>
      </c>
      <c r="S3776" s="13">
        <f t="shared" si="236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3"/>
        <v>1.0024999999999999</v>
      </c>
      <c r="P3777" s="8">
        <f t="shared" si="234"/>
        <v>143.21428571428572</v>
      </c>
      <c r="Q3777" t="s">
        <v>8312</v>
      </c>
      <c r="R3777" t="s">
        <v>8331</v>
      </c>
      <c r="S3777" s="13">
        <f t="shared" si="236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7">E3778/D3778</f>
        <v>1.0671250000000001</v>
      </c>
      <c r="P3778" s="8">
        <f t="shared" ref="P3778:P3841" si="238">IF(L3778=0,,E3778/L3778)</f>
        <v>90.819148936170208</v>
      </c>
      <c r="Q3778" t="s">
        <v>8312</v>
      </c>
      <c r="R3778" t="s">
        <v>8331</v>
      </c>
      <c r="S3778" s="13">
        <f t="shared" si="236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7"/>
        <v>1.4319999999999999</v>
      </c>
      <c r="P3779" s="8">
        <f t="shared" si="238"/>
        <v>48.542372881355931</v>
      </c>
      <c r="Q3779" t="s">
        <v>8312</v>
      </c>
      <c r="R3779" t="s">
        <v>8331</v>
      </c>
      <c r="S3779" s="13">
        <f t="shared" si="236"/>
        <v>41887.111354166671</v>
      </c>
      <c r="T3779" s="13">
        <f t="shared" ref="T3779:T3842" si="239">(I3779/86400)+DATE(1970,1,1)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7"/>
        <v>1.0504166666666668</v>
      </c>
      <c r="P3780" s="8">
        <f t="shared" si="238"/>
        <v>70.027777777777771</v>
      </c>
      <c r="Q3780" t="s">
        <v>8312</v>
      </c>
      <c r="R3780" t="s">
        <v>8331</v>
      </c>
      <c r="S3780" s="13">
        <f t="shared" si="236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7"/>
        <v>1.0398000000000001</v>
      </c>
      <c r="P3781" s="8">
        <f t="shared" si="238"/>
        <v>135.62608695652173</v>
      </c>
      <c r="Q3781" t="s">
        <v>8312</v>
      </c>
      <c r="R3781" t="s">
        <v>8331</v>
      </c>
      <c r="S3781" s="13">
        <f t="shared" si="236"/>
        <v>42425.735416666663</v>
      </c>
      <c r="T3781" s="13">
        <f t="shared" si="23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7"/>
        <v>1.2</v>
      </c>
      <c r="P3782" s="8">
        <f t="shared" si="238"/>
        <v>100</v>
      </c>
      <c r="Q3782" t="s">
        <v>8312</v>
      </c>
      <c r="R3782" t="s">
        <v>8331</v>
      </c>
      <c r="S3782" s="13">
        <f t="shared" si="236"/>
        <v>42166.219733796301</v>
      </c>
      <c r="T3782" s="13">
        <f t="shared" si="23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7"/>
        <v>1.0966666666666667</v>
      </c>
      <c r="P3783" s="8">
        <f t="shared" si="238"/>
        <v>94.90384615384616</v>
      </c>
      <c r="Q3783" t="s">
        <v>8312</v>
      </c>
      <c r="R3783" t="s">
        <v>8331</v>
      </c>
      <c r="S3783" s="13">
        <f t="shared" si="236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7"/>
        <v>1.0175000000000001</v>
      </c>
      <c r="P3784" s="8">
        <f t="shared" si="238"/>
        <v>75.370370370370367</v>
      </c>
      <c r="Q3784" t="s">
        <v>8312</v>
      </c>
      <c r="R3784" t="s">
        <v>8331</v>
      </c>
      <c r="S3784" s="13">
        <f t="shared" si="236"/>
        <v>42546.862233796295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7"/>
        <v>1.2891666666666666</v>
      </c>
      <c r="P3785" s="8">
        <f t="shared" si="238"/>
        <v>64.458333333333329</v>
      </c>
      <c r="Q3785" t="s">
        <v>8312</v>
      </c>
      <c r="R3785" t="s">
        <v>8331</v>
      </c>
      <c r="S3785" s="13">
        <f t="shared" si="236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7"/>
        <v>1.1499999999999999</v>
      </c>
      <c r="P3786" s="8">
        <f t="shared" si="238"/>
        <v>115</v>
      </c>
      <c r="Q3786" t="s">
        <v>8312</v>
      </c>
      <c r="R3786" t="s">
        <v>8331</v>
      </c>
      <c r="S3786" s="13">
        <f t="shared" si="236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7"/>
        <v>1.5075000000000001</v>
      </c>
      <c r="P3787" s="8">
        <f t="shared" si="238"/>
        <v>100.5</v>
      </c>
      <c r="Q3787" t="s">
        <v>8312</v>
      </c>
      <c r="R3787" t="s">
        <v>8331</v>
      </c>
      <c r="S3787" s="13">
        <f t="shared" si="236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7"/>
        <v>1.1096666666666666</v>
      </c>
      <c r="P3788" s="8">
        <f t="shared" si="238"/>
        <v>93.774647887323937</v>
      </c>
      <c r="Q3788" t="s">
        <v>8312</v>
      </c>
      <c r="R3788" t="s">
        <v>8331</v>
      </c>
      <c r="S3788" s="13">
        <f t="shared" si="236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7"/>
        <v>1.0028571428571429</v>
      </c>
      <c r="P3789" s="8">
        <f t="shared" si="238"/>
        <v>35.1</v>
      </c>
      <c r="Q3789" t="s">
        <v>8312</v>
      </c>
      <c r="R3789" t="s">
        <v>8331</v>
      </c>
      <c r="S3789" s="13">
        <f t="shared" si="236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7"/>
        <v>6.6666666666666671E-3</v>
      </c>
      <c r="P3790" s="8">
        <f t="shared" si="238"/>
        <v>500</v>
      </c>
      <c r="Q3790" t="s">
        <v>8312</v>
      </c>
      <c r="R3790" t="s">
        <v>8331</v>
      </c>
      <c r="S3790" s="13">
        <f t="shared" si="236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7"/>
        <v>3.267605633802817E-2</v>
      </c>
      <c r="P3791" s="8">
        <f t="shared" si="238"/>
        <v>29</v>
      </c>
      <c r="Q3791" t="s">
        <v>8312</v>
      </c>
      <c r="R3791" t="s">
        <v>8331</v>
      </c>
      <c r="S3791" s="13">
        <f t="shared" si="236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7"/>
        <v>0</v>
      </c>
      <c r="P3792" s="8">
        <f t="shared" si="238"/>
        <v>0</v>
      </c>
      <c r="Q3792" t="s">
        <v>8312</v>
      </c>
      <c r="R3792" t="s">
        <v>8331</v>
      </c>
      <c r="S3792" s="13">
        <f t="shared" si="236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7"/>
        <v>0</v>
      </c>
      <c r="P3793" s="8">
        <f t="shared" si="238"/>
        <v>0</v>
      </c>
      <c r="Q3793" t="s">
        <v>8312</v>
      </c>
      <c r="R3793" t="s">
        <v>8331</v>
      </c>
      <c r="S3793" s="13">
        <f t="shared" si="236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7"/>
        <v>2.8E-3</v>
      </c>
      <c r="P3794" s="8">
        <f t="shared" si="238"/>
        <v>17.5</v>
      </c>
      <c r="Q3794" t="s">
        <v>8312</v>
      </c>
      <c r="R3794" t="s">
        <v>8331</v>
      </c>
      <c r="S3794" s="13">
        <f t="shared" si="236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7"/>
        <v>0.59657142857142853</v>
      </c>
      <c r="P3795" s="8">
        <f t="shared" si="238"/>
        <v>174</v>
      </c>
      <c r="Q3795" t="s">
        <v>8312</v>
      </c>
      <c r="R3795" t="s">
        <v>8331</v>
      </c>
      <c r="S3795" s="13">
        <f t="shared" si="236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7"/>
        <v>0.01</v>
      </c>
      <c r="P3796" s="8">
        <f t="shared" si="238"/>
        <v>50</v>
      </c>
      <c r="Q3796" t="s">
        <v>8312</v>
      </c>
      <c r="R3796" t="s">
        <v>8331</v>
      </c>
      <c r="S3796" s="13">
        <f t="shared" si="236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7"/>
        <v>1.6666666666666666E-2</v>
      </c>
      <c r="P3797" s="8">
        <f t="shared" si="238"/>
        <v>5</v>
      </c>
      <c r="Q3797" t="s">
        <v>8312</v>
      </c>
      <c r="R3797" t="s">
        <v>8331</v>
      </c>
      <c r="S3797" s="13">
        <f t="shared" si="236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7"/>
        <v>4.4444444444444447E-5</v>
      </c>
      <c r="P3798" s="8">
        <f t="shared" si="238"/>
        <v>1</v>
      </c>
      <c r="Q3798" t="s">
        <v>8312</v>
      </c>
      <c r="R3798" t="s">
        <v>8331</v>
      </c>
      <c r="S3798" s="13">
        <f t="shared" si="236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7"/>
        <v>0.89666666666666661</v>
      </c>
      <c r="P3799" s="8">
        <f t="shared" si="238"/>
        <v>145.40540540540542</v>
      </c>
      <c r="Q3799" t="s">
        <v>8312</v>
      </c>
      <c r="R3799" t="s">
        <v>8331</v>
      </c>
      <c r="S3799" s="13">
        <f t="shared" si="236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7"/>
        <v>1.4642857142857143E-2</v>
      </c>
      <c r="P3800" s="8">
        <f t="shared" si="238"/>
        <v>205</v>
      </c>
      <c r="Q3800" t="s">
        <v>8312</v>
      </c>
      <c r="R3800" t="s">
        <v>8331</v>
      </c>
      <c r="S3800" s="13">
        <f t="shared" si="236"/>
        <v>41831.722777777773</v>
      </c>
      <c r="T3800" s="13">
        <f t="shared" si="23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7"/>
        <v>4.02E-2</v>
      </c>
      <c r="P3801" s="8">
        <f t="shared" si="238"/>
        <v>100.5</v>
      </c>
      <c r="Q3801" t="s">
        <v>8312</v>
      </c>
      <c r="R3801" t="s">
        <v>8331</v>
      </c>
      <c r="S3801" s="13">
        <f t="shared" si="236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7"/>
        <v>4.0045454545454544E-2</v>
      </c>
      <c r="P3802" s="8">
        <f t="shared" si="238"/>
        <v>55.0625</v>
      </c>
      <c r="Q3802" t="s">
        <v>8312</v>
      </c>
      <c r="R3802" t="s">
        <v>8331</v>
      </c>
      <c r="S3802" s="13">
        <f t="shared" si="236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7"/>
        <v>8.5199999999999998E-2</v>
      </c>
      <c r="P3803" s="8">
        <f t="shared" si="238"/>
        <v>47.333333333333336</v>
      </c>
      <c r="Q3803" t="s">
        <v>8312</v>
      </c>
      <c r="R3803" t="s">
        <v>8331</v>
      </c>
      <c r="S3803" s="13">
        <f t="shared" si="236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7"/>
        <v>0</v>
      </c>
      <c r="P3804" s="8">
        <f t="shared" si="238"/>
        <v>0</v>
      </c>
      <c r="Q3804" t="s">
        <v>8312</v>
      </c>
      <c r="R3804" t="s">
        <v>8331</v>
      </c>
      <c r="S3804" s="13">
        <f t="shared" si="236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7"/>
        <v>0.19650000000000001</v>
      </c>
      <c r="P3805" s="8">
        <f t="shared" si="238"/>
        <v>58.95</v>
      </c>
      <c r="Q3805" t="s">
        <v>8312</v>
      </c>
      <c r="R3805" t="s">
        <v>8331</v>
      </c>
      <c r="S3805" s="13">
        <f t="shared" si="236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7"/>
        <v>0</v>
      </c>
      <c r="P3806" s="8">
        <f t="shared" si="238"/>
        <v>0</v>
      </c>
      <c r="Q3806" t="s">
        <v>8312</v>
      </c>
      <c r="R3806" t="s">
        <v>8331</v>
      </c>
      <c r="S3806" s="13">
        <f t="shared" si="236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7"/>
        <v>2.0000000000000002E-5</v>
      </c>
      <c r="P3807" s="8">
        <f t="shared" si="238"/>
        <v>1.5</v>
      </c>
      <c r="Q3807" t="s">
        <v>8312</v>
      </c>
      <c r="R3807" t="s">
        <v>8331</v>
      </c>
      <c r="S3807" s="13">
        <f t="shared" si="236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7"/>
        <v>6.6666666666666664E-4</v>
      </c>
      <c r="P3808" s="8">
        <f t="shared" si="238"/>
        <v>5</v>
      </c>
      <c r="Q3808" t="s">
        <v>8312</v>
      </c>
      <c r="R3808" t="s">
        <v>8331</v>
      </c>
      <c r="S3808" s="13">
        <f t="shared" si="236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7"/>
        <v>0.30333333333333334</v>
      </c>
      <c r="P3809" s="8">
        <f t="shared" si="238"/>
        <v>50.555555555555557</v>
      </c>
      <c r="Q3809" t="s">
        <v>8312</v>
      </c>
      <c r="R3809" t="s">
        <v>8331</v>
      </c>
      <c r="S3809" s="13">
        <f t="shared" si="236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7"/>
        <v>1</v>
      </c>
      <c r="P3810" s="8">
        <f t="shared" si="238"/>
        <v>41.666666666666664</v>
      </c>
      <c r="Q3810" t="s">
        <v>8312</v>
      </c>
      <c r="R3810" t="s">
        <v>8313</v>
      </c>
      <c r="S3810" s="13">
        <f t="shared" si="236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7"/>
        <v>1.0125</v>
      </c>
      <c r="P3811" s="8">
        <f t="shared" si="238"/>
        <v>53.289473684210527</v>
      </c>
      <c r="Q3811" t="s">
        <v>8312</v>
      </c>
      <c r="R3811" t="s">
        <v>8313</v>
      </c>
      <c r="S3811" s="13">
        <f t="shared" si="236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7"/>
        <v>1.2173333333333334</v>
      </c>
      <c r="P3812" s="8">
        <f t="shared" si="238"/>
        <v>70.230769230769226</v>
      </c>
      <c r="Q3812" t="s">
        <v>8312</v>
      </c>
      <c r="R3812" t="s">
        <v>8313</v>
      </c>
      <c r="S3812" s="13">
        <f t="shared" si="236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7"/>
        <v>3.3</v>
      </c>
      <c r="P3813" s="8">
        <f t="shared" si="238"/>
        <v>43.421052631578945</v>
      </c>
      <c r="Q3813" t="s">
        <v>8312</v>
      </c>
      <c r="R3813" t="s">
        <v>8313</v>
      </c>
      <c r="S3813" s="13">
        <f t="shared" si="236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7"/>
        <v>1.0954999999999999</v>
      </c>
      <c r="P3814" s="8">
        <f t="shared" si="238"/>
        <v>199.18181818181819</v>
      </c>
      <c r="Q3814" t="s">
        <v>8312</v>
      </c>
      <c r="R3814" t="s">
        <v>8313</v>
      </c>
      <c r="S3814" s="13">
        <f t="shared" si="236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7"/>
        <v>1.0095190476190474</v>
      </c>
      <c r="P3815" s="8">
        <f t="shared" si="238"/>
        <v>78.518148148148143</v>
      </c>
      <c r="Q3815" t="s">
        <v>8312</v>
      </c>
      <c r="R3815" t="s">
        <v>8313</v>
      </c>
      <c r="S3815" s="13">
        <f t="shared" si="236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7"/>
        <v>1.4013333333333333</v>
      </c>
      <c r="P3816" s="8">
        <f t="shared" si="238"/>
        <v>61.823529411764703</v>
      </c>
      <c r="Q3816" t="s">
        <v>8312</v>
      </c>
      <c r="R3816" t="s">
        <v>8313</v>
      </c>
      <c r="S3816" s="13">
        <f t="shared" si="236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7"/>
        <v>1.0000100000000001</v>
      </c>
      <c r="P3817" s="8">
        <f t="shared" si="238"/>
        <v>50.000500000000002</v>
      </c>
      <c r="Q3817" t="s">
        <v>8312</v>
      </c>
      <c r="R3817" t="s">
        <v>8313</v>
      </c>
      <c r="S3817" s="13">
        <f t="shared" si="236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7"/>
        <v>1.19238</v>
      </c>
      <c r="P3818" s="8">
        <f t="shared" si="238"/>
        <v>48.339729729729726</v>
      </c>
      <c r="Q3818" t="s">
        <v>8312</v>
      </c>
      <c r="R3818" t="s">
        <v>8313</v>
      </c>
      <c r="S3818" s="13">
        <f t="shared" si="236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7"/>
        <v>1.0725</v>
      </c>
      <c r="P3819" s="8">
        <f t="shared" si="238"/>
        <v>107.25</v>
      </c>
      <c r="Q3819" t="s">
        <v>8312</v>
      </c>
      <c r="R3819" t="s">
        <v>8313</v>
      </c>
      <c r="S3819" s="13">
        <f t="shared" si="236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7"/>
        <v>2.2799999999999998</v>
      </c>
      <c r="P3820" s="8">
        <f t="shared" si="238"/>
        <v>57</v>
      </c>
      <c r="Q3820" t="s">
        <v>8312</v>
      </c>
      <c r="R3820" t="s">
        <v>8313</v>
      </c>
      <c r="S3820" s="13">
        <f t="shared" si="236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7"/>
        <v>1.0640000000000001</v>
      </c>
      <c r="P3821" s="8">
        <f t="shared" si="238"/>
        <v>40.92307692307692</v>
      </c>
      <c r="Q3821" t="s">
        <v>8312</v>
      </c>
      <c r="R3821" t="s">
        <v>8313</v>
      </c>
      <c r="S3821" s="13">
        <f t="shared" si="236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7"/>
        <v>1.4333333333333333</v>
      </c>
      <c r="P3822" s="8">
        <f t="shared" si="238"/>
        <v>21.5</v>
      </c>
      <c r="Q3822" t="s">
        <v>8312</v>
      </c>
      <c r="R3822" t="s">
        <v>8313</v>
      </c>
      <c r="S3822" s="13">
        <f t="shared" si="236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7"/>
        <v>1.0454285714285714</v>
      </c>
      <c r="P3823" s="8">
        <f t="shared" si="238"/>
        <v>79.543478260869563</v>
      </c>
      <c r="Q3823" t="s">
        <v>8312</v>
      </c>
      <c r="R3823" t="s">
        <v>8313</v>
      </c>
      <c r="S3823" s="13">
        <f t="shared" si="236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7"/>
        <v>1.1002000000000001</v>
      </c>
      <c r="P3824" s="8">
        <f t="shared" si="238"/>
        <v>72.381578947368425</v>
      </c>
      <c r="Q3824" t="s">
        <v>8312</v>
      </c>
      <c r="R3824" t="s">
        <v>8313</v>
      </c>
      <c r="S3824" s="13">
        <f t="shared" ref="S3824:S3887" si="240">(J3824/86400)+DATE(1970,1,1)</f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7"/>
        <v>1.06</v>
      </c>
      <c r="P3825" s="8">
        <f t="shared" si="238"/>
        <v>64.634146341463421</v>
      </c>
      <c r="Q3825" t="s">
        <v>8312</v>
      </c>
      <c r="R3825" t="s">
        <v>8313</v>
      </c>
      <c r="S3825" s="13">
        <f t="shared" si="240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7"/>
        <v>1.08</v>
      </c>
      <c r="P3826" s="8">
        <f t="shared" si="238"/>
        <v>38.571428571428569</v>
      </c>
      <c r="Q3826" t="s">
        <v>8312</v>
      </c>
      <c r="R3826" t="s">
        <v>8313</v>
      </c>
      <c r="S3826" s="13">
        <f t="shared" si="240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7"/>
        <v>1.0542</v>
      </c>
      <c r="P3827" s="8">
        <f t="shared" si="238"/>
        <v>107.57142857142857</v>
      </c>
      <c r="Q3827" t="s">
        <v>8312</v>
      </c>
      <c r="R3827" t="s">
        <v>8313</v>
      </c>
      <c r="S3827" s="13">
        <f t="shared" si="240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7"/>
        <v>1.1916666666666667</v>
      </c>
      <c r="P3828" s="8">
        <f t="shared" si="238"/>
        <v>27.5</v>
      </c>
      <c r="Q3828" t="s">
        <v>8312</v>
      </c>
      <c r="R3828" t="s">
        <v>8313</v>
      </c>
      <c r="S3828" s="13">
        <f t="shared" si="240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7"/>
        <v>1.5266666666666666</v>
      </c>
      <c r="P3829" s="8">
        <f t="shared" si="238"/>
        <v>70.461538461538467</v>
      </c>
      <c r="Q3829" t="s">
        <v>8312</v>
      </c>
      <c r="R3829" t="s">
        <v>8313</v>
      </c>
      <c r="S3829" s="13">
        <f t="shared" si="240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7"/>
        <v>1</v>
      </c>
      <c r="P3830" s="8">
        <f t="shared" si="238"/>
        <v>178.57142857142858</v>
      </c>
      <c r="Q3830" t="s">
        <v>8312</v>
      </c>
      <c r="R3830" t="s">
        <v>8313</v>
      </c>
      <c r="S3830" s="13">
        <f t="shared" si="240"/>
        <v>41944.527627314819</v>
      </c>
      <c r="T3830" s="13">
        <f t="shared" si="23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7"/>
        <v>1.002</v>
      </c>
      <c r="P3831" s="8">
        <f t="shared" si="238"/>
        <v>62.625</v>
      </c>
      <c r="Q3831" t="s">
        <v>8312</v>
      </c>
      <c r="R3831" t="s">
        <v>8313</v>
      </c>
      <c r="S3831" s="13">
        <f t="shared" si="240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7"/>
        <v>2.25</v>
      </c>
      <c r="P3832" s="8">
        <f t="shared" si="238"/>
        <v>75</v>
      </c>
      <c r="Q3832" t="s">
        <v>8312</v>
      </c>
      <c r="R3832" t="s">
        <v>8313</v>
      </c>
      <c r="S3832" s="13">
        <f t="shared" si="240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7"/>
        <v>1.0602199999999999</v>
      </c>
      <c r="P3833" s="8">
        <f t="shared" si="238"/>
        <v>58.901111111111113</v>
      </c>
      <c r="Q3833" t="s">
        <v>8312</v>
      </c>
      <c r="R3833" t="s">
        <v>8313</v>
      </c>
      <c r="S3833" s="13">
        <f t="shared" si="240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7"/>
        <v>1.0466666666666666</v>
      </c>
      <c r="P3834" s="8">
        <f t="shared" si="238"/>
        <v>139.55555555555554</v>
      </c>
      <c r="Q3834" t="s">
        <v>8312</v>
      </c>
      <c r="R3834" t="s">
        <v>8313</v>
      </c>
      <c r="S3834" s="13">
        <f t="shared" si="240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7"/>
        <v>1.1666666666666667</v>
      </c>
      <c r="P3835" s="8">
        <f t="shared" si="238"/>
        <v>70</v>
      </c>
      <c r="Q3835" t="s">
        <v>8312</v>
      </c>
      <c r="R3835" t="s">
        <v>8313</v>
      </c>
      <c r="S3835" s="13">
        <f t="shared" si="240"/>
        <v>41963.872361111113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7"/>
        <v>1.0903333333333334</v>
      </c>
      <c r="P3836" s="8">
        <f t="shared" si="238"/>
        <v>57.385964912280699</v>
      </c>
      <c r="Q3836" t="s">
        <v>8312</v>
      </c>
      <c r="R3836" t="s">
        <v>8313</v>
      </c>
      <c r="S3836" s="13">
        <f t="shared" si="240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7"/>
        <v>1.6</v>
      </c>
      <c r="P3837" s="8">
        <f t="shared" si="238"/>
        <v>40</v>
      </c>
      <c r="Q3837" t="s">
        <v>8312</v>
      </c>
      <c r="R3837" t="s">
        <v>8313</v>
      </c>
      <c r="S3837" s="13">
        <f t="shared" si="240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7"/>
        <v>1.125</v>
      </c>
      <c r="P3838" s="8">
        <f t="shared" si="238"/>
        <v>64.285714285714292</v>
      </c>
      <c r="Q3838" t="s">
        <v>8312</v>
      </c>
      <c r="R3838" t="s">
        <v>8313</v>
      </c>
      <c r="S3838" s="13">
        <f t="shared" si="240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7"/>
        <v>1.0209999999999999</v>
      </c>
      <c r="P3839" s="8">
        <f t="shared" si="238"/>
        <v>120.11764705882354</v>
      </c>
      <c r="Q3839" t="s">
        <v>8312</v>
      </c>
      <c r="R3839" t="s">
        <v>8313</v>
      </c>
      <c r="S3839" s="13">
        <f t="shared" si="240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7"/>
        <v>1.00824</v>
      </c>
      <c r="P3840" s="8">
        <f t="shared" si="238"/>
        <v>1008.24</v>
      </c>
      <c r="Q3840" t="s">
        <v>8312</v>
      </c>
      <c r="R3840" t="s">
        <v>8313</v>
      </c>
      <c r="S3840" s="13">
        <f t="shared" si="240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7"/>
        <v>1.0125</v>
      </c>
      <c r="P3841" s="8">
        <f t="shared" si="238"/>
        <v>63.28125</v>
      </c>
      <c r="Q3841" t="s">
        <v>8312</v>
      </c>
      <c r="R3841" t="s">
        <v>8313</v>
      </c>
      <c r="S3841" s="13">
        <f t="shared" si="240"/>
        <v>42155.142638888894</v>
      </c>
      <c r="T3841" s="13">
        <f t="shared" si="23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1">E3842/D3842</f>
        <v>65</v>
      </c>
      <c r="P3842" s="8">
        <f t="shared" ref="P3842:P3905" si="242">IF(L3842=0,,E3842/L3842)</f>
        <v>21.666666666666668</v>
      </c>
      <c r="Q3842" t="s">
        <v>8312</v>
      </c>
      <c r="R3842" t="s">
        <v>8313</v>
      </c>
      <c r="S3842" s="13">
        <f t="shared" si="240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1"/>
        <v>8.72E-2</v>
      </c>
      <c r="P3843" s="8">
        <f t="shared" si="242"/>
        <v>25.647058823529413</v>
      </c>
      <c r="Q3843" t="s">
        <v>8312</v>
      </c>
      <c r="R3843" t="s">
        <v>8313</v>
      </c>
      <c r="S3843" s="13">
        <f t="shared" si="240"/>
        <v>41780.785729166666</v>
      </c>
      <c r="T3843" s="13">
        <f t="shared" ref="T3843:T3906" si="243">(I3843/86400)+DATE(1970,1,1)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1"/>
        <v>0.21940000000000001</v>
      </c>
      <c r="P3844" s="8">
        <f t="shared" si="242"/>
        <v>47.695652173913047</v>
      </c>
      <c r="Q3844" t="s">
        <v>8312</v>
      </c>
      <c r="R3844" t="s">
        <v>8313</v>
      </c>
      <c r="S3844" s="13">
        <f t="shared" si="240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1"/>
        <v>0.21299999999999999</v>
      </c>
      <c r="P3845" s="8">
        <f t="shared" si="242"/>
        <v>56.05263157894737</v>
      </c>
      <c r="Q3845" t="s">
        <v>8312</v>
      </c>
      <c r="R3845" t="s">
        <v>8313</v>
      </c>
      <c r="S3845" s="13">
        <f t="shared" si="240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1"/>
        <v>0.41489795918367345</v>
      </c>
      <c r="P3846" s="8">
        <f t="shared" si="242"/>
        <v>81.319999999999993</v>
      </c>
      <c r="Q3846" t="s">
        <v>8312</v>
      </c>
      <c r="R3846" t="s">
        <v>8313</v>
      </c>
      <c r="S3846" s="13">
        <f t="shared" si="240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1"/>
        <v>2.1049999999999999E-2</v>
      </c>
      <c r="P3847" s="8">
        <f t="shared" si="242"/>
        <v>70.166666666666671</v>
      </c>
      <c r="Q3847" t="s">
        <v>8312</v>
      </c>
      <c r="R3847" t="s">
        <v>8313</v>
      </c>
      <c r="S3847" s="13">
        <f t="shared" si="240"/>
        <v>42248.627013888894</v>
      </c>
      <c r="T3847" s="13">
        <f t="shared" si="243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1"/>
        <v>2.7E-2</v>
      </c>
      <c r="P3848" s="8">
        <f t="shared" si="242"/>
        <v>23.625</v>
      </c>
      <c r="Q3848" t="s">
        <v>8312</v>
      </c>
      <c r="R3848" t="s">
        <v>8313</v>
      </c>
      <c r="S3848" s="13">
        <f t="shared" si="240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1"/>
        <v>0.16161904761904761</v>
      </c>
      <c r="P3849" s="8">
        <f t="shared" si="242"/>
        <v>188.55555555555554</v>
      </c>
      <c r="Q3849" t="s">
        <v>8312</v>
      </c>
      <c r="R3849" t="s">
        <v>8313</v>
      </c>
      <c r="S3849" s="13">
        <f t="shared" si="240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1"/>
        <v>0.16376923076923078</v>
      </c>
      <c r="P3850" s="8">
        <f t="shared" si="242"/>
        <v>49.511627906976742</v>
      </c>
      <c r="Q3850" t="s">
        <v>8312</v>
      </c>
      <c r="R3850" t="s">
        <v>8313</v>
      </c>
      <c r="S3850" s="13">
        <f t="shared" si="240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1"/>
        <v>7.0433333333333334E-2</v>
      </c>
      <c r="P3851" s="8">
        <f t="shared" si="242"/>
        <v>75.464285714285708</v>
      </c>
      <c r="Q3851" t="s">
        <v>8312</v>
      </c>
      <c r="R3851" t="s">
        <v>8313</v>
      </c>
      <c r="S3851" s="13">
        <f t="shared" si="240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1"/>
        <v>3.7999999999999999E-2</v>
      </c>
      <c r="P3852" s="8">
        <f t="shared" si="242"/>
        <v>9.5</v>
      </c>
      <c r="Q3852" t="s">
        <v>8312</v>
      </c>
      <c r="R3852" t="s">
        <v>8313</v>
      </c>
      <c r="S3852" s="13">
        <f t="shared" si="240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1"/>
        <v>0.34079999999999999</v>
      </c>
      <c r="P3853" s="8">
        <f t="shared" si="242"/>
        <v>35.5</v>
      </c>
      <c r="Q3853" t="s">
        <v>8312</v>
      </c>
      <c r="R3853" t="s">
        <v>8313</v>
      </c>
      <c r="S3853" s="13">
        <f t="shared" si="240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1"/>
        <v>2E-3</v>
      </c>
      <c r="P3854" s="8">
        <f t="shared" si="242"/>
        <v>10</v>
      </c>
      <c r="Q3854" t="s">
        <v>8312</v>
      </c>
      <c r="R3854" t="s">
        <v>8313</v>
      </c>
      <c r="S3854" s="13">
        <f t="shared" si="240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1"/>
        <v>2.5999999999999998E-4</v>
      </c>
      <c r="P3855" s="8">
        <f t="shared" si="242"/>
        <v>13</v>
      </c>
      <c r="Q3855" t="s">
        <v>8312</v>
      </c>
      <c r="R3855" t="s">
        <v>8313</v>
      </c>
      <c r="S3855" s="13">
        <f t="shared" si="240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1"/>
        <v>0.16254545454545455</v>
      </c>
      <c r="P3856" s="8">
        <f t="shared" si="242"/>
        <v>89.4</v>
      </c>
      <c r="Q3856" t="s">
        <v>8312</v>
      </c>
      <c r="R3856" t="s">
        <v>8313</v>
      </c>
      <c r="S3856" s="13">
        <f t="shared" si="240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1"/>
        <v>2.5000000000000001E-2</v>
      </c>
      <c r="P3857" s="8">
        <f t="shared" si="242"/>
        <v>25</v>
      </c>
      <c r="Q3857" t="s">
        <v>8312</v>
      </c>
      <c r="R3857" t="s">
        <v>8313</v>
      </c>
      <c r="S3857" s="13">
        <f t="shared" si="240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1"/>
        <v>2.0000000000000001E-4</v>
      </c>
      <c r="P3858" s="8">
        <f t="shared" si="242"/>
        <v>1</v>
      </c>
      <c r="Q3858" t="s">
        <v>8312</v>
      </c>
      <c r="R3858" t="s">
        <v>8313</v>
      </c>
      <c r="S3858" s="13">
        <f t="shared" si="240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1"/>
        <v>5.1999999999999998E-2</v>
      </c>
      <c r="P3859" s="8">
        <f t="shared" si="242"/>
        <v>65</v>
      </c>
      <c r="Q3859" t="s">
        <v>8312</v>
      </c>
      <c r="R3859" t="s">
        <v>8313</v>
      </c>
      <c r="S3859" s="13">
        <f t="shared" si="240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1"/>
        <v>0.02</v>
      </c>
      <c r="P3860" s="8">
        <f t="shared" si="242"/>
        <v>10</v>
      </c>
      <c r="Q3860" t="s">
        <v>8312</v>
      </c>
      <c r="R3860" t="s">
        <v>8313</v>
      </c>
      <c r="S3860" s="13">
        <f t="shared" si="240"/>
        <v>42128.431064814809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1"/>
        <v>4.0000000000000002E-4</v>
      </c>
      <c r="P3861" s="8">
        <f t="shared" si="242"/>
        <v>1</v>
      </c>
      <c r="Q3861" t="s">
        <v>8312</v>
      </c>
      <c r="R3861" t="s">
        <v>8313</v>
      </c>
      <c r="S3861" s="13">
        <f t="shared" si="240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1"/>
        <v>0.17666666666666667</v>
      </c>
      <c r="P3862" s="8">
        <f t="shared" si="242"/>
        <v>81.538461538461533</v>
      </c>
      <c r="Q3862" t="s">
        <v>8312</v>
      </c>
      <c r="R3862" t="s">
        <v>8313</v>
      </c>
      <c r="S3862" s="13">
        <f t="shared" si="240"/>
        <v>41833.660995370374</v>
      </c>
      <c r="T3862" s="13">
        <f t="shared" si="243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1"/>
        <v>0.05</v>
      </c>
      <c r="P3863" s="8">
        <f t="shared" si="242"/>
        <v>100</v>
      </c>
      <c r="Q3863" t="s">
        <v>8312</v>
      </c>
      <c r="R3863" t="s">
        <v>8313</v>
      </c>
      <c r="S3863" s="13">
        <f t="shared" si="240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1"/>
        <v>1.3333333333333334E-4</v>
      </c>
      <c r="P3864" s="8">
        <f t="shared" si="242"/>
        <v>1</v>
      </c>
      <c r="Q3864" t="s">
        <v>8312</v>
      </c>
      <c r="R3864" t="s">
        <v>8313</v>
      </c>
      <c r="S3864" s="13">
        <f t="shared" si="240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1"/>
        <v>0</v>
      </c>
      <c r="P3865" s="8">
        <f t="shared" si="242"/>
        <v>0</v>
      </c>
      <c r="Q3865" t="s">
        <v>8312</v>
      </c>
      <c r="R3865" t="s">
        <v>8313</v>
      </c>
      <c r="S3865" s="13">
        <f t="shared" si="240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1"/>
        <v>1.2E-2</v>
      </c>
      <c r="P3866" s="8">
        <f t="shared" si="242"/>
        <v>20</v>
      </c>
      <c r="Q3866" t="s">
        <v>8312</v>
      </c>
      <c r="R3866" t="s">
        <v>8313</v>
      </c>
      <c r="S3866" s="13">
        <f t="shared" si="240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1"/>
        <v>0.26937422295897223</v>
      </c>
      <c r="P3867" s="8">
        <f t="shared" si="242"/>
        <v>46.428571428571431</v>
      </c>
      <c r="Q3867" t="s">
        <v>8312</v>
      </c>
      <c r="R3867" t="s">
        <v>8313</v>
      </c>
      <c r="S3867" s="13">
        <f t="shared" si="240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1"/>
        <v>5.4999999999999997E-3</v>
      </c>
      <c r="P3868" s="8">
        <f t="shared" si="242"/>
        <v>5.5</v>
      </c>
      <c r="Q3868" t="s">
        <v>8312</v>
      </c>
      <c r="R3868" t="s">
        <v>8313</v>
      </c>
      <c r="S3868" s="13">
        <f t="shared" si="240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1"/>
        <v>0.1255</v>
      </c>
      <c r="P3869" s="8">
        <f t="shared" si="242"/>
        <v>50.2</v>
      </c>
      <c r="Q3869" t="s">
        <v>8312</v>
      </c>
      <c r="R3869" t="s">
        <v>8313</v>
      </c>
      <c r="S3869" s="13">
        <f t="shared" si="240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1"/>
        <v>2E-3</v>
      </c>
      <c r="P3870" s="8">
        <f t="shared" si="242"/>
        <v>10</v>
      </c>
      <c r="Q3870" t="s">
        <v>8312</v>
      </c>
      <c r="R3870" t="s">
        <v>8331</v>
      </c>
      <c r="S3870" s="13">
        <f t="shared" si="240"/>
        <v>41865.659780092596</v>
      </c>
      <c r="T3870" s="13">
        <f t="shared" si="243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1"/>
        <v>3.44748684310884E-2</v>
      </c>
      <c r="P3871" s="8">
        <f t="shared" si="242"/>
        <v>30.133333333333333</v>
      </c>
      <c r="Q3871" t="s">
        <v>8312</v>
      </c>
      <c r="R3871" t="s">
        <v>8331</v>
      </c>
      <c r="S3871" s="13">
        <f t="shared" si="240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1"/>
        <v>0.15</v>
      </c>
      <c r="P3872" s="8">
        <f t="shared" si="242"/>
        <v>150</v>
      </c>
      <c r="Q3872" t="s">
        <v>8312</v>
      </c>
      <c r="R3872" t="s">
        <v>8331</v>
      </c>
      <c r="S3872" s="13">
        <f t="shared" si="240"/>
        <v>41793.172199074077</v>
      </c>
      <c r="T3872" s="13">
        <f t="shared" si="243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1"/>
        <v>2.6666666666666668E-2</v>
      </c>
      <c r="P3873" s="8">
        <f t="shared" si="242"/>
        <v>13.333333333333334</v>
      </c>
      <c r="Q3873" t="s">
        <v>8312</v>
      </c>
      <c r="R3873" t="s">
        <v>8331</v>
      </c>
      <c r="S3873" s="13">
        <f t="shared" si="240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1"/>
        <v>0</v>
      </c>
      <c r="P3874" s="8">
        <f t="shared" si="242"/>
        <v>0</v>
      </c>
      <c r="Q3874" t="s">
        <v>8312</v>
      </c>
      <c r="R3874" t="s">
        <v>8331</v>
      </c>
      <c r="S3874" s="13">
        <f t="shared" si="240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1"/>
        <v>0</v>
      </c>
      <c r="P3875" s="8">
        <f t="shared" si="242"/>
        <v>0</v>
      </c>
      <c r="Q3875" t="s">
        <v>8312</v>
      </c>
      <c r="R3875" t="s">
        <v>8331</v>
      </c>
      <c r="S3875" s="13">
        <f t="shared" si="240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1"/>
        <v>0</v>
      </c>
      <c r="P3876" s="8">
        <f t="shared" si="242"/>
        <v>0</v>
      </c>
      <c r="Q3876" t="s">
        <v>8312</v>
      </c>
      <c r="R3876" t="s">
        <v>8331</v>
      </c>
      <c r="S3876" s="13">
        <f t="shared" si="240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1"/>
        <v>0</v>
      </c>
      <c r="P3877" s="8">
        <f t="shared" si="242"/>
        <v>0</v>
      </c>
      <c r="Q3877" t="s">
        <v>8312</v>
      </c>
      <c r="R3877" t="s">
        <v>8331</v>
      </c>
      <c r="S3877" s="13">
        <f t="shared" si="240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1"/>
        <v>0.52794871794871789</v>
      </c>
      <c r="P3878" s="8">
        <f t="shared" si="242"/>
        <v>44.760869565217391</v>
      </c>
      <c r="Q3878" t="s">
        <v>8312</v>
      </c>
      <c r="R3878" t="s">
        <v>8331</v>
      </c>
      <c r="S3878" s="13">
        <f t="shared" si="240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1"/>
        <v>4.9639999999999997E-2</v>
      </c>
      <c r="P3879" s="8">
        <f t="shared" si="242"/>
        <v>88.642857142857139</v>
      </c>
      <c r="Q3879" t="s">
        <v>8312</v>
      </c>
      <c r="R3879" t="s">
        <v>8331</v>
      </c>
      <c r="S3879" s="13">
        <f t="shared" si="240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1"/>
        <v>5.5555555555555556E-4</v>
      </c>
      <c r="P3880" s="8">
        <f t="shared" si="242"/>
        <v>10</v>
      </c>
      <c r="Q3880" t="s">
        <v>8312</v>
      </c>
      <c r="R3880" t="s">
        <v>8331</v>
      </c>
      <c r="S3880" s="13">
        <f t="shared" si="240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1"/>
        <v>0</v>
      </c>
      <c r="P3881" s="8">
        <f t="shared" si="242"/>
        <v>0</v>
      </c>
      <c r="Q3881" t="s">
        <v>8312</v>
      </c>
      <c r="R3881" t="s">
        <v>8331</v>
      </c>
      <c r="S3881" s="13">
        <f t="shared" si="240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1"/>
        <v>0.13066666666666665</v>
      </c>
      <c r="P3882" s="8">
        <f t="shared" si="242"/>
        <v>57.647058823529413</v>
      </c>
      <c r="Q3882" t="s">
        <v>8312</v>
      </c>
      <c r="R3882" t="s">
        <v>8331</v>
      </c>
      <c r="S3882" s="13">
        <f t="shared" si="240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1"/>
        <v>0.05</v>
      </c>
      <c r="P3883" s="8">
        <f t="shared" si="242"/>
        <v>25</v>
      </c>
      <c r="Q3883" t="s">
        <v>8312</v>
      </c>
      <c r="R3883" t="s">
        <v>8331</v>
      </c>
      <c r="S3883" s="13">
        <f t="shared" si="240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1"/>
        <v>0</v>
      </c>
      <c r="P3884" s="8">
        <f t="shared" si="242"/>
        <v>0</v>
      </c>
      <c r="Q3884" t="s">
        <v>8312</v>
      </c>
      <c r="R3884" t="s">
        <v>8331</v>
      </c>
      <c r="S3884" s="13">
        <f t="shared" si="240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1"/>
        <v>0</v>
      </c>
      <c r="P3885" s="8">
        <f t="shared" si="242"/>
        <v>0</v>
      </c>
      <c r="Q3885" t="s">
        <v>8312</v>
      </c>
      <c r="R3885" t="s">
        <v>8331</v>
      </c>
      <c r="S3885" s="13">
        <f t="shared" si="240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1"/>
        <v>0</v>
      </c>
      <c r="P3886" s="8">
        <f t="shared" si="242"/>
        <v>0</v>
      </c>
      <c r="Q3886" t="s">
        <v>8312</v>
      </c>
      <c r="R3886" t="s">
        <v>8331</v>
      </c>
      <c r="S3886" s="13">
        <f t="shared" si="240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1"/>
        <v>0</v>
      </c>
      <c r="P3887" s="8">
        <f t="shared" si="242"/>
        <v>0</v>
      </c>
      <c r="Q3887" t="s">
        <v>8312</v>
      </c>
      <c r="R3887" t="s">
        <v>8331</v>
      </c>
      <c r="S3887" s="13">
        <f t="shared" si="240"/>
        <v>42469.951284722221</v>
      </c>
      <c r="T3887" s="13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1"/>
        <v>0</v>
      </c>
      <c r="P3888" s="8">
        <f t="shared" si="242"/>
        <v>0</v>
      </c>
      <c r="Q3888" t="s">
        <v>8312</v>
      </c>
      <c r="R3888" t="s">
        <v>8331</v>
      </c>
      <c r="S3888" s="13">
        <f t="shared" ref="S3888:S3951" si="244">(J3888/86400)+DATE(1970,1,1)</f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1"/>
        <v>1.7500000000000002E-2</v>
      </c>
      <c r="P3889" s="8">
        <f t="shared" si="242"/>
        <v>17.5</v>
      </c>
      <c r="Q3889" t="s">
        <v>8312</v>
      </c>
      <c r="R3889" t="s">
        <v>8331</v>
      </c>
      <c r="S3889" s="13">
        <f t="shared" si="244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1"/>
        <v>0.27100000000000002</v>
      </c>
      <c r="P3890" s="8">
        <f t="shared" si="242"/>
        <v>38.714285714285715</v>
      </c>
      <c r="Q3890" t="s">
        <v>8312</v>
      </c>
      <c r="R3890" t="s">
        <v>8313</v>
      </c>
      <c r="S3890" s="13">
        <f t="shared" si="244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1"/>
        <v>1.4749999999999999E-2</v>
      </c>
      <c r="P3891" s="8">
        <f t="shared" si="242"/>
        <v>13.111111111111111</v>
      </c>
      <c r="Q3891" t="s">
        <v>8312</v>
      </c>
      <c r="R3891" t="s">
        <v>8313</v>
      </c>
      <c r="S3891" s="13">
        <f t="shared" si="244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1"/>
        <v>0.16826666666666668</v>
      </c>
      <c r="P3892" s="8">
        <f t="shared" si="242"/>
        <v>315.5</v>
      </c>
      <c r="Q3892" t="s">
        <v>8312</v>
      </c>
      <c r="R3892" t="s">
        <v>8313</v>
      </c>
      <c r="S3892" s="13">
        <f t="shared" si="244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1"/>
        <v>0.32500000000000001</v>
      </c>
      <c r="P3893" s="8">
        <f t="shared" si="242"/>
        <v>37.142857142857146</v>
      </c>
      <c r="Q3893" t="s">
        <v>8312</v>
      </c>
      <c r="R3893" t="s">
        <v>8313</v>
      </c>
      <c r="S3893" s="13">
        <f t="shared" si="244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1"/>
        <v>0</v>
      </c>
      <c r="P3894" s="8">
        <f t="shared" si="242"/>
        <v>0</v>
      </c>
      <c r="Q3894" t="s">
        <v>8312</v>
      </c>
      <c r="R3894" t="s">
        <v>8313</v>
      </c>
      <c r="S3894" s="13">
        <f t="shared" si="244"/>
        <v>41867.652280092589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1"/>
        <v>0.2155</v>
      </c>
      <c r="P3895" s="8">
        <f t="shared" si="242"/>
        <v>128.27380952380952</v>
      </c>
      <c r="Q3895" t="s">
        <v>8312</v>
      </c>
      <c r="R3895" t="s">
        <v>8313</v>
      </c>
      <c r="S3895" s="13">
        <f t="shared" si="244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1"/>
        <v>3.4666666666666665E-2</v>
      </c>
      <c r="P3896" s="8">
        <f t="shared" si="242"/>
        <v>47.272727272727273</v>
      </c>
      <c r="Q3896" t="s">
        <v>8312</v>
      </c>
      <c r="R3896" t="s">
        <v>8313</v>
      </c>
      <c r="S3896" s="13">
        <f t="shared" si="244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1"/>
        <v>0.05</v>
      </c>
      <c r="P3897" s="8">
        <f t="shared" si="242"/>
        <v>50</v>
      </c>
      <c r="Q3897" t="s">
        <v>8312</v>
      </c>
      <c r="R3897" t="s">
        <v>8313</v>
      </c>
      <c r="S3897" s="13">
        <f t="shared" si="244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1"/>
        <v>0.10625</v>
      </c>
      <c r="P3898" s="8">
        <f t="shared" si="242"/>
        <v>42.5</v>
      </c>
      <c r="Q3898" t="s">
        <v>8312</v>
      </c>
      <c r="R3898" t="s">
        <v>8313</v>
      </c>
      <c r="S3898" s="13">
        <f t="shared" si="244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1"/>
        <v>0.17599999999999999</v>
      </c>
      <c r="P3899" s="8">
        <f t="shared" si="242"/>
        <v>44</v>
      </c>
      <c r="Q3899" t="s">
        <v>8312</v>
      </c>
      <c r="R3899" t="s">
        <v>8313</v>
      </c>
      <c r="S3899" s="13">
        <f t="shared" si="244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1"/>
        <v>0.3256</v>
      </c>
      <c r="P3900" s="8">
        <f t="shared" si="242"/>
        <v>50.875</v>
      </c>
      <c r="Q3900" t="s">
        <v>8312</v>
      </c>
      <c r="R3900" t="s">
        <v>8313</v>
      </c>
      <c r="S3900" s="13">
        <f t="shared" si="244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1"/>
        <v>1.2500000000000001E-2</v>
      </c>
      <c r="P3901" s="8">
        <f t="shared" si="242"/>
        <v>62.5</v>
      </c>
      <c r="Q3901" t="s">
        <v>8312</v>
      </c>
      <c r="R3901" t="s">
        <v>8313</v>
      </c>
      <c r="S3901" s="13">
        <f t="shared" si="244"/>
        <v>41843.775011574078</v>
      </c>
      <c r="T3901" s="13">
        <f t="shared" si="243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1"/>
        <v>5.3999999999999999E-2</v>
      </c>
      <c r="P3902" s="8">
        <f t="shared" si="242"/>
        <v>27</v>
      </c>
      <c r="Q3902" t="s">
        <v>8312</v>
      </c>
      <c r="R3902" t="s">
        <v>8313</v>
      </c>
      <c r="S3902" s="13">
        <f t="shared" si="244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1"/>
        <v>8.3333333333333332E-3</v>
      </c>
      <c r="P3903" s="8">
        <f t="shared" si="242"/>
        <v>25</v>
      </c>
      <c r="Q3903" t="s">
        <v>8312</v>
      </c>
      <c r="R3903" t="s">
        <v>8313</v>
      </c>
      <c r="S3903" s="13">
        <f t="shared" si="244"/>
        <v>42317.826377314814</v>
      </c>
      <c r="T3903" s="13">
        <f t="shared" si="243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1"/>
        <v>0.48833333333333334</v>
      </c>
      <c r="P3904" s="8">
        <f t="shared" si="242"/>
        <v>47.258064516129032</v>
      </c>
      <c r="Q3904" t="s">
        <v>8312</v>
      </c>
      <c r="R3904" t="s">
        <v>8313</v>
      </c>
      <c r="S3904" s="13">
        <f t="shared" si="244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1"/>
        <v>0</v>
      </c>
      <c r="P3905" s="8">
        <f t="shared" si="242"/>
        <v>0</v>
      </c>
      <c r="Q3905" t="s">
        <v>8312</v>
      </c>
      <c r="R3905" t="s">
        <v>8313</v>
      </c>
      <c r="S3905" s="13">
        <f t="shared" si="244"/>
        <v>42186.01116898148</v>
      </c>
      <c r="T3905" s="13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5">E3906/D3906</f>
        <v>2.9999999999999997E-4</v>
      </c>
      <c r="P3906" s="8">
        <f t="shared" ref="P3906:P3969" si="246">IF(L3906=0,,E3906/L3906)</f>
        <v>1.5</v>
      </c>
      <c r="Q3906" t="s">
        <v>8312</v>
      </c>
      <c r="R3906" t="s">
        <v>8313</v>
      </c>
      <c r="S3906" s="13">
        <f t="shared" si="244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5"/>
        <v>0.11533333333333333</v>
      </c>
      <c r="P3907" s="8">
        <f t="shared" si="246"/>
        <v>24.714285714285715</v>
      </c>
      <c r="Q3907" t="s">
        <v>8312</v>
      </c>
      <c r="R3907" t="s">
        <v>8313</v>
      </c>
      <c r="S3907" s="13">
        <f t="shared" si="244"/>
        <v>42124.623877314814</v>
      </c>
      <c r="T3907" s="13">
        <f t="shared" ref="T3907:T3970" si="247">(I3907/86400)+DATE(1970,1,1)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5"/>
        <v>0.67333333333333334</v>
      </c>
      <c r="P3908" s="8">
        <f t="shared" si="246"/>
        <v>63.125</v>
      </c>
      <c r="Q3908" t="s">
        <v>8312</v>
      </c>
      <c r="R3908" t="s">
        <v>8313</v>
      </c>
      <c r="S3908" s="13">
        <f t="shared" si="244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5"/>
        <v>0.153</v>
      </c>
      <c r="P3909" s="8">
        <f t="shared" si="246"/>
        <v>38.25</v>
      </c>
      <c r="Q3909" t="s">
        <v>8312</v>
      </c>
      <c r="R3909" t="s">
        <v>8313</v>
      </c>
      <c r="S3909" s="13">
        <f t="shared" si="244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5"/>
        <v>8.666666666666667E-2</v>
      </c>
      <c r="P3910" s="8">
        <f t="shared" si="246"/>
        <v>16.25</v>
      </c>
      <c r="Q3910" t="s">
        <v>8312</v>
      </c>
      <c r="R3910" t="s">
        <v>8313</v>
      </c>
      <c r="S3910" s="13">
        <f t="shared" si="244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5"/>
        <v>2.2499999999999998E-3</v>
      </c>
      <c r="P3911" s="8">
        <f t="shared" si="246"/>
        <v>33.75</v>
      </c>
      <c r="Q3911" t="s">
        <v>8312</v>
      </c>
      <c r="R3911" t="s">
        <v>8313</v>
      </c>
      <c r="S3911" s="13">
        <f t="shared" si="244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5"/>
        <v>3.0833333333333334E-2</v>
      </c>
      <c r="P3912" s="8">
        <f t="shared" si="246"/>
        <v>61.666666666666664</v>
      </c>
      <c r="Q3912" t="s">
        <v>8312</v>
      </c>
      <c r="R3912" t="s">
        <v>8313</v>
      </c>
      <c r="S3912" s="13">
        <f t="shared" si="244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5"/>
        <v>0.37412499999999999</v>
      </c>
      <c r="P3913" s="8">
        <f t="shared" si="246"/>
        <v>83.138888888888886</v>
      </c>
      <c r="Q3913" t="s">
        <v>8312</v>
      </c>
      <c r="R3913" t="s">
        <v>8313</v>
      </c>
      <c r="S3913" s="13">
        <f t="shared" si="244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5"/>
        <v>6.666666666666667E-5</v>
      </c>
      <c r="P3914" s="8">
        <f t="shared" si="246"/>
        <v>1</v>
      </c>
      <c r="Q3914" t="s">
        <v>8312</v>
      </c>
      <c r="R3914" t="s">
        <v>8313</v>
      </c>
      <c r="S3914" s="13">
        <f t="shared" si="244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5"/>
        <v>0.1</v>
      </c>
      <c r="P3915" s="8">
        <f t="shared" si="246"/>
        <v>142.85714285714286</v>
      </c>
      <c r="Q3915" t="s">
        <v>8312</v>
      </c>
      <c r="R3915" t="s">
        <v>8313</v>
      </c>
      <c r="S3915" s="13">
        <f t="shared" si="244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5"/>
        <v>0.36359999999999998</v>
      </c>
      <c r="P3916" s="8">
        <f t="shared" si="246"/>
        <v>33.666666666666664</v>
      </c>
      <c r="Q3916" t="s">
        <v>8312</v>
      </c>
      <c r="R3916" t="s">
        <v>8313</v>
      </c>
      <c r="S3916" s="13">
        <f t="shared" si="244"/>
        <v>42114.818935185191</v>
      </c>
      <c r="T3916" s="13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5"/>
        <v>3.3333333333333335E-3</v>
      </c>
      <c r="P3917" s="8">
        <f t="shared" si="246"/>
        <v>5</v>
      </c>
      <c r="Q3917" t="s">
        <v>8312</v>
      </c>
      <c r="R3917" t="s">
        <v>8313</v>
      </c>
      <c r="S3917" s="13">
        <f t="shared" si="244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5"/>
        <v>0</v>
      </c>
      <c r="P3918" s="8">
        <f t="shared" si="246"/>
        <v>0</v>
      </c>
      <c r="Q3918" t="s">
        <v>8312</v>
      </c>
      <c r="R3918" t="s">
        <v>8313</v>
      </c>
      <c r="S3918" s="13">
        <f t="shared" si="244"/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5"/>
        <v>2.8571428571428571E-3</v>
      </c>
      <c r="P3919" s="8">
        <f t="shared" si="246"/>
        <v>10</v>
      </c>
      <c r="Q3919" t="s">
        <v>8312</v>
      </c>
      <c r="R3919" t="s">
        <v>8313</v>
      </c>
      <c r="S3919" s="13">
        <f t="shared" si="244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5"/>
        <v>2E-3</v>
      </c>
      <c r="P3920" s="8">
        <f t="shared" si="246"/>
        <v>40</v>
      </c>
      <c r="Q3920" t="s">
        <v>8312</v>
      </c>
      <c r="R3920" t="s">
        <v>8313</v>
      </c>
      <c r="S3920" s="13">
        <f t="shared" si="244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5"/>
        <v>1.7999999999999999E-2</v>
      </c>
      <c r="P3921" s="8">
        <f t="shared" si="246"/>
        <v>30</v>
      </c>
      <c r="Q3921" t="s">
        <v>8312</v>
      </c>
      <c r="R3921" t="s">
        <v>8313</v>
      </c>
      <c r="S3921" s="13">
        <f t="shared" si="244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5"/>
        <v>5.3999999999999999E-2</v>
      </c>
      <c r="P3922" s="8">
        <f t="shared" si="246"/>
        <v>45</v>
      </c>
      <c r="Q3922" t="s">
        <v>8312</v>
      </c>
      <c r="R3922" t="s">
        <v>8313</v>
      </c>
      <c r="S3922" s="13">
        <f t="shared" si="244"/>
        <v>42657.38726851852</v>
      </c>
      <c r="T3922" s="13">
        <f t="shared" si="247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5"/>
        <v>0</v>
      </c>
      <c r="P3923" s="8">
        <f t="shared" si="246"/>
        <v>0</v>
      </c>
      <c r="Q3923" t="s">
        <v>8312</v>
      </c>
      <c r="R3923" t="s">
        <v>8313</v>
      </c>
      <c r="S3923" s="13">
        <f t="shared" si="244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5"/>
        <v>8.1333333333333327E-2</v>
      </c>
      <c r="P3924" s="8">
        <f t="shared" si="246"/>
        <v>10.166666666666666</v>
      </c>
      <c r="Q3924" t="s">
        <v>8312</v>
      </c>
      <c r="R3924" t="s">
        <v>8313</v>
      </c>
      <c r="S3924" s="13">
        <f t="shared" si="244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5"/>
        <v>0.12034782608695652</v>
      </c>
      <c r="P3925" s="8">
        <f t="shared" si="246"/>
        <v>81.411764705882348</v>
      </c>
      <c r="Q3925" t="s">
        <v>8312</v>
      </c>
      <c r="R3925" t="s">
        <v>8313</v>
      </c>
      <c r="S3925" s="13">
        <f t="shared" si="244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5"/>
        <v>0.15266666666666667</v>
      </c>
      <c r="P3926" s="8">
        <f t="shared" si="246"/>
        <v>57.25</v>
      </c>
      <c r="Q3926" t="s">
        <v>8312</v>
      </c>
      <c r="R3926" t="s">
        <v>8313</v>
      </c>
      <c r="S3926" s="13">
        <f t="shared" si="244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5"/>
        <v>0.1</v>
      </c>
      <c r="P3927" s="8">
        <f t="shared" si="246"/>
        <v>5</v>
      </c>
      <c r="Q3927" t="s">
        <v>8312</v>
      </c>
      <c r="R3927" t="s">
        <v>8313</v>
      </c>
      <c r="S3927" s="13">
        <f t="shared" si="244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5"/>
        <v>3.0000000000000001E-3</v>
      </c>
      <c r="P3928" s="8">
        <f t="shared" si="246"/>
        <v>15</v>
      </c>
      <c r="Q3928" t="s">
        <v>8312</v>
      </c>
      <c r="R3928" t="s">
        <v>8313</v>
      </c>
      <c r="S3928" s="13">
        <f t="shared" si="244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5"/>
        <v>0.01</v>
      </c>
      <c r="P3929" s="8">
        <f t="shared" si="246"/>
        <v>12.5</v>
      </c>
      <c r="Q3929" t="s">
        <v>8312</v>
      </c>
      <c r="R3929" t="s">
        <v>8313</v>
      </c>
      <c r="S3929" s="13">
        <f t="shared" si="244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5"/>
        <v>0.13020000000000001</v>
      </c>
      <c r="P3930" s="8">
        <f t="shared" si="246"/>
        <v>93</v>
      </c>
      <c r="Q3930" t="s">
        <v>8312</v>
      </c>
      <c r="R3930" t="s">
        <v>8313</v>
      </c>
      <c r="S3930" s="13">
        <f t="shared" si="244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5"/>
        <v>2.265E-2</v>
      </c>
      <c r="P3931" s="8">
        <f t="shared" si="246"/>
        <v>32.357142857142854</v>
      </c>
      <c r="Q3931" t="s">
        <v>8312</v>
      </c>
      <c r="R3931" t="s">
        <v>8313</v>
      </c>
      <c r="S3931" s="13">
        <f t="shared" si="244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5"/>
        <v>0</v>
      </c>
      <c r="P3932" s="8">
        <f t="shared" si="246"/>
        <v>0</v>
      </c>
      <c r="Q3932" t="s">
        <v>8312</v>
      </c>
      <c r="R3932" t="s">
        <v>8313</v>
      </c>
      <c r="S3932" s="13">
        <f t="shared" si="244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5"/>
        <v>0</v>
      </c>
      <c r="P3933" s="8">
        <f t="shared" si="246"/>
        <v>0</v>
      </c>
      <c r="Q3933" t="s">
        <v>8312</v>
      </c>
      <c r="R3933" t="s">
        <v>8313</v>
      </c>
      <c r="S3933" s="13">
        <f t="shared" si="244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5"/>
        <v>8.3333333333333331E-5</v>
      </c>
      <c r="P3934" s="8">
        <f t="shared" si="246"/>
        <v>1</v>
      </c>
      <c r="Q3934" t="s">
        <v>8312</v>
      </c>
      <c r="R3934" t="s">
        <v>8313</v>
      </c>
      <c r="S3934" s="13">
        <f t="shared" si="244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5"/>
        <v>0.15742857142857142</v>
      </c>
      <c r="P3935" s="8">
        <f t="shared" si="246"/>
        <v>91.833333333333329</v>
      </c>
      <c r="Q3935" t="s">
        <v>8312</v>
      </c>
      <c r="R3935" t="s">
        <v>8313</v>
      </c>
      <c r="S3935" s="13">
        <f t="shared" si="244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5"/>
        <v>0.11</v>
      </c>
      <c r="P3936" s="8">
        <f t="shared" si="246"/>
        <v>45.833333333333336</v>
      </c>
      <c r="Q3936" t="s">
        <v>8312</v>
      </c>
      <c r="R3936" t="s">
        <v>8313</v>
      </c>
      <c r="S3936" s="13">
        <f t="shared" si="244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5"/>
        <v>0.43833333333333335</v>
      </c>
      <c r="P3937" s="8">
        <f t="shared" si="246"/>
        <v>57.173913043478258</v>
      </c>
      <c r="Q3937" t="s">
        <v>8312</v>
      </c>
      <c r="R3937" t="s">
        <v>8313</v>
      </c>
      <c r="S3937" s="13">
        <f t="shared" si="244"/>
        <v>42221.656782407408</v>
      </c>
      <c r="T3937" s="13">
        <f t="shared" si="247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5"/>
        <v>0</v>
      </c>
      <c r="P3938" s="8">
        <f t="shared" si="246"/>
        <v>0</v>
      </c>
      <c r="Q3938" t="s">
        <v>8312</v>
      </c>
      <c r="R3938" t="s">
        <v>8313</v>
      </c>
      <c r="S3938" s="13">
        <f t="shared" si="244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5"/>
        <v>0.86135181975736563</v>
      </c>
      <c r="P3939" s="8">
        <f t="shared" si="246"/>
        <v>248.5</v>
      </c>
      <c r="Q3939" t="s">
        <v>8312</v>
      </c>
      <c r="R3939" t="s">
        <v>8313</v>
      </c>
      <c r="S3939" s="13">
        <f t="shared" si="244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5"/>
        <v>0.12196620583717357</v>
      </c>
      <c r="P3940" s="8">
        <f t="shared" si="246"/>
        <v>79.400000000000006</v>
      </c>
      <c r="Q3940" t="s">
        <v>8312</v>
      </c>
      <c r="R3940" t="s">
        <v>8313</v>
      </c>
      <c r="S3940" s="13">
        <f t="shared" si="244"/>
        <v>42151.905717592592</v>
      </c>
      <c r="T3940" s="13">
        <f t="shared" si="247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5"/>
        <v>1E-3</v>
      </c>
      <c r="P3941" s="8">
        <f t="shared" si="246"/>
        <v>5</v>
      </c>
      <c r="Q3941" t="s">
        <v>8312</v>
      </c>
      <c r="R3941" t="s">
        <v>8313</v>
      </c>
      <c r="S3941" s="13">
        <f t="shared" si="244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5"/>
        <v>2.2000000000000001E-3</v>
      </c>
      <c r="P3942" s="8">
        <f t="shared" si="246"/>
        <v>5.5</v>
      </c>
      <c r="Q3942" t="s">
        <v>8312</v>
      </c>
      <c r="R3942" t="s">
        <v>8313</v>
      </c>
      <c r="S3942" s="13">
        <f t="shared" si="244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5"/>
        <v>9.0909090909090905E-3</v>
      </c>
      <c r="P3943" s="8">
        <f t="shared" si="246"/>
        <v>25</v>
      </c>
      <c r="Q3943" t="s">
        <v>8312</v>
      </c>
      <c r="R3943" t="s">
        <v>8313</v>
      </c>
      <c r="S3943" s="13">
        <f t="shared" si="244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5"/>
        <v>0</v>
      </c>
      <c r="P3944" s="8">
        <f t="shared" si="246"/>
        <v>0</v>
      </c>
      <c r="Q3944" t="s">
        <v>8312</v>
      </c>
      <c r="R3944" t="s">
        <v>8313</v>
      </c>
      <c r="S3944" s="13">
        <f t="shared" si="244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5"/>
        <v>0.35639999999999999</v>
      </c>
      <c r="P3945" s="8">
        <f t="shared" si="246"/>
        <v>137.07692307692307</v>
      </c>
      <c r="Q3945" t="s">
        <v>8312</v>
      </c>
      <c r="R3945" t="s">
        <v>8313</v>
      </c>
      <c r="S3945" s="13">
        <f t="shared" si="244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5"/>
        <v>0</v>
      </c>
      <c r="P3946" s="8">
        <f t="shared" si="246"/>
        <v>0</v>
      </c>
      <c r="Q3946" t="s">
        <v>8312</v>
      </c>
      <c r="R3946" t="s">
        <v>8313</v>
      </c>
      <c r="S3946" s="13">
        <f t="shared" si="244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5"/>
        <v>2.5000000000000001E-3</v>
      </c>
      <c r="P3947" s="8">
        <f t="shared" si="246"/>
        <v>5</v>
      </c>
      <c r="Q3947" t="s">
        <v>8312</v>
      </c>
      <c r="R3947" t="s">
        <v>8313</v>
      </c>
      <c r="S3947" s="13">
        <f t="shared" si="244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5"/>
        <v>3.2500000000000001E-2</v>
      </c>
      <c r="P3948" s="8">
        <f t="shared" si="246"/>
        <v>39</v>
      </c>
      <c r="Q3948" t="s">
        <v>8312</v>
      </c>
      <c r="R3948" t="s">
        <v>8313</v>
      </c>
      <c r="S3948" s="13">
        <f t="shared" si="244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5"/>
        <v>3.3666666666666664E-2</v>
      </c>
      <c r="P3949" s="8">
        <f t="shared" si="246"/>
        <v>50.5</v>
      </c>
      <c r="Q3949" t="s">
        <v>8312</v>
      </c>
      <c r="R3949" t="s">
        <v>8313</v>
      </c>
      <c r="S3949" s="13">
        <f t="shared" si="244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5"/>
        <v>0</v>
      </c>
      <c r="P3950" s="8">
        <f t="shared" si="246"/>
        <v>0</v>
      </c>
      <c r="Q3950" t="s">
        <v>8312</v>
      </c>
      <c r="R3950" t="s">
        <v>8313</v>
      </c>
      <c r="S3950" s="13">
        <f t="shared" si="244"/>
        <v>41829.325497685189</v>
      </c>
      <c r="T3950" s="13">
        <f t="shared" si="247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5"/>
        <v>0.15770000000000001</v>
      </c>
      <c r="P3951" s="8">
        <f t="shared" si="246"/>
        <v>49.28125</v>
      </c>
      <c r="Q3951" t="s">
        <v>8312</v>
      </c>
      <c r="R3951" t="s">
        <v>8313</v>
      </c>
      <c r="S3951" s="13">
        <f t="shared" si="244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5"/>
        <v>6.2500000000000003E-3</v>
      </c>
      <c r="P3952" s="8">
        <f t="shared" si="246"/>
        <v>25</v>
      </c>
      <c r="Q3952" t="s">
        <v>8312</v>
      </c>
      <c r="R3952" t="s">
        <v>8313</v>
      </c>
      <c r="S3952" s="13">
        <f t="shared" ref="S3952:S4015" si="248">(J3952/86400)+DATE(1970,1,1)</f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5"/>
        <v>5.0000000000000004E-6</v>
      </c>
      <c r="P3953" s="8">
        <f t="shared" si="246"/>
        <v>1</v>
      </c>
      <c r="Q3953" t="s">
        <v>8312</v>
      </c>
      <c r="R3953" t="s">
        <v>8313</v>
      </c>
      <c r="S3953" s="13">
        <f t="shared" si="248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5"/>
        <v>9.6153846153846159E-4</v>
      </c>
      <c r="P3954" s="8">
        <f t="shared" si="246"/>
        <v>25</v>
      </c>
      <c r="Q3954" t="s">
        <v>8312</v>
      </c>
      <c r="R3954" t="s">
        <v>8313</v>
      </c>
      <c r="S3954" s="13">
        <f t="shared" si="248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5"/>
        <v>0</v>
      </c>
      <c r="P3955" s="8">
        <f t="shared" si="246"/>
        <v>0</v>
      </c>
      <c r="Q3955" t="s">
        <v>8312</v>
      </c>
      <c r="R3955" t="s">
        <v>8313</v>
      </c>
      <c r="S3955" s="13">
        <f t="shared" si="248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5"/>
        <v>0</v>
      </c>
      <c r="P3956" s="8">
        <f t="shared" si="246"/>
        <v>0</v>
      </c>
      <c r="Q3956" t="s">
        <v>8312</v>
      </c>
      <c r="R3956" t="s">
        <v>8313</v>
      </c>
      <c r="S3956" s="13">
        <f t="shared" si="248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5"/>
        <v>0.24285714285714285</v>
      </c>
      <c r="P3957" s="8">
        <f t="shared" si="246"/>
        <v>53.125</v>
      </c>
      <c r="Q3957" t="s">
        <v>8312</v>
      </c>
      <c r="R3957" t="s">
        <v>8313</v>
      </c>
      <c r="S3957" s="13">
        <f t="shared" si="248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5"/>
        <v>0</v>
      </c>
      <c r="P3958" s="8">
        <f t="shared" si="246"/>
        <v>0</v>
      </c>
      <c r="Q3958" t="s">
        <v>8312</v>
      </c>
      <c r="R3958" t="s">
        <v>8313</v>
      </c>
      <c r="S3958" s="13">
        <f t="shared" si="248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5"/>
        <v>2.5000000000000001E-4</v>
      </c>
      <c r="P3959" s="8">
        <f t="shared" si="246"/>
        <v>7</v>
      </c>
      <c r="Q3959" t="s">
        <v>8312</v>
      </c>
      <c r="R3959" t="s">
        <v>8313</v>
      </c>
      <c r="S3959" s="13">
        <f t="shared" si="248"/>
        <v>42513.976319444446</v>
      </c>
      <c r="T3959" s="13">
        <f t="shared" si="247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5"/>
        <v>0.32050000000000001</v>
      </c>
      <c r="P3960" s="8">
        <f t="shared" si="246"/>
        <v>40.0625</v>
      </c>
      <c r="Q3960" t="s">
        <v>8312</v>
      </c>
      <c r="R3960" t="s">
        <v>8313</v>
      </c>
      <c r="S3960" s="13">
        <f t="shared" si="248"/>
        <v>41816.950370370367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5"/>
        <v>0.24333333333333335</v>
      </c>
      <c r="P3961" s="8">
        <f t="shared" si="246"/>
        <v>24.333333333333332</v>
      </c>
      <c r="Q3961" t="s">
        <v>8312</v>
      </c>
      <c r="R3961" t="s">
        <v>8313</v>
      </c>
      <c r="S3961" s="13">
        <f t="shared" si="248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5"/>
        <v>1.4999999999999999E-2</v>
      </c>
      <c r="P3962" s="8">
        <f t="shared" si="246"/>
        <v>11.25</v>
      </c>
      <c r="Q3962" t="s">
        <v>8312</v>
      </c>
      <c r="R3962" t="s">
        <v>8313</v>
      </c>
      <c r="S3962" s="13">
        <f t="shared" si="248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5"/>
        <v>4.1999999999999997E-3</v>
      </c>
      <c r="P3963" s="8">
        <f t="shared" si="246"/>
        <v>10.5</v>
      </c>
      <c r="Q3963" t="s">
        <v>8312</v>
      </c>
      <c r="R3963" t="s">
        <v>8313</v>
      </c>
      <c r="S3963" s="13">
        <f t="shared" si="248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5"/>
        <v>3.214285714285714E-2</v>
      </c>
      <c r="P3964" s="8">
        <f t="shared" si="246"/>
        <v>15</v>
      </c>
      <c r="Q3964" t="s">
        <v>8312</v>
      </c>
      <c r="R3964" t="s">
        <v>8313</v>
      </c>
      <c r="S3964" s="13">
        <f t="shared" si="248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5"/>
        <v>0</v>
      </c>
      <c r="P3965" s="8">
        <f t="shared" si="246"/>
        <v>0</v>
      </c>
      <c r="Q3965" t="s">
        <v>8312</v>
      </c>
      <c r="R3965" t="s">
        <v>8313</v>
      </c>
      <c r="S3965" s="13">
        <f t="shared" si="248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5"/>
        <v>6.3E-2</v>
      </c>
      <c r="P3966" s="8">
        <f t="shared" si="246"/>
        <v>42</v>
      </c>
      <c r="Q3966" t="s">
        <v>8312</v>
      </c>
      <c r="R3966" t="s">
        <v>8313</v>
      </c>
      <c r="S3966" s="13">
        <f t="shared" si="248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5"/>
        <v>0.14249999999999999</v>
      </c>
      <c r="P3967" s="8">
        <f t="shared" si="246"/>
        <v>71.25</v>
      </c>
      <c r="Q3967" t="s">
        <v>8312</v>
      </c>
      <c r="R3967" t="s">
        <v>8313</v>
      </c>
      <c r="S3967" s="13">
        <f t="shared" si="248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5"/>
        <v>6.0000000000000001E-3</v>
      </c>
      <c r="P3968" s="8">
        <f t="shared" si="246"/>
        <v>22.5</v>
      </c>
      <c r="Q3968" t="s">
        <v>8312</v>
      </c>
      <c r="R3968" t="s">
        <v>8313</v>
      </c>
      <c r="S3968" s="13">
        <f t="shared" si="248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5"/>
        <v>0.2411764705882353</v>
      </c>
      <c r="P3969" s="8">
        <f t="shared" si="246"/>
        <v>41</v>
      </c>
      <c r="Q3969" t="s">
        <v>8312</v>
      </c>
      <c r="R3969" t="s">
        <v>8313</v>
      </c>
      <c r="S3969" s="13">
        <f t="shared" si="248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9">E3970/D3970</f>
        <v>0.10539999999999999</v>
      </c>
      <c r="P3970" s="8">
        <f t="shared" ref="P3970:P4033" si="250">IF(L3970=0,,E3970/L3970)</f>
        <v>47.909090909090907</v>
      </c>
      <c r="Q3970" t="s">
        <v>8312</v>
      </c>
      <c r="R3970" t="s">
        <v>8313</v>
      </c>
      <c r="S3970" s="13">
        <f t="shared" si="248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9"/>
        <v>7.4690265486725665E-2</v>
      </c>
      <c r="P3971" s="8">
        <f t="shared" si="250"/>
        <v>35.166666666666664</v>
      </c>
      <c r="Q3971" t="s">
        <v>8312</v>
      </c>
      <c r="R3971" t="s">
        <v>8313</v>
      </c>
      <c r="S3971" s="13">
        <f t="shared" si="248"/>
        <v>42601.854699074072</v>
      </c>
      <c r="T3971" s="13">
        <f t="shared" ref="T3971:T4034" si="251">(I3971/86400)+DATE(1970,1,1)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9"/>
        <v>7.3333333333333334E-4</v>
      </c>
      <c r="P3972" s="8">
        <f t="shared" si="250"/>
        <v>5.5</v>
      </c>
      <c r="Q3972" t="s">
        <v>8312</v>
      </c>
      <c r="R3972" t="s">
        <v>8313</v>
      </c>
      <c r="S3972" s="13">
        <f t="shared" si="248"/>
        <v>42447.863553240742</v>
      </c>
      <c r="T3972" s="13">
        <f t="shared" si="251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9"/>
        <v>9.7142857142857135E-3</v>
      </c>
      <c r="P3973" s="8">
        <f t="shared" si="250"/>
        <v>22.666666666666668</v>
      </c>
      <c r="Q3973" t="s">
        <v>8312</v>
      </c>
      <c r="R3973" t="s">
        <v>8313</v>
      </c>
      <c r="S3973" s="13">
        <f t="shared" si="248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9"/>
        <v>0.21099999999999999</v>
      </c>
      <c r="P3974" s="8">
        <f t="shared" si="250"/>
        <v>26.375</v>
      </c>
      <c r="Q3974" t="s">
        <v>8312</v>
      </c>
      <c r="R3974" t="s">
        <v>8313</v>
      </c>
      <c r="S3974" s="13">
        <f t="shared" si="248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9"/>
        <v>0.78100000000000003</v>
      </c>
      <c r="P3975" s="8">
        <f t="shared" si="250"/>
        <v>105.54054054054055</v>
      </c>
      <c r="Q3975" t="s">
        <v>8312</v>
      </c>
      <c r="R3975" t="s">
        <v>8313</v>
      </c>
      <c r="S3975" s="13">
        <f t="shared" si="248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9"/>
        <v>0.32</v>
      </c>
      <c r="P3976" s="8">
        <f t="shared" si="250"/>
        <v>29.09090909090909</v>
      </c>
      <c r="Q3976" t="s">
        <v>8312</v>
      </c>
      <c r="R3976" t="s">
        <v>8313</v>
      </c>
      <c r="S3976" s="13">
        <f t="shared" si="248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9"/>
        <v>0</v>
      </c>
      <c r="P3977" s="8">
        <f t="shared" si="250"/>
        <v>0</v>
      </c>
      <c r="Q3977" t="s">
        <v>8312</v>
      </c>
      <c r="R3977" t="s">
        <v>8313</v>
      </c>
      <c r="S3977" s="13">
        <f t="shared" si="248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9"/>
        <v>0.47692307692307695</v>
      </c>
      <c r="P3978" s="8">
        <f t="shared" si="250"/>
        <v>62</v>
      </c>
      <c r="Q3978" t="s">
        <v>8312</v>
      </c>
      <c r="R3978" t="s">
        <v>8313</v>
      </c>
      <c r="S3978" s="13">
        <f t="shared" si="248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9"/>
        <v>1.4500000000000001E-2</v>
      </c>
      <c r="P3979" s="8">
        <f t="shared" si="250"/>
        <v>217.5</v>
      </c>
      <c r="Q3979" t="s">
        <v>8312</v>
      </c>
      <c r="R3979" t="s">
        <v>8313</v>
      </c>
      <c r="S3979" s="13">
        <f t="shared" si="248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9"/>
        <v>0.107</v>
      </c>
      <c r="P3980" s="8">
        <f t="shared" si="250"/>
        <v>26.75</v>
      </c>
      <c r="Q3980" t="s">
        <v>8312</v>
      </c>
      <c r="R3980" t="s">
        <v>8313</v>
      </c>
      <c r="S3980" s="13">
        <f t="shared" si="248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9"/>
        <v>1.8333333333333333E-2</v>
      </c>
      <c r="P3981" s="8">
        <f t="shared" si="250"/>
        <v>18.333333333333332</v>
      </c>
      <c r="Q3981" t="s">
        <v>8312</v>
      </c>
      <c r="R3981" t="s">
        <v>8313</v>
      </c>
      <c r="S3981" s="13">
        <f t="shared" si="248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9"/>
        <v>0.18</v>
      </c>
      <c r="P3982" s="8">
        <f t="shared" si="250"/>
        <v>64.285714285714292</v>
      </c>
      <c r="Q3982" t="s">
        <v>8312</v>
      </c>
      <c r="R3982" t="s">
        <v>8313</v>
      </c>
      <c r="S3982" s="13">
        <f t="shared" si="248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9"/>
        <v>4.0833333333333333E-2</v>
      </c>
      <c r="P3983" s="8">
        <f t="shared" si="250"/>
        <v>175</v>
      </c>
      <c r="Q3983" t="s">
        <v>8312</v>
      </c>
      <c r="R3983" t="s">
        <v>8313</v>
      </c>
      <c r="S3983" s="13">
        <f t="shared" si="248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9"/>
        <v>0.2</v>
      </c>
      <c r="P3984" s="8">
        <f t="shared" si="250"/>
        <v>34</v>
      </c>
      <c r="Q3984" t="s">
        <v>8312</v>
      </c>
      <c r="R3984" t="s">
        <v>8313</v>
      </c>
      <c r="S3984" s="13">
        <f t="shared" si="248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9"/>
        <v>0.34802513464991025</v>
      </c>
      <c r="P3985" s="8">
        <f t="shared" si="250"/>
        <v>84.282608695652172</v>
      </c>
      <c r="Q3985" t="s">
        <v>8312</v>
      </c>
      <c r="R3985" t="s">
        <v>8313</v>
      </c>
      <c r="S3985" s="13">
        <f t="shared" si="248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9"/>
        <v>6.3333333333333339E-2</v>
      </c>
      <c r="P3986" s="8">
        <f t="shared" si="250"/>
        <v>9.5</v>
      </c>
      <c r="Q3986" t="s">
        <v>8312</v>
      </c>
      <c r="R3986" t="s">
        <v>8313</v>
      </c>
      <c r="S3986" s="13">
        <f t="shared" si="248"/>
        <v>41920.963472222225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9"/>
        <v>0.32050000000000001</v>
      </c>
      <c r="P3987" s="8">
        <f t="shared" si="250"/>
        <v>33.736842105263158</v>
      </c>
      <c r="Q3987" t="s">
        <v>8312</v>
      </c>
      <c r="R3987" t="s">
        <v>8313</v>
      </c>
      <c r="S3987" s="13">
        <f t="shared" si="248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9"/>
        <v>9.7600000000000006E-2</v>
      </c>
      <c r="P3988" s="8">
        <f t="shared" si="250"/>
        <v>37.53846153846154</v>
      </c>
      <c r="Q3988" t="s">
        <v>8312</v>
      </c>
      <c r="R3988" t="s">
        <v>8313</v>
      </c>
      <c r="S3988" s="13">
        <f t="shared" si="248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9"/>
        <v>0.3775</v>
      </c>
      <c r="P3989" s="8">
        <f t="shared" si="250"/>
        <v>11.615384615384615</v>
      </c>
      <c r="Q3989" t="s">
        <v>8312</v>
      </c>
      <c r="R3989" t="s">
        <v>8313</v>
      </c>
      <c r="S3989" s="13">
        <f t="shared" si="248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9"/>
        <v>2.1333333333333333E-2</v>
      </c>
      <c r="P3990" s="8">
        <f t="shared" si="250"/>
        <v>8</v>
      </c>
      <c r="Q3990" t="s">
        <v>8312</v>
      </c>
      <c r="R3990" t="s">
        <v>8313</v>
      </c>
      <c r="S3990" s="13">
        <f t="shared" si="248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9"/>
        <v>0</v>
      </c>
      <c r="P3991" s="8">
        <f t="shared" si="250"/>
        <v>0</v>
      </c>
      <c r="Q3991" t="s">
        <v>8312</v>
      </c>
      <c r="R3991" t="s">
        <v>8313</v>
      </c>
      <c r="S3991" s="13">
        <f t="shared" si="248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9"/>
        <v>4.1818181818181817E-2</v>
      </c>
      <c r="P3992" s="8">
        <f t="shared" si="250"/>
        <v>23</v>
      </c>
      <c r="Q3992" t="s">
        <v>8312</v>
      </c>
      <c r="R3992" t="s">
        <v>8313</v>
      </c>
      <c r="S3992" s="13">
        <f t="shared" si="248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9"/>
        <v>0.2</v>
      </c>
      <c r="P3993" s="8">
        <f t="shared" si="250"/>
        <v>100</v>
      </c>
      <c r="Q3993" t="s">
        <v>8312</v>
      </c>
      <c r="R3993" t="s">
        <v>8313</v>
      </c>
      <c r="S3993" s="13">
        <f t="shared" si="248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9"/>
        <v>5.4100000000000002E-2</v>
      </c>
      <c r="P3994" s="8">
        <f t="shared" si="250"/>
        <v>60.111111111111114</v>
      </c>
      <c r="Q3994" t="s">
        <v>8312</v>
      </c>
      <c r="R3994" t="s">
        <v>8313</v>
      </c>
      <c r="S3994" s="13">
        <f t="shared" si="248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9"/>
        <v>6.0000000000000002E-5</v>
      </c>
      <c r="P3995" s="8">
        <f t="shared" si="250"/>
        <v>3</v>
      </c>
      <c r="Q3995" t="s">
        <v>8312</v>
      </c>
      <c r="R3995" t="s">
        <v>8313</v>
      </c>
      <c r="S3995" s="13">
        <f t="shared" si="248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9"/>
        <v>2.5000000000000001E-3</v>
      </c>
      <c r="P3996" s="8">
        <f t="shared" si="250"/>
        <v>5</v>
      </c>
      <c r="Q3996" t="s">
        <v>8312</v>
      </c>
      <c r="R3996" t="s">
        <v>8313</v>
      </c>
      <c r="S3996" s="13">
        <f t="shared" si="248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9"/>
        <v>0.35</v>
      </c>
      <c r="P3997" s="8">
        <f t="shared" si="250"/>
        <v>17.5</v>
      </c>
      <c r="Q3997" t="s">
        <v>8312</v>
      </c>
      <c r="R3997" t="s">
        <v>8313</v>
      </c>
      <c r="S3997" s="13">
        <f t="shared" si="248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9"/>
        <v>0.16566666666666666</v>
      </c>
      <c r="P3998" s="8">
        <f t="shared" si="250"/>
        <v>29.235294117647058</v>
      </c>
      <c r="Q3998" t="s">
        <v>8312</v>
      </c>
      <c r="R3998" t="s">
        <v>8313</v>
      </c>
      <c r="S3998" s="13">
        <f t="shared" si="248"/>
        <v>41950.266944444447</v>
      </c>
      <c r="T3998" s="13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9"/>
        <v>0</v>
      </c>
      <c r="P3999" s="8">
        <f t="shared" si="250"/>
        <v>0</v>
      </c>
      <c r="Q3999" t="s">
        <v>8312</v>
      </c>
      <c r="R3999" t="s">
        <v>8313</v>
      </c>
      <c r="S3999" s="13">
        <f t="shared" si="248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9"/>
        <v>0.57199999999999995</v>
      </c>
      <c r="P4000" s="8">
        <f t="shared" si="250"/>
        <v>59.583333333333336</v>
      </c>
      <c r="Q4000" t="s">
        <v>8312</v>
      </c>
      <c r="R4000" t="s">
        <v>8313</v>
      </c>
      <c r="S4000" s="13">
        <f t="shared" si="248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9"/>
        <v>0.16514285714285715</v>
      </c>
      <c r="P4001" s="8">
        <f t="shared" si="250"/>
        <v>82.571428571428569</v>
      </c>
      <c r="Q4001" t="s">
        <v>8312</v>
      </c>
      <c r="R4001" t="s">
        <v>8313</v>
      </c>
      <c r="S4001" s="13">
        <f t="shared" si="248"/>
        <v>41842.828680555554</v>
      </c>
      <c r="T4001" s="13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9"/>
        <v>1.25E-3</v>
      </c>
      <c r="P4002" s="8">
        <f t="shared" si="250"/>
        <v>10</v>
      </c>
      <c r="Q4002" t="s">
        <v>8312</v>
      </c>
      <c r="R4002" t="s">
        <v>8313</v>
      </c>
      <c r="S4002" s="13">
        <f t="shared" si="248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9"/>
        <v>0.3775</v>
      </c>
      <c r="P4003" s="8">
        <f t="shared" si="250"/>
        <v>32.357142857142854</v>
      </c>
      <c r="Q4003" t="s">
        <v>8312</v>
      </c>
      <c r="R4003" t="s">
        <v>8313</v>
      </c>
      <c r="S4003" s="13">
        <f t="shared" si="248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9"/>
        <v>1.84E-2</v>
      </c>
      <c r="P4004" s="8">
        <f t="shared" si="250"/>
        <v>5.75</v>
      </c>
      <c r="Q4004" t="s">
        <v>8312</v>
      </c>
      <c r="R4004" t="s">
        <v>8313</v>
      </c>
      <c r="S4004" s="13">
        <f t="shared" si="248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9"/>
        <v>0.10050000000000001</v>
      </c>
      <c r="P4005" s="8">
        <f t="shared" si="250"/>
        <v>100.5</v>
      </c>
      <c r="Q4005" t="s">
        <v>8312</v>
      </c>
      <c r="R4005" t="s">
        <v>8313</v>
      </c>
      <c r="S4005" s="13">
        <f t="shared" si="248"/>
        <v>42020.587349537032</v>
      </c>
      <c r="T4005" s="13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9"/>
        <v>2E-3</v>
      </c>
      <c r="P4006" s="8">
        <f t="shared" si="250"/>
        <v>1</v>
      </c>
      <c r="Q4006" t="s">
        <v>8312</v>
      </c>
      <c r="R4006" t="s">
        <v>8313</v>
      </c>
      <c r="S4006" s="13">
        <f t="shared" si="248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9"/>
        <v>1.3333333333333334E-2</v>
      </c>
      <c r="P4007" s="8">
        <f t="shared" si="250"/>
        <v>20</v>
      </c>
      <c r="Q4007" t="s">
        <v>8312</v>
      </c>
      <c r="R4007" t="s">
        <v>8313</v>
      </c>
      <c r="S4007" s="13">
        <f t="shared" si="248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9"/>
        <v>6.666666666666667E-5</v>
      </c>
      <c r="P4008" s="8">
        <f t="shared" si="250"/>
        <v>2</v>
      </c>
      <c r="Q4008" t="s">
        <v>8312</v>
      </c>
      <c r="R4008" t="s">
        <v>8313</v>
      </c>
      <c r="S4008" s="13">
        <f t="shared" si="248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9"/>
        <v>2.5000000000000001E-3</v>
      </c>
      <c r="P4009" s="8">
        <f t="shared" si="250"/>
        <v>5</v>
      </c>
      <c r="Q4009" t="s">
        <v>8312</v>
      </c>
      <c r="R4009" t="s">
        <v>8313</v>
      </c>
      <c r="S4009" s="13">
        <f t="shared" si="248"/>
        <v>41848.772928240738</v>
      </c>
      <c r="T4009" s="13">
        <f t="shared" si="251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9"/>
        <v>0.06</v>
      </c>
      <c r="P4010" s="8">
        <f t="shared" si="250"/>
        <v>15</v>
      </c>
      <c r="Q4010" t="s">
        <v>8312</v>
      </c>
      <c r="R4010" t="s">
        <v>8313</v>
      </c>
      <c r="S4010" s="13">
        <f t="shared" si="248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9"/>
        <v>3.8860103626943004E-2</v>
      </c>
      <c r="P4011" s="8">
        <f t="shared" si="250"/>
        <v>25</v>
      </c>
      <c r="Q4011" t="s">
        <v>8312</v>
      </c>
      <c r="R4011" t="s">
        <v>8313</v>
      </c>
      <c r="S4011" s="13">
        <f t="shared" si="248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9"/>
        <v>0.24194444444444443</v>
      </c>
      <c r="P4012" s="8">
        <f t="shared" si="250"/>
        <v>45.842105263157897</v>
      </c>
      <c r="Q4012" t="s">
        <v>8312</v>
      </c>
      <c r="R4012" t="s">
        <v>8313</v>
      </c>
      <c r="S4012" s="13">
        <f t="shared" si="248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9"/>
        <v>7.5999999999999998E-2</v>
      </c>
      <c r="P4013" s="8">
        <f t="shared" si="250"/>
        <v>4.75</v>
      </c>
      <c r="Q4013" t="s">
        <v>8312</v>
      </c>
      <c r="R4013" t="s">
        <v>8313</v>
      </c>
      <c r="S4013" s="13">
        <f t="shared" si="248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9"/>
        <v>0</v>
      </c>
      <c r="P4014" s="8">
        <f t="shared" si="250"/>
        <v>0</v>
      </c>
      <c r="Q4014" t="s">
        <v>8312</v>
      </c>
      <c r="R4014" t="s">
        <v>8313</v>
      </c>
      <c r="S4014" s="13">
        <f t="shared" si="248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9"/>
        <v>1.2999999999999999E-2</v>
      </c>
      <c r="P4015" s="8">
        <f t="shared" si="250"/>
        <v>13</v>
      </c>
      <c r="Q4015" t="s">
        <v>8312</v>
      </c>
      <c r="R4015" t="s">
        <v>8313</v>
      </c>
      <c r="S4015" s="13">
        <f t="shared" si="248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9"/>
        <v>0</v>
      </c>
      <c r="P4016" s="8">
        <f t="shared" si="250"/>
        <v>0</v>
      </c>
      <c r="Q4016" t="s">
        <v>8312</v>
      </c>
      <c r="R4016" t="s">
        <v>8313</v>
      </c>
      <c r="S4016" s="13">
        <f t="shared" ref="S4016:S4079" si="252">(J4016/86400)+DATE(1970,1,1)</f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9"/>
        <v>1.4285714285714287E-4</v>
      </c>
      <c r="P4017" s="8">
        <f t="shared" si="250"/>
        <v>1</v>
      </c>
      <c r="Q4017" t="s">
        <v>8312</v>
      </c>
      <c r="R4017" t="s">
        <v>8313</v>
      </c>
      <c r="S4017" s="13">
        <f t="shared" si="252"/>
        <v>42174.780821759261</v>
      </c>
      <c r="T4017" s="13">
        <f t="shared" si="251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9"/>
        <v>0.14000000000000001</v>
      </c>
      <c r="P4018" s="8">
        <f t="shared" si="250"/>
        <v>10</v>
      </c>
      <c r="Q4018" t="s">
        <v>8312</v>
      </c>
      <c r="R4018" t="s">
        <v>8313</v>
      </c>
      <c r="S4018" s="13">
        <f t="shared" si="252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9"/>
        <v>1.0500000000000001E-2</v>
      </c>
      <c r="P4019" s="8">
        <f t="shared" si="250"/>
        <v>52.5</v>
      </c>
      <c r="Q4019" t="s">
        <v>8312</v>
      </c>
      <c r="R4019" t="s">
        <v>8313</v>
      </c>
      <c r="S4019" s="13">
        <f t="shared" si="252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9"/>
        <v>8.666666666666667E-2</v>
      </c>
      <c r="P4020" s="8">
        <f t="shared" si="250"/>
        <v>32.5</v>
      </c>
      <c r="Q4020" t="s">
        <v>8312</v>
      </c>
      <c r="R4020" t="s">
        <v>8313</v>
      </c>
      <c r="S4020" s="13">
        <f t="shared" si="252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9"/>
        <v>8.2857142857142851E-3</v>
      </c>
      <c r="P4021" s="8">
        <f t="shared" si="250"/>
        <v>7.25</v>
      </c>
      <c r="Q4021" t="s">
        <v>8312</v>
      </c>
      <c r="R4021" t="s">
        <v>8313</v>
      </c>
      <c r="S4021" s="13">
        <f t="shared" si="252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9"/>
        <v>0.16666666666666666</v>
      </c>
      <c r="P4022" s="8">
        <f t="shared" si="250"/>
        <v>33.333333333333336</v>
      </c>
      <c r="Q4022" t="s">
        <v>8312</v>
      </c>
      <c r="R4022" t="s">
        <v>8313</v>
      </c>
      <c r="S4022" s="13">
        <f t="shared" si="252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9"/>
        <v>8.3333333333333332E-3</v>
      </c>
      <c r="P4023" s="8">
        <f t="shared" si="250"/>
        <v>62.5</v>
      </c>
      <c r="Q4023" t="s">
        <v>8312</v>
      </c>
      <c r="R4023" t="s">
        <v>8313</v>
      </c>
      <c r="S4023" s="13">
        <f t="shared" si="252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9"/>
        <v>0.69561111111111107</v>
      </c>
      <c r="P4024" s="8">
        <f t="shared" si="250"/>
        <v>63.558375634517766</v>
      </c>
      <c r="Q4024" t="s">
        <v>8312</v>
      </c>
      <c r="R4024" t="s">
        <v>8313</v>
      </c>
      <c r="S4024" s="13">
        <f t="shared" si="252"/>
        <v>41990.584108796298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9"/>
        <v>0</v>
      </c>
      <c r="P4025" s="8">
        <f t="shared" si="250"/>
        <v>0</v>
      </c>
      <c r="Q4025" t="s">
        <v>8312</v>
      </c>
      <c r="R4025" t="s">
        <v>8313</v>
      </c>
      <c r="S4025" s="13">
        <f t="shared" si="252"/>
        <v>42408.999571759261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9"/>
        <v>1.2500000000000001E-2</v>
      </c>
      <c r="P4026" s="8">
        <f t="shared" si="250"/>
        <v>10</v>
      </c>
      <c r="Q4026" t="s">
        <v>8312</v>
      </c>
      <c r="R4026" t="s">
        <v>8313</v>
      </c>
      <c r="S4026" s="13">
        <f t="shared" si="252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9"/>
        <v>0.05</v>
      </c>
      <c r="P4027" s="8">
        <f t="shared" si="250"/>
        <v>62.5</v>
      </c>
      <c r="Q4027" t="s">
        <v>8312</v>
      </c>
      <c r="R4027" t="s">
        <v>8313</v>
      </c>
      <c r="S4027" s="13">
        <f t="shared" si="252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9"/>
        <v>0</v>
      </c>
      <c r="P4028" s="8">
        <f t="shared" si="250"/>
        <v>0</v>
      </c>
      <c r="Q4028" t="s">
        <v>8312</v>
      </c>
      <c r="R4028" t="s">
        <v>8313</v>
      </c>
      <c r="S4028" s="13">
        <f t="shared" si="252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9"/>
        <v>7.166666666666667E-2</v>
      </c>
      <c r="P4029" s="8">
        <f t="shared" si="250"/>
        <v>30.714285714285715</v>
      </c>
      <c r="Q4029" t="s">
        <v>8312</v>
      </c>
      <c r="R4029" t="s">
        <v>8313</v>
      </c>
      <c r="S4029" s="13">
        <f t="shared" si="252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9"/>
        <v>0.28050000000000003</v>
      </c>
      <c r="P4030" s="8">
        <f t="shared" si="250"/>
        <v>51</v>
      </c>
      <c r="Q4030" t="s">
        <v>8312</v>
      </c>
      <c r="R4030" t="s">
        <v>8313</v>
      </c>
      <c r="S4030" s="13">
        <f t="shared" si="252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9"/>
        <v>0</v>
      </c>
      <c r="P4031" s="8">
        <f t="shared" si="250"/>
        <v>0</v>
      </c>
      <c r="Q4031" t="s">
        <v>8312</v>
      </c>
      <c r="R4031" t="s">
        <v>8313</v>
      </c>
      <c r="S4031" s="13">
        <f t="shared" si="252"/>
        <v>42322.02511574074</v>
      </c>
      <c r="T4031" s="13">
        <f t="shared" si="251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9"/>
        <v>0.16</v>
      </c>
      <c r="P4032" s="8">
        <f t="shared" si="250"/>
        <v>66.666666666666671</v>
      </c>
      <c r="Q4032" t="s">
        <v>8312</v>
      </c>
      <c r="R4032" t="s">
        <v>8313</v>
      </c>
      <c r="S4032" s="13">
        <f t="shared" si="252"/>
        <v>42374.655081018514</v>
      </c>
      <c r="T4032" s="13">
        <f t="shared" si="251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9"/>
        <v>0</v>
      </c>
      <c r="P4033" s="8">
        <f t="shared" si="250"/>
        <v>0</v>
      </c>
      <c r="Q4033" t="s">
        <v>8312</v>
      </c>
      <c r="R4033" t="s">
        <v>8313</v>
      </c>
      <c r="S4033" s="13">
        <f t="shared" si="252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3">E4034/D4034</f>
        <v>6.8287037037037035E-2</v>
      </c>
      <c r="P4034" s="8">
        <f t="shared" ref="P4034:P4097" si="254">IF(L4034=0,,E4034/L4034)</f>
        <v>59</v>
      </c>
      <c r="Q4034" t="s">
        <v>8312</v>
      </c>
      <c r="R4034" t="s">
        <v>8313</v>
      </c>
      <c r="S4034" s="13">
        <f t="shared" si="252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3"/>
        <v>0.25698702928870293</v>
      </c>
      <c r="P4035" s="8">
        <f t="shared" si="254"/>
        <v>65.340319148936175</v>
      </c>
      <c r="Q4035" t="s">
        <v>8312</v>
      </c>
      <c r="R4035" t="s">
        <v>8313</v>
      </c>
      <c r="S4035" s="13">
        <f t="shared" si="252"/>
        <v>42614.268796296295</v>
      </c>
      <c r="T4035" s="13">
        <f t="shared" ref="T4035:T4098" si="255">(I4035/86400)+DATE(1970,1,1)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3"/>
        <v>1.4814814814814815E-2</v>
      </c>
      <c r="P4036" s="8">
        <f t="shared" si="254"/>
        <v>100</v>
      </c>
      <c r="Q4036" t="s">
        <v>8312</v>
      </c>
      <c r="R4036" t="s">
        <v>8313</v>
      </c>
      <c r="S4036" s="13">
        <f t="shared" si="252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3"/>
        <v>0.36849999999999999</v>
      </c>
      <c r="P4037" s="8">
        <f t="shared" si="254"/>
        <v>147.4</v>
      </c>
      <c r="Q4037" t="s">
        <v>8312</v>
      </c>
      <c r="R4037" t="s">
        <v>8313</v>
      </c>
      <c r="S4037" s="13">
        <f t="shared" si="252"/>
        <v>41903.882951388892</v>
      </c>
      <c r="T4037" s="13">
        <f t="shared" si="255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3"/>
        <v>0.47049999999999997</v>
      </c>
      <c r="P4038" s="8">
        <f t="shared" si="254"/>
        <v>166.05882352941177</v>
      </c>
      <c r="Q4038" t="s">
        <v>8312</v>
      </c>
      <c r="R4038" t="s">
        <v>8313</v>
      </c>
      <c r="S4038" s="13">
        <f t="shared" si="252"/>
        <v>41804.937083333338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3"/>
        <v>0.11428571428571428</v>
      </c>
      <c r="P4039" s="8">
        <f t="shared" si="254"/>
        <v>40</v>
      </c>
      <c r="Q4039" t="s">
        <v>8312</v>
      </c>
      <c r="R4039" t="s">
        <v>8313</v>
      </c>
      <c r="S4039" s="13">
        <f t="shared" si="252"/>
        <v>42497.070775462962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3"/>
        <v>0.12039999999999999</v>
      </c>
      <c r="P4040" s="8">
        <f t="shared" si="254"/>
        <v>75.25</v>
      </c>
      <c r="Q4040" t="s">
        <v>8312</v>
      </c>
      <c r="R4040" t="s">
        <v>8313</v>
      </c>
      <c r="S4040" s="13">
        <f t="shared" si="252"/>
        <v>41869.798726851848</v>
      </c>
      <c r="T4040" s="13">
        <f t="shared" si="255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3"/>
        <v>0.6</v>
      </c>
      <c r="P4041" s="8">
        <f t="shared" si="254"/>
        <v>60</v>
      </c>
      <c r="Q4041" t="s">
        <v>8312</v>
      </c>
      <c r="R4041" t="s">
        <v>8313</v>
      </c>
      <c r="S4041" s="13">
        <f t="shared" si="252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3"/>
        <v>0.3125</v>
      </c>
      <c r="P4042" s="8">
        <f t="shared" si="254"/>
        <v>1250</v>
      </c>
      <c r="Q4042" t="s">
        <v>8312</v>
      </c>
      <c r="R4042" t="s">
        <v>8313</v>
      </c>
      <c r="S4042" s="13">
        <f t="shared" si="252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3"/>
        <v>4.1999999999999997E-3</v>
      </c>
      <c r="P4043" s="8">
        <f t="shared" si="254"/>
        <v>10.5</v>
      </c>
      <c r="Q4043" t="s">
        <v>8312</v>
      </c>
      <c r="R4043" t="s">
        <v>8313</v>
      </c>
      <c r="S4043" s="13">
        <f t="shared" si="252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3"/>
        <v>2.0999999999999999E-3</v>
      </c>
      <c r="P4044" s="8">
        <f t="shared" si="254"/>
        <v>7</v>
      </c>
      <c r="Q4044" t="s">
        <v>8312</v>
      </c>
      <c r="R4044" t="s">
        <v>8313</v>
      </c>
      <c r="S4044" s="13">
        <f t="shared" si="252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3"/>
        <v>0</v>
      </c>
      <c r="P4045" s="8">
        <f t="shared" si="254"/>
        <v>0</v>
      </c>
      <c r="Q4045" t="s">
        <v>8312</v>
      </c>
      <c r="R4045" t="s">
        <v>8313</v>
      </c>
      <c r="S4045" s="13">
        <f t="shared" si="252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3"/>
        <v>0.375</v>
      </c>
      <c r="P4046" s="8">
        <f t="shared" si="254"/>
        <v>56.25</v>
      </c>
      <c r="Q4046" t="s">
        <v>8312</v>
      </c>
      <c r="R4046" t="s">
        <v>8313</v>
      </c>
      <c r="S4046" s="13">
        <f t="shared" si="252"/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3"/>
        <v>2.0000000000000001E-4</v>
      </c>
      <c r="P4047" s="8">
        <f t="shared" si="254"/>
        <v>1</v>
      </c>
      <c r="Q4047" t="s">
        <v>8312</v>
      </c>
      <c r="R4047" t="s">
        <v>8313</v>
      </c>
      <c r="S4047" s="13">
        <f t="shared" si="252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3"/>
        <v>8.2142857142857142E-2</v>
      </c>
      <c r="P4048" s="8">
        <f t="shared" si="254"/>
        <v>38.333333333333336</v>
      </c>
      <c r="Q4048" t="s">
        <v>8312</v>
      </c>
      <c r="R4048" t="s">
        <v>8313</v>
      </c>
      <c r="S4048" s="13">
        <f t="shared" si="252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3"/>
        <v>2.1999999999999999E-2</v>
      </c>
      <c r="P4049" s="8">
        <f t="shared" si="254"/>
        <v>27.5</v>
      </c>
      <c r="Q4049" t="s">
        <v>8312</v>
      </c>
      <c r="R4049" t="s">
        <v>8313</v>
      </c>
      <c r="S4049" s="13">
        <f t="shared" si="252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3"/>
        <v>0.17652941176470588</v>
      </c>
      <c r="P4050" s="8">
        <f t="shared" si="254"/>
        <v>32.978021978021978</v>
      </c>
      <c r="Q4050" t="s">
        <v>8312</v>
      </c>
      <c r="R4050" t="s">
        <v>8313</v>
      </c>
      <c r="S4050" s="13">
        <f t="shared" si="252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3"/>
        <v>8.0000000000000004E-4</v>
      </c>
      <c r="P4051" s="8">
        <f t="shared" si="254"/>
        <v>16</v>
      </c>
      <c r="Q4051" t="s">
        <v>8312</v>
      </c>
      <c r="R4051" t="s">
        <v>8313</v>
      </c>
      <c r="S4051" s="13">
        <f t="shared" si="252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3"/>
        <v>6.6666666666666664E-4</v>
      </c>
      <c r="P4052" s="8">
        <f t="shared" si="254"/>
        <v>1</v>
      </c>
      <c r="Q4052" t="s">
        <v>8312</v>
      </c>
      <c r="R4052" t="s">
        <v>8313</v>
      </c>
      <c r="S4052" s="13">
        <f t="shared" si="252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3"/>
        <v>0</v>
      </c>
      <c r="P4053" s="8">
        <f t="shared" si="254"/>
        <v>0</v>
      </c>
      <c r="Q4053" t="s">
        <v>8312</v>
      </c>
      <c r="R4053" t="s">
        <v>8313</v>
      </c>
      <c r="S4053" s="13">
        <f t="shared" si="252"/>
        <v>41761.810150462959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3"/>
        <v>0.37533333333333335</v>
      </c>
      <c r="P4054" s="8">
        <f t="shared" si="254"/>
        <v>86.615384615384613</v>
      </c>
      <c r="Q4054" t="s">
        <v>8312</v>
      </c>
      <c r="R4054" t="s">
        <v>8313</v>
      </c>
      <c r="S4054" s="13">
        <f t="shared" si="252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3"/>
        <v>0.22</v>
      </c>
      <c r="P4055" s="8">
        <f t="shared" si="254"/>
        <v>55</v>
      </c>
      <c r="Q4055" t="s">
        <v>8312</v>
      </c>
      <c r="R4055" t="s">
        <v>8313</v>
      </c>
      <c r="S4055" s="13">
        <f t="shared" si="252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3"/>
        <v>0</v>
      </c>
      <c r="P4056" s="8">
        <f t="shared" si="254"/>
        <v>0</v>
      </c>
      <c r="Q4056" t="s">
        <v>8312</v>
      </c>
      <c r="R4056" t="s">
        <v>8313</v>
      </c>
      <c r="S4056" s="13">
        <f t="shared" si="252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3"/>
        <v>0.1762</v>
      </c>
      <c r="P4057" s="8">
        <f t="shared" si="254"/>
        <v>41.952380952380949</v>
      </c>
      <c r="Q4057" t="s">
        <v>8312</v>
      </c>
      <c r="R4057" t="s">
        <v>8313</v>
      </c>
      <c r="S4057" s="13">
        <f t="shared" si="252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3"/>
        <v>0.53</v>
      </c>
      <c r="P4058" s="8">
        <f t="shared" si="254"/>
        <v>88.333333333333329</v>
      </c>
      <c r="Q4058" t="s">
        <v>8312</v>
      </c>
      <c r="R4058" t="s">
        <v>8313</v>
      </c>
      <c r="S4058" s="13">
        <f t="shared" si="252"/>
        <v>42534.933321759258</v>
      </c>
      <c r="T4058" s="13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3"/>
        <v>0.22142857142857142</v>
      </c>
      <c r="P4059" s="8">
        <f t="shared" si="254"/>
        <v>129.16666666666666</v>
      </c>
      <c r="Q4059" t="s">
        <v>8312</v>
      </c>
      <c r="R4059" t="s">
        <v>8313</v>
      </c>
      <c r="S4059" s="13">
        <f t="shared" si="252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3"/>
        <v>2.5333333333333333E-2</v>
      </c>
      <c r="P4060" s="8">
        <f t="shared" si="254"/>
        <v>23.75</v>
      </c>
      <c r="Q4060" t="s">
        <v>8312</v>
      </c>
      <c r="R4060" t="s">
        <v>8313</v>
      </c>
      <c r="S4060" s="13">
        <f t="shared" si="252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3"/>
        <v>2.5000000000000001E-2</v>
      </c>
      <c r="P4061" s="8">
        <f t="shared" si="254"/>
        <v>35.714285714285715</v>
      </c>
      <c r="Q4061" t="s">
        <v>8312</v>
      </c>
      <c r="R4061" t="s">
        <v>8313</v>
      </c>
      <c r="S4061" s="13">
        <f t="shared" si="252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3"/>
        <v>2.8500000000000001E-2</v>
      </c>
      <c r="P4062" s="8">
        <f t="shared" si="254"/>
        <v>57</v>
      </c>
      <c r="Q4062" t="s">
        <v>8312</v>
      </c>
      <c r="R4062" t="s">
        <v>8313</v>
      </c>
      <c r="S4062" s="13">
        <f t="shared" si="252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3"/>
        <v>0</v>
      </c>
      <c r="P4063" s="8">
        <f t="shared" si="254"/>
        <v>0</v>
      </c>
      <c r="Q4063" t="s">
        <v>8312</v>
      </c>
      <c r="R4063" t="s">
        <v>8313</v>
      </c>
      <c r="S4063" s="13">
        <f t="shared" si="252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3"/>
        <v>2.4500000000000001E-2</v>
      </c>
      <c r="P4064" s="8">
        <f t="shared" si="254"/>
        <v>163.33333333333334</v>
      </c>
      <c r="Q4064" t="s">
        <v>8312</v>
      </c>
      <c r="R4064" t="s">
        <v>8313</v>
      </c>
      <c r="S4064" s="13">
        <f t="shared" si="252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3"/>
        <v>1.4210526315789474E-2</v>
      </c>
      <c r="P4065" s="8">
        <f t="shared" si="254"/>
        <v>15</v>
      </c>
      <c r="Q4065" t="s">
        <v>8312</v>
      </c>
      <c r="R4065" t="s">
        <v>8313</v>
      </c>
      <c r="S4065" s="13">
        <f t="shared" si="252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3"/>
        <v>0.1925</v>
      </c>
      <c r="P4066" s="8">
        <f t="shared" si="254"/>
        <v>64.166666666666671</v>
      </c>
      <c r="Q4066" t="s">
        <v>8312</v>
      </c>
      <c r="R4066" t="s">
        <v>8313</v>
      </c>
      <c r="S4066" s="13">
        <f t="shared" si="252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3"/>
        <v>6.7499999999999999E-3</v>
      </c>
      <c r="P4067" s="8">
        <f t="shared" si="254"/>
        <v>6.75</v>
      </c>
      <c r="Q4067" t="s">
        <v>8312</v>
      </c>
      <c r="R4067" t="s">
        <v>8313</v>
      </c>
      <c r="S4067" s="13">
        <f t="shared" si="252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3"/>
        <v>1.6666666666666668E-3</v>
      </c>
      <c r="P4068" s="8">
        <f t="shared" si="254"/>
        <v>25</v>
      </c>
      <c r="Q4068" t="s">
        <v>8312</v>
      </c>
      <c r="R4068" t="s">
        <v>8313</v>
      </c>
      <c r="S4068" s="13">
        <f t="shared" si="252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3"/>
        <v>0.60899999999999999</v>
      </c>
      <c r="P4069" s="8">
        <f t="shared" si="254"/>
        <v>179.11764705882354</v>
      </c>
      <c r="Q4069" t="s">
        <v>8312</v>
      </c>
      <c r="R4069" t="s">
        <v>8313</v>
      </c>
      <c r="S4069" s="13">
        <f t="shared" si="252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3"/>
        <v>0.01</v>
      </c>
      <c r="P4070" s="8">
        <f t="shared" si="254"/>
        <v>34.950000000000003</v>
      </c>
      <c r="Q4070" t="s">
        <v>8312</v>
      </c>
      <c r="R4070" t="s">
        <v>8313</v>
      </c>
      <c r="S4070" s="13">
        <f t="shared" si="252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3"/>
        <v>0.34399999999999997</v>
      </c>
      <c r="P4071" s="8">
        <f t="shared" si="254"/>
        <v>33.07692307692308</v>
      </c>
      <c r="Q4071" t="s">
        <v>8312</v>
      </c>
      <c r="R4071" t="s">
        <v>8313</v>
      </c>
      <c r="S4071" s="13">
        <f t="shared" si="252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3"/>
        <v>0.16500000000000001</v>
      </c>
      <c r="P4072" s="8">
        <f t="shared" si="254"/>
        <v>27.5</v>
      </c>
      <c r="Q4072" t="s">
        <v>8312</v>
      </c>
      <c r="R4072" t="s">
        <v>8313</v>
      </c>
      <c r="S4072" s="13">
        <f t="shared" si="252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3"/>
        <v>0</v>
      </c>
      <c r="P4073" s="8">
        <f t="shared" si="254"/>
        <v>0</v>
      </c>
      <c r="Q4073" t="s">
        <v>8312</v>
      </c>
      <c r="R4073" t="s">
        <v>8313</v>
      </c>
      <c r="S4073" s="13">
        <f t="shared" si="252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3"/>
        <v>4.0000000000000001E-3</v>
      </c>
      <c r="P4074" s="8">
        <f t="shared" si="254"/>
        <v>2</v>
      </c>
      <c r="Q4074" t="s">
        <v>8312</v>
      </c>
      <c r="R4074" t="s">
        <v>8313</v>
      </c>
      <c r="S4074" s="13">
        <f t="shared" si="252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3"/>
        <v>1.0571428571428572E-2</v>
      </c>
      <c r="P4075" s="8">
        <f t="shared" si="254"/>
        <v>18.5</v>
      </c>
      <c r="Q4075" t="s">
        <v>8312</v>
      </c>
      <c r="R4075" t="s">
        <v>8313</v>
      </c>
      <c r="S4075" s="13">
        <f t="shared" si="252"/>
        <v>42078.345208333332</v>
      </c>
      <c r="T4075" s="13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3"/>
        <v>0.26727272727272727</v>
      </c>
      <c r="P4076" s="8">
        <f t="shared" si="254"/>
        <v>35</v>
      </c>
      <c r="Q4076" t="s">
        <v>8312</v>
      </c>
      <c r="R4076" t="s">
        <v>8313</v>
      </c>
      <c r="S4076" s="13">
        <f t="shared" si="252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3"/>
        <v>0.28799999999999998</v>
      </c>
      <c r="P4077" s="8">
        <f t="shared" si="254"/>
        <v>44.307692307692307</v>
      </c>
      <c r="Q4077" t="s">
        <v>8312</v>
      </c>
      <c r="R4077" t="s">
        <v>8313</v>
      </c>
      <c r="S4077" s="13">
        <f t="shared" si="252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3"/>
        <v>0</v>
      </c>
      <c r="P4078" s="8">
        <f t="shared" si="254"/>
        <v>0</v>
      </c>
      <c r="Q4078" t="s">
        <v>8312</v>
      </c>
      <c r="R4078" t="s">
        <v>8313</v>
      </c>
      <c r="S4078" s="13">
        <f t="shared" si="252"/>
        <v>41905.795706018514</v>
      </c>
      <c r="T4078" s="13">
        <f t="shared" si="255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3"/>
        <v>8.8999999999999996E-2</v>
      </c>
      <c r="P4079" s="8">
        <f t="shared" si="254"/>
        <v>222.5</v>
      </c>
      <c r="Q4079" t="s">
        <v>8312</v>
      </c>
      <c r="R4079" t="s">
        <v>8313</v>
      </c>
      <c r="S4079" s="13">
        <f t="shared" si="252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3"/>
        <v>0</v>
      </c>
      <c r="P4080" s="8">
        <f t="shared" si="254"/>
        <v>0</v>
      </c>
      <c r="Q4080" t="s">
        <v>8312</v>
      </c>
      <c r="R4080" t="s">
        <v>8313</v>
      </c>
      <c r="S4080" s="13">
        <f t="shared" ref="S4080:S4115" si="256">(J4080/86400)+DATE(1970,1,1)</f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3"/>
        <v>1.6666666666666668E-3</v>
      </c>
      <c r="P4081" s="8">
        <f t="shared" si="254"/>
        <v>5</v>
      </c>
      <c r="Q4081" t="s">
        <v>8312</v>
      </c>
      <c r="R4081" t="s">
        <v>8313</v>
      </c>
      <c r="S4081" s="13">
        <f t="shared" si="256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3"/>
        <v>0</v>
      </c>
      <c r="P4082" s="8">
        <f t="shared" si="254"/>
        <v>0</v>
      </c>
      <c r="Q4082" t="s">
        <v>8312</v>
      </c>
      <c r="R4082" t="s">
        <v>8313</v>
      </c>
      <c r="S4082" s="13">
        <f t="shared" si="256"/>
        <v>42511.698101851856</v>
      </c>
      <c r="T4082" s="13">
        <f t="shared" si="255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3"/>
        <v>0.15737410071942445</v>
      </c>
      <c r="P4083" s="8">
        <f t="shared" si="254"/>
        <v>29.166666666666668</v>
      </c>
      <c r="Q4083" t="s">
        <v>8312</v>
      </c>
      <c r="R4083" t="s">
        <v>8313</v>
      </c>
      <c r="S4083" s="13">
        <f t="shared" si="256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3"/>
        <v>0.02</v>
      </c>
      <c r="P4084" s="8">
        <f t="shared" si="254"/>
        <v>1.5</v>
      </c>
      <c r="Q4084" t="s">
        <v>8312</v>
      </c>
      <c r="R4084" t="s">
        <v>8313</v>
      </c>
      <c r="S4084" s="13">
        <f t="shared" si="256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3"/>
        <v>0.21685714285714286</v>
      </c>
      <c r="P4085" s="8">
        <f t="shared" si="254"/>
        <v>126.5</v>
      </c>
      <c r="Q4085" t="s">
        <v>8312</v>
      </c>
      <c r="R4085" t="s">
        <v>8313</v>
      </c>
      <c r="S4085" s="13">
        <f t="shared" si="256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3"/>
        <v>3.3333333333333335E-3</v>
      </c>
      <c r="P4086" s="8">
        <f t="shared" si="254"/>
        <v>10</v>
      </c>
      <c r="Q4086" t="s">
        <v>8312</v>
      </c>
      <c r="R4086" t="s">
        <v>8313</v>
      </c>
      <c r="S4086" s="13">
        <f t="shared" si="256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3"/>
        <v>2.8571428571428571E-3</v>
      </c>
      <c r="P4087" s="8">
        <f t="shared" si="254"/>
        <v>10</v>
      </c>
      <c r="Q4087" t="s">
        <v>8312</v>
      </c>
      <c r="R4087" t="s">
        <v>8313</v>
      </c>
      <c r="S4087" s="13">
        <f t="shared" si="256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3"/>
        <v>4.7E-2</v>
      </c>
      <c r="P4088" s="8">
        <f t="shared" si="254"/>
        <v>9.4</v>
      </c>
      <c r="Q4088" t="s">
        <v>8312</v>
      </c>
      <c r="R4088" t="s">
        <v>8313</v>
      </c>
      <c r="S4088" s="13">
        <f t="shared" si="256"/>
        <v>42304.940960648149</v>
      </c>
      <c r="T4088" s="13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3"/>
        <v>0</v>
      </c>
      <c r="P4089" s="8">
        <f t="shared" si="254"/>
        <v>0</v>
      </c>
      <c r="Q4089" t="s">
        <v>8312</v>
      </c>
      <c r="R4089" t="s">
        <v>8313</v>
      </c>
      <c r="S4089" s="13">
        <f t="shared" si="256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3"/>
        <v>0.108</v>
      </c>
      <c r="P4090" s="8">
        <f t="shared" si="254"/>
        <v>72</v>
      </c>
      <c r="Q4090" t="s">
        <v>8312</v>
      </c>
      <c r="R4090" t="s">
        <v>8313</v>
      </c>
      <c r="S4090" s="13">
        <f t="shared" si="256"/>
        <v>41990.612546296295</v>
      </c>
      <c r="T4090" s="13">
        <f t="shared" si="255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3"/>
        <v>4.8000000000000001E-2</v>
      </c>
      <c r="P4091" s="8">
        <f t="shared" si="254"/>
        <v>30</v>
      </c>
      <c r="Q4091" t="s">
        <v>8312</v>
      </c>
      <c r="R4091" t="s">
        <v>8313</v>
      </c>
      <c r="S4091" s="13">
        <f t="shared" si="256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3"/>
        <v>3.2000000000000001E-2</v>
      </c>
      <c r="P4092" s="8">
        <f t="shared" si="254"/>
        <v>10.666666666666666</v>
      </c>
      <c r="Q4092" t="s">
        <v>8312</v>
      </c>
      <c r="R4092" t="s">
        <v>8313</v>
      </c>
      <c r="S4092" s="13">
        <f t="shared" si="256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3"/>
        <v>0.1275</v>
      </c>
      <c r="P4093" s="8">
        <f t="shared" si="254"/>
        <v>25.5</v>
      </c>
      <c r="Q4093" t="s">
        <v>8312</v>
      </c>
      <c r="R4093" t="s">
        <v>8313</v>
      </c>
      <c r="S4093" s="13">
        <f t="shared" si="256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3"/>
        <v>1.8181818181818181E-4</v>
      </c>
      <c r="P4094" s="8">
        <f t="shared" si="254"/>
        <v>20</v>
      </c>
      <c r="Q4094" t="s">
        <v>8312</v>
      </c>
      <c r="R4094" t="s">
        <v>8313</v>
      </c>
      <c r="S4094" s="13">
        <f t="shared" si="256"/>
        <v>42039.194988425923</v>
      </c>
      <c r="T4094" s="13">
        <f t="shared" si="255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3"/>
        <v>2.4E-2</v>
      </c>
      <c r="P4095" s="8">
        <f t="shared" si="254"/>
        <v>15</v>
      </c>
      <c r="Q4095" t="s">
        <v>8312</v>
      </c>
      <c r="R4095" t="s">
        <v>8313</v>
      </c>
      <c r="S4095" s="13">
        <f t="shared" si="256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3"/>
        <v>0.36499999999999999</v>
      </c>
      <c r="P4096" s="8">
        <f t="shared" si="254"/>
        <v>91.25</v>
      </c>
      <c r="Q4096" t="s">
        <v>8312</v>
      </c>
      <c r="R4096" t="s">
        <v>8313</v>
      </c>
      <c r="S4096" s="13">
        <f t="shared" si="256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3"/>
        <v>2.6666666666666668E-2</v>
      </c>
      <c r="P4097" s="8">
        <f t="shared" si="254"/>
        <v>800</v>
      </c>
      <c r="Q4097" t="s">
        <v>8312</v>
      </c>
      <c r="R4097" t="s">
        <v>8313</v>
      </c>
      <c r="S4097" s="13">
        <f t="shared" si="256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7">E4098/D4098</f>
        <v>0.11428571428571428</v>
      </c>
      <c r="P4098" s="8">
        <f t="shared" ref="P4098:P4115" si="258">IF(L4098=0,,E4098/L4098)</f>
        <v>80</v>
      </c>
      <c r="Q4098" t="s">
        <v>8312</v>
      </c>
      <c r="R4098" t="s">
        <v>8313</v>
      </c>
      <c r="S4098" s="13">
        <f t="shared" si="256"/>
        <v>42750.530312499999</v>
      </c>
      <c r="T4098" s="13">
        <f t="shared" si="255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7"/>
        <v>0</v>
      </c>
      <c r="P4099" s="8">
        <f t="shared" si="258"/>
        <v>0</v>
      </c>
      <c r="Q4099" t="s">
        <v>8312</v>
      </c>
      <c r="R4099" t="s">
        <v>8313</v>
      </c>
      <c r="S4099" s="13">
        <f t="shared" si="256"/>
        <v>42344.824502314819</v>
      </c>
      <c r="T4099" s="13">
        <f t="shared" ref="T4099:T4115" si="259">(I4099/86400)+DATE(1970,1,1)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7"/>
        <v>0</v>
      </c>
      <c r="P4100" s="8">
        <f t="shared" si="258"/>
        <v>0</v>
      </c>
      <c r="Q4100" t="s">
        <v>8312</v>
      </c>
      <c r="R4100" t="s">
        <v>8313</v>
      </c>
      <c r="S4100" s="13">
        <f t="shared" si="256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7"/>
        <v>1.1111111111111112E-2</v>
      </c>
      <c r="P4101" s="8">
        <f t="shared" si="258"/>
        <v>50</v>
      </c>
      <c r="Q4101" t="s">
        <v>8312</v>
      </c>
      <c r="R4101" t="s">
        <v>8313</v>
      </c>
      <c r="S4101" s="13">
        <f t="shared" si="256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7"/>
        <v>0</v>
      </c>
      <c r="P4102" s="8">
        <f t="shared" si="258"/>
        <v>0</v>
      </c>
      <c r="Q4102" t="s">
        <v>8312</v>
      </c>
      <c r="R4102" t="s">
        <v>8313</v>
      </c>
      <c r="S4102" s="13">
        <f t="shared" si="256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7"/>
        <v>0</v>
      </c>
      <c r="P4103" s="8">
        <f t="shared" si="258"/>
        <v>0</v>
      </c>
      <c r="Q4103" t="s">
        <v>8312</v>
      </c>
      <c r="R4103" t="s">
        <v>8313</v>
      </c>
      <c r="S4103" s="13">
        <f t="shared" si="256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7"/>
        <v>0.27400000000000002</v>
      </c>
      <c r="P4104" s="8">
        <f t="shared" si="258"/>
        <v>22.833333333333332</v>
      </c>
      <c r="Q4104" t="s">
        <v>8312</v>
      </c>
      <c r="R4104" t="s">
        <v>8313</v>
      </c>
      <c r="S4104" s="13">
        <f t="shared" si="256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7"/>
        <v>0.1</v>
      </c>
      <c r="P4105" s="8">
        <f t="shared" si="258"/>
        <v>16.666666666666668</v>
      </c>
      <c r="Q4105" t="s">
        <v>8312</v>
      </c>
      <c r="R4105" t="s">
        <v>8313</v>
      </c>
      <c r="S4105" s="13">
        <f t="shared" si="256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7"/>
        <v>0.21366666666666667</v>
      </c>
      <c r="P4106" s="8">
        <f t="shared" si="258"/>
        <v>45.785714285714285</v>
      </c>
      <c r="Q4106" t="s">
        <v>8312</v>
      </c>
      <c r="R4106" t="s">
        <v>8313</v>
      </c>
      <c r="S4106" s="13">
        <f t="shared" si="256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7"/>
        <v>6.9696969696969702E-2</v>
      </c>
      <c r="P4107" s="8">
        <f t="shared" si="258"/>
        <v>383.33333333333331</v>
      </c>
      <c r="Q4107" t="s">
        <v>8312</v>
      </c>
      <c r="R4107" t="s">
        <v>8313</v>
      </c>
      <c r="S4107" s="13">
        <f t="shared" si="256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7"/>
        <v>0.70599999999999996</v>
      </c>
      <c r="P4108" s="8">
        <f t="shared" si="258"/>
        <v>106.96969696969697</v>
      </c>
      <c r="Q4108" t="s">
        <v>8312</v>
      </c>
      <c r="R4108" t="s">
        <v>8313</v>
      </c>
      <c r="S4108" s="13">
        <f t="shared" si="256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7"/>
        <v>2.0500000000000001E-2</v>
      </c>
      <c r="P4109" s="8">
        <f t="shared" si="258"/>
        <v>10.25</v>
      </c>
      <c r="Q4109" t="s">
        <v>8312</v>
      </c>
      <c r="R4109" t="s">
        <v>8313</v>
      </c>
      <c r="S4109" s="13">
        <f t="shared" si="256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7"/>
        <v>1.9666666666666666E-2</v>
      </c>
      <c r="P4110" s="8">
        <f t="shared" si="258"/>
        <v>59</v>
      </c>
      <c r="Q4110" t="s">
        <v>8312</v>
      </c>
      <c r="R4110" t="s">
        <v>8313</v>
      </c>
      <c r="S4110" s="13">
        <f t="shared" si="256"/>
        <v>42767.031678240739</v>
      </c>
      <c r="T4110" s="13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7"/>
        <v>0</v>
      </c>
      <c r="P4111" s="8">
        <f t="shared" si="258"/>
        <v>0</v>
      </c>
      <c r="Q4111" t="s">
        <v>8312</v>
      </c>
      <c r="R4111" t="s">
        <v>8313</v>
      </c>
      <c r="S4111" s="13">
        <f t="shared" si="256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7"/>
        <v>0.28666666666666668</v>
      </c>
      <c r="P4112" s="8">
        <f t="shared" si="258"/>
        <v>14.333333333333334</v>
      </c>
      <c r="Q4112" t="s">
        <v>8312</v>
      </c>
      <c r="R4112" t="s">
        <v>8313</v>
      </c>
      <c r="S4112" s="13">
        <f t="shared" si="256"/>
        <v>42512.626747685186</v>
      </c>
      <c r="T4112" s="13">
        <f t="shared" si="25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7"/>
        <v>3.1333333333333331E-2</v>
      </c>
      <c r="P4113" s="8">
        <f t="shared" si="258"/>
        <v>15.666666666666666</v>
      </c>
      <c r="Q4113" t="s">
        <v>8312</v>
      </c>
      <c r="R4113" t="s">
        <v>8313</v>
      </c>
      <c r="S4113" s="13">
        <f t="shared" si="256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7"/>
        <v>4.0000000000000002E-4</v>
      </c>
      <c r="P4114" s="8">
        <f t="shared" si="258"/>
        <v>1</v>
      </c>
      <c r="Q4114" t="s">
        <v>8312</v>
      </c>
      <c r="R4114" t="s">
        <v>8313</v>
      </c>
      <c r="S4114" s="13">
        <f t="shared" si="256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7"/>
        <v>2E-3</v>
      </c>
      <c r="P4115" s="8">
        <f t="shared" si="258"/>
        <v>1</v>
      </c>
      <c r="Q4115" t="s">
        <v>8312</v>
      </c>
      <c r="R4115" t="s">
        <v>8313</v>
      </c>
      <c r="S4115" s="13">
        <f t="shared" si="256"/>
        <v>42358.573182870372</v>
      </c>
      <c r="T4115" s="13">
        <f t="shared" si="259"/>
        <v>42377.273611111115</v>
      </c>
    </row>
  </sheetData>
  <autoFilter ref="A1:T4115" xr:uid="{DA129B80-6B9F-CC43-8F66-513B1D257ADF}">
    <sortState xmlns:xlrd2="http://schemas.microsoft.com/office/spreadsheetml/2017/richdata2" ref="A2:T4115">
      <sortCondition ref="A1:A4115"/>
    </sortState>
  </autoFilter>
  <conditionalFormatting sqref="F1:F1048576">
    <cfRule type="containsText" dxfId="19" priority="2" operator="containsText" text="live">
      <formula>NOT(ISERROR(SEARCH("live",F1)))</formula>
    </cfRule>
    <cfRule type="containsText" dxfId="18" priority="3" operator="containsText" text="failed">
      <formula>NOT(ISERROR(SEARCH("failed",F1)))</formula>
    </cfRule>
    <cfRule type="containsText" dxfId="17" priority="4" operator="containsText" text="canceled">
      <formula>NOT(ISERROR(SEARCH("canceled",F1)))</formula>
    </cfRule>
    <cfRule type="containsText" dxfId="16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B63A41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C24F8-34BA-2242-98D9-F3A9DC6E8E53}">
  <dimension ref="A1:F14"/>
  <sheetViews>
    <sheetView workbookViewId="0">
      <selection activeCell="J9" sqref="J9"/>
    </sheetView>
  </sheetViews>
  <sheetFormatPr baseColWidth="10" defaultRowHeight="15" x14ac:dyDescent="0.2"/>
  <cols>
    <col min="1" max="1" width="15.1640625" bestFit="1" customWidth="1"/>
    <col min="2" max="2" width="8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1" t="s">
        <v>8223</v>
      </c>
      <c r="B1" t="s">
        <v>8363</v>
      </c>
    </row>
    <row r="3" spans="1:6" x14ac:dyDescent="0.2">
      <c r="A3" s="11" t="s">
        <v>8365</v>
      </c>
      <c r="B3" s="11" t="s">
        <v>8364</v>
      </c>
    </row>
    <row r="4" spans="1:6" x14ac:dyDescent="0.2">
      <c r="A4" s="11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12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12" t="s">
        <v>8325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12" t="s">
        <v>8341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12" t="s">
        <v>8345</v>
      </c>
      <c r="B8" s="10"/>
      <c r="C8" s="10"/>
      <c r="D8" s="10">
        <v>24</v>
      </c>
      <c r="E8" s="10"/>
      <c r="F8" s="10">
        <v>24</v>
      </c>
    </row>
    <row r="9" spans="1:6" x14ac:dyDescent="0.2">
      <c r="A9" s="12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12" t="s">
        <v>8318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12" t="s">
        <v>8328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12" t="s">
        <v>8333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12" t="s">
        <v>8312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12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721A2-2C5C-3E4B-AA5C-B7C7ECC2A691}">
  <dimension ref="A1:F47"/>
  <sheetViews>
    <sheetView workbookViewId="0">
      <selection activeCell="F16" sqref="F1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1" t="s">
        <v>8223</v>
      </c>
      <c r="B1" t="s">
        <v>8363</v>
      </c>
    </row>
    <row r="2" spans="1:6" x14ac:dyDescent="0.2">
      <c r="A2" s="11" t="s">
        <v>8366</v>
      </c>
      <c r="B2" t="s">
        <v>8363</v>
      </c>
    </row>
    <row r="4" spans="1:6" x14ac:dyDescent="0.2">
      <c r="A4" s="11" t="s">
        <v>8362</v>
      </c>
      <c r="B4" s="11" t="s">
        <v>8364</v>
      </c>
    </row>
    <row r="5" spans="1:6" x14ac:dyDescent="0.2">
      <c r="A5" s="11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2" t="s">
        <v>8320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2" t="s">
        <v>8340</v>
      </c>
      <c r="B7" s="10"/>
      <c r="C7" s="10"/>
      <c r="D7" s="10">
        <v>20</v>
      </c>
      <c r="E7" s="10"/>
      <c r="F7" s="10">
        <v>20</v>
      </c>
    </row>
    <row r="8" spans="1:6" x14ac:dyDescent="0.2">
      <c r="A8" s="12" t="s">
        <v>8346</v>
      </c>
      <c r="B8" s="10"/>
      <c r="C8" s="10"/>
      <c r="D8" s="10">
        <v>24</v>
      </c>
      <c r="E8" s="10"/>
      <c r="F8" s="10">
        <v>24</v>
      </c>
    </row>
    <row r="9" spans="1:6" x14ac:dyDescent="0.2">
      <c r="A9" s="12" t="s">
        <v>8329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2" t="s">
        <v>8348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12" t="s">
        <v>8311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12" t="s">
        <v>8322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2" t="s">
        <v>8316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12" t="s">
        <v>8330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12" t="s">
        <v>8344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2" t="s">
        <v>8338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12" t="s">
        <v>8359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2" t="s">
        <v>8334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12" t="s">
        <v>8321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12" t="s">
        <v>8323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2" t="s">
        <v>8355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12" t="s">
        <v>8332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12" t="s">
        <v>8353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2" t="s">
        <v>8331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12" t="s">
        <v>8350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2" t="s">
        <v>8337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12" t="s">
        <v>8358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2" t="s">
        <v>8319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12" t="s">
        <v>8356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2" t="s">
        <v>8313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12" t="s">
        <v>8357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12" t="s">
        <v>8351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12" t="s">
        <v>8326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2" t="s">
        <v>8324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12" t="s">
        <v>8339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12" t="s">
        <v>8327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12" t="s">
        <v>8354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12" t="s">
        <v>8347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12" t="s">
        <v>8317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12" t="s">
        <v>8342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12" t="s">
        <v>8314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12" t="s">
        <v>8335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12" t="s">
        <v>8349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2" t="s">
        <v>8352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12" t="s">
        <v>8343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12" t="s">
        <v>8336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12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CFD13-3DAC-2A4C-B52D-F6DF8A30A52F}">
  <dimension ref="A1:F18"/>
  <sheetViews>
    <sheetView workbookViewId="0">
      <selection activeCell="M34" sqref="M3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1" t="s">
        <v>8366</v>
      </c>
      <c r="B1" t="s">
        <v>8363</v>
      </c>
    </row>
    <row r="2" spans="1:6" x14ac:dyDescent="0.2">
      <c r="A2" s="11" t="s">
        <v>8381</v>
      </c>
      <c r="B2" t="s">
        <v>8363</v>
      </c>
    </row>
    <row r="4" spans="1:6" x14ac:dyDescent="0.2">
      <c r="A4" s="11" t="s">
        <v>8362</v>
      </c>
      <c r="B4" s="11" t="s">
        <v>8364</v>
      </c>
    </row>
    <row r="5" spans="1:6" x14ac:dyDescent="0.2">
      <c r="A5" s="11" t="s">
        <v>8382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15" t="s">
        <v>8375</v>
      </c>
      <c r="B6" s="10">
        <v>182</v>
      </c>
      <c r="C6" s="10">
        <v>2</v>
      </c>
      <c r="D6" s="10">
        <v>149</v>
      </c>
      <c r="E6" s="10">
        <v>34</v>
      </c>
      <c r="F6" s="10">
        <v>367</v>
      </c>
    </row>
    <row r="7" spans="1:6" x14ac:dyDescent="0.2">
      <c r="A7" s="15" t="s">
        <v>8376</v>
      </c>
      <c r="B7" s="10">
        <v>202</v>
      </c>
      <c r="C7" s="10">
        <v>18</v>
      </c>
      <c r="D7" s="10">
        <v>106</v>
      </c>
      <c r="E7" s="10">
        <v>27</v>
      </c>
      <c r="F7" s="10">
        <v>353</v>
      </c>
    </row>
    <row r="8" spans="1:6" x14ac:dyDescent="0.2">
      <c r="A8" s="15" t="s">
        <v>8377</v>
      </c>
      <c r="B8" s="10">
        <v>180</v>
      </c>
      <c r="C8" s="10">
        <v>30</v>
      </c>
      <c r="D8" s="10">
        <v>108</v>
      </c>
      <c r="E8" s="10">
        <v>28</v>
      </c>
      <c r="F8" s="10">
        <v>346</v>
      </c>
    </row>
    <row r="9" spans="1:6" x14ac:dyDescent="0.2">
      <c r="A9" s="15" t="s">
        <v>8378</v>
      </c>
      <c r="B9" s="10">
        <v>192</v>
      </c>
      <c r="C9" s="10"/>
      <c r="D9" s="10">
        <v>102</v>
      </c>
      <c r="E9" s="10">
        <v>27</v>
      </c>
      <c r="F9" s="10">
        <v>321</v>
      </c>
    </row>
    <row r="10" spans="1:6" x14ac:dyDescent="0.2">
      <c r="A10" s="15" t="s">
        <v>8369</v>
      </c>
      <c r="B10" s="10">
        <v>234</v>
      </c>
      <c r="C10" s="10"/>
      <c r="D10" s="10">
        <v>126</v>
      </c>
      <c r="E10" s="10">
        <v>26</v>
      </c>
      <c r="F10" s="10">
        <v>386</v>
      </c>
    </row>
    <row r="11" spans="1:6" x14ac:dyDescent="0.2">
      <c r="A11" s="15" t="s">
        <v>8379</v>
      </c>
      <c r="B11" s="10">
        <v>211</v>
      </c>
      <c r="C11" s="10"/>
      <c r="D11" s="10">
        <v>147</v>
      </c>
      <c r="E11" s="10">
        <v>27</v>
      </c>
      <c r="F11" s="10">
        <v>385</v>
      </c>
    </row>
    <row r="12" spans="1:6" x14ac:dyDescent="0.2">
      <c r="A12" s="15" t="s">
        <v>8370</v>
      </c>
      <c r="B12" s="10">
        <v>194</v>
      </c>
      <c r="C12" s="10"/>
      <c r="D12" s="10">
        <v>150</v>
      </c>
      <c r="E12" s="10">
        <v>43</v>
      </c>
      <c r="F12" s="10">
        <v>387</v>
      </c>
    </row>
    <row r="13" spans="1:6" x14ac:dyDescent="0.2">
      <c r="A13" s="15" t="s">
        <v>8371</v>
      </c>
      <c r="B13" s="10">
        <v>166</v>
      </c>
      <c r="C13" s="10"/>
      <c r="D13" s="10">
        <v>134</v>
      </c>
      <c r="E13" s="10">
        <v>33</v>
      </c>
      <c r="F13" s="10">
        <v>333</v>
      </c>
    </row>
    <row r="14" spans="1:6" x14ac:dyDescent="0.2">
      <c r="A14" s="15" t="s">
        <v>8372</v>
      </c>
      <c r="B14" s="10">
        <v>147</v>
      </c>
      <c r="C14" s="10"/>
      <c r="D14" s="10">
        <v>127</v>
      </c>
      <c r="E14" s="10">
        <v>24</v>
      </c>
      <c r="F14" s="10">
        <v>298</v>
      </c>
    </row>
    <row r="15" spans="1:6" x14ac:dyDescent="0.2">
      <c r="A15" s="15" t="s">
        <v>8373</v>
      </c>
      <c r="B15" s="10">
        <v>183</v>
      </c>
      <c r="C15" s="10"/>
      <c r="D15" s="10">
        <v>149</v>
      </c>
      <c r="E15" s="10">
        <v>20</v>
      </c>
      <c r="F15" s="10">
        <v>352</v>
      </c>
    </row>
    <row r="16" spans="1:6" x14ac:dyDescent="0.2">
      <c r="A16" s="15" t="s">
        <v>8374</v>
      </c>
      <c r="B16" s="10">
        <v>183</v>
      </c>
      <c r="C16" s="10"/>
      <c r="D16" s="10">
        <v>114</v>
      </c>
      <c r="E16" s="10">
        <v>37</v>
      </c>
      <c r="F16" s="10">
        <v>334</v>
      </c>
    </row>
    <row r="17" spans="1:6" x14ac:dyDescent="0.2">
      <c r="A17" s="15" t="s">
        <v>8380</v>
      </c>
      <c r="B17" s="10">
        <v>111</v>
      </c>
      <c r="C17" s="10"/>
      <c r="D17" s="10">
        <v>118</v>
      </c>
      <c r="E17" s="10">
        <v>23</v>
      </c>
      <c r="F17" s="10">
        <v>252</v>
      </c>
    </row>
    <row r="18" spans="1:6" x14ac:dyDescent="0.2">
      <c r="A18" s="15" t="s">
        <v>8361</v>
      </c>
      <c r="B18" s="10">
        <v>2185</v>
      </c>
      <c r="C18" s="10">
        <v>50</v>
      </c>
      <c r="D18" s="10">
        <v>1530</v>
      </c>
      <c r="E18" s="10">
        <v>349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AC1CA-EE28-B14F-958E-E92E073BC6D0}">
  <dimension ref="A1:H13"/>
  <sheetViews>
    <sheetView workbookViewId="0">
      <selection activeCell="L19" sqref="L19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8" bestFit="1" customWidth="1"/>
  </cols>
  <sheetData>
    <row r="1" spans="1:8" x14ac:dyDescent="0.2">
      <c r="A1" s="5" t="s">
        <v>8383</v>
      </c>
      <c r="B1" s="5" t="s">
        <v>8384</v>
      </c>
      <c r="C1" s="5" t="s">
        <v>8385</v>
      </c>
      <c r="D1" s="5" t="s">
        <v>8386</v>
      </c>
      <c r="E1" s="5" t="s">
        <v>8387</v>
      </c>
      <c r="F1" s="5" t="s">
        <v>8388</v>
      </c>
      <c r="G1" s="5" t="s">
        <v>8390</v>
      </c>
      <c r="H1" s="5" t="s">
        <v>8389</v>
      </c>
    </row>
    <row r="2" spans="1:8" x14ac:dyDescent="0.2">
      <c r="A2" s="5" t="s">
        <v>8391</v>
      </c>
      <c r="B2">
        <f>COUNTIFS(State,"successful",Goal,"&lt; 1000")</f>
        <v>322</v>
      </c>
      <c r="C2">
        <f>COUNTIFS(State,"failed",Goal,"&lt; 1000")</f>
        <v>113</v>
      </c>
      <c r="D2">
        <f>COUNTIFS(State,"canceled",Goal,"&lt; 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s="5" t="s">
        <v>8392</v>
      </c>
      <c r="B3">
        <f>COUNTIFS(State,"successful",Goal,"&gt;=1000",Goal,"&lt;=4999")</f>
        <v>932</v>
      </c>
      <c r="C3">
        <f>COUNTIFS(State,"failed",Goal,"&gt;=1000",Goal,"&lt;=4999")</f>
        <v>420</v>
      </c>
      <c r="D3">
        <f>COUNTIFS(State,"canceled",Goal,"&gt;=1000",Goal,"&lt;=4999")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">
      <c r="A4" s="5" t="s">
        <v>8393</v>
      </c>
      <c r="B4">
        <f>COUNTIFS(State,"successful",Goal,"&gt;=5000",Goal,"&lt;=9999")</f>
        <v>381</v>
      </c>
      <c r="C4">
        <f>COUNTIFS(State,"failed",Goal,"&gt;=5000",Goal,"&lt;=9999")</f>
        <v>283</v>
      </c>
      <c r="D4">
        <f>COUNTIFS(State,"canceled",Goal,"&gt;=5000",Goal,"&lt;=9999")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s="5" t="s">
        <v>8394</v>
      </c>
      <c r="B5">
        <f>COUNTIFS(State,"successful",Goal,"&gt;=10000",Goal,"&lt;=14999")</f>
        <v>168</v>
      </c>
      <c r="C5">
        <f>COUNTIFS(State,"failed",Goal,"&gt;=10000",Goal,"&lt;=14999")</f>
        <v>144</v>
      </c>
      <c r="D5">
        <f>COUNTIFS(State,"canceled",Goal,"&gt;=10000",Goal,"&lt;=14999")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s="5" t="s">
        <v>8395</v>
      </c>
      <c r="B6">
        <f>COUNTIFS(State,"successful",Goal,"&gt;=15000",Goal,"&lt;=19999")</f>
        <v>94</v>
      </c>
      <c r="C6">
        <f>COUNTIFS(State,"failed",Goal,"&gt;=15000",Goal,"&lt;=19999")</f>
        <v>90</v>
      </c>
      <c r="D6">
        <f>COUNTIFS(State,"canceled",Goal,"&gt;=15000",Goal,"&lt;=19999")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s="5" t="s">
        <v>8396</v>
      </c>
      <c r="B7">
        <f>COUNTIFS(State,"successful",Goal,"&gt;=20000",Goal,"&lt;=24999")</f>
        <v>62</v>
      </c>
      <c r="C7">
        <f>COUNTIFS(State,"failed",Goal,"&gt;=20000",Goal,"&lt;=24999")</f>
        <v>72</v>
      </c>
      <c r="D7">
        <f>COUNTIFS(State,"canceled",Goal,"&gt;=20000",Goal,"&lt;=24999")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s="5" t="s">
        <v>8397</v>
      </c>
      <c r="B8">
        <f>COUNTIFS(State,"successful",Goal,"&gt;=25000",Goal,"&lt;=29999")</f>
        <v>55</v>
      </c>
      <c r="C8">
        <f>COUNTIFS(State,"failed",Goal,"&gt;=25000",Goal,"&lt;=29999")</f>
        <v>64</v>
      </c>
      <c r="D8">
        <f>COUNTIFS(State,"canceled",Goal,"&gt;=25000",Goal,"&lt;=29999")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s="5" t="s">
        <v>8398</v>
      </c>
      <c r="B9">
        <f>COUNTIFS(State,"successful",Goal,"&gt;=30000",Goal,"&lt;=34999")</f>
        <v>32</v>
      </c>
      <c r="C9">
        <f>COUNTIFS(State,"failed",Goal,"&gt;=30000",Goal,"&lt;=34999")</f>
        <v>37</v>
      </c>
      <c r="D9">
        <f>COUNTIFS(State,"canceled",Goal,"&gt;=30000",Goal,"&lt;=34999")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s="5" t="s">
        <v>8399</v>
      </c>
      <c r="B10">
        <f>COUNTIFS(State,"successful",Goal,"&gt;=35000",Goal,"&lt;=39999")</f>
        <v>26</v>
      </c>
      <c r="C10">
        <f>COUNTIFS(State,"failed",Goal,"&gt;=35000",Goal,"&lt;=39999")</f>
        <v>22</v>
      </c>
      <c r="D10">
        <f>COUNTIFS(State,"canceled",Goal,"&gt;=35000",Goal,"&lt;=39999")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s="5" t="s">
        <v>8400</v>
      </c>
      <c r="B11">
        <f>COUNTIFS(State,"successful",Goal,"&gt;=40000",Goal,"&lt;=44999")</f>
        <v>21</v>
      </c>
      <c r="C11">
        <f>COUNTIFS(State,"failed",Goal,"&gt;=40000",Goal,"&lt;=44999")</f>
        <v>16</v>
      </c>
      <c r="D11">
        <f>COUNTIFS(State,"canceled",Goal,"&gt;=40000",Goal,"&lt;=44999")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s="5" t="s">
        <v>8401</v>
      </c>
      <c r="B12">
        <f>COUNTIFS(State,"successful",Goal,"&gt;=45000",Goal,"&lt;=49999")</f>
        <v>6</v>
      </c>
      <c r="C12">
        <f>COUNTIFS(State,"failed",Goal,"&gt;=45000",Goal,"&lt;=49999")</f>
        <v>11</v>
      </c>
      <c r="D12">
        <f>COUNTIFS(State,"canceled",Goal,"&gt;=45000",Goal,"&lt;=49999")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s="5" t="s">
        <v>8402</v>
      </c>
      <c r="B13">
        <f>COUNTIFS(State,"successful",Goal,"&gt;=50000")</f>
        <v>86</v>
      </c>
      <c r="C13">
        <f>COUNTIFS(State,"failed",Goal,"&gt;=50000")</f>
        <v>258</v>
      </c>
      <c r="D13">
        <f>COUNTIFS(State,"canceled",Goal,"&gt;=50000")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5D6E6-4194-6B4C-8EC6-ABEE6204A388}">
  <dimension ref="A1:H2186"/>
  <sheetViews>
    <sheetView tabSelected="1" workbookViewId="0">
      <selection activeCell="J16" sqref="J16"/>
    </sheetView>
  </sheetViews>
  <sheetFormatPr baseColWidth="10" defaultRowHeight="15" x14ac:dyDescent="0.2"/>
  <cols>
    <col min="2" max="2" width="12.33203125" bestFit="1" customWidth="1"/>
    <col min="5" max="5" width="12" bestFit="1" customWidth="1"/>
    <col min="7" max="7" width="15.6640625" bestFit="1" customWidth="1"/>
  </cols>
  <sheetData>
    <row r="1" spans="1:8" ht="16" thickBot="1" x14ac:dyDescent="0.25">
      <c r="A1" s="1" t="s">
        <v>8403</v>
      </c>
      <c r="B1" s="1" t="s">
        <v>8404</v>
      </c>
      <c r="D1" s="1" t="s">
        <v>8403</v>
      </c>
      <c r="E1" s="1" t="s">
        <v>8404</v>
      </c>
    </row>
    <row r="2" spans="1:8" x14ac:dyDescent="0.2">
      <c r="A2" t="s">
        <v>8219</v>
      </c>
      <c r="B2">
        <v>182</v>
      </c>
      <c r="D2" t="s">
        <v>8221</v>
      </c>
      <c r="E2">
        <v>0</v>
      </c>
      <c r="G2" s="18" t="s">
        <v>8411</v>
      </c>
      <c r="H2" s="18"/>
    </row>
    <row r="3" spans="1:8" x14ac:dyDescent="0.2">
      <c r="A3" t="s">
        <v>8219</v>
      </c>
      <c r="B3">
        <v>79</v>
      </c>
      <c r="D3" t="s">
        <v>8221</v>
      </c>
      <c r="E3">
        <v>1</v>
      </c>
      <c r="G3" s="16"/>
      <c r="H3" s="16"/>
    </row>
    <row r="4" spans="1:8" x14ac:dyDescent="0.2">
      <c r="A4" t="s">
        <v>8219</v>
      </c>
      <c r="B4">
        <v>35</v>
      </c>
      <c r="D4" t="s">
        <v>8221</v>
      </c>
      <c r="E4">
        <v>10</v>
      </c>
      <c r="G4" s="16" t="s">
        <v>8405</v>
      </c>
      <c r="H4" s="16">
        <v>194.42517162471395</v>
      </c>
    </row>
    <row r="5" spans="1:8" x14ac:dyDescent="0.2">
      <c r="A5" t="s">
        <v>8219</v>
      </c>
      <c r="B5">
        <v>150</v>
      </c>
      <c r="D5" t="s">
        <v>8221</v>
      </c>
      <c r="E5">
        <v>0</v>
      </c>
      <c r="G5" s="16" t="s">
        <v>8406</v>
      </c>
      <c r="H5" s="16">
        <v>62</v>
      </c>
    </row>
    <row r="6" spans="1:8" x14ac:dyDescent="0.2">
      <c r="A6" t="s">
        <v>8219</v>
      </c>
      <c r="B6">
        <v>284</v>
      </c>
      <c r="D6" t="s">
        <v>8221</v>
      </c>
      <c r="E6">
        <v>7</v>
      </c>
      <c r="G6" s="16" t="s">
        <v>8409</v>
      </c>
      <c r="H6" s="16">
        <v>1</v>
      </c>
    </row>
    <row r="7" spans="1:8" x14ac:dyDescent="0.2">
      <c r="A7" t="s">
        <v>8219</v>
      </c>
      <c r="B7">
        <v>47</v>
      </c>
      <c r="D7" t="s">
        <v>8221</v>
      </c>
      <c r="E7">
        <v>0</v>
      </c>
      <c r="G7" s="16" t="s">
        <v>8410</v>
      </c>
      <c r="H7" s="16">
        <v>26457</v>
      </c>
    </row>
    <row r="8" spans="1:8" x14ac:dyDescent="0.2">
      <c r="A8" t="s">
        <v>8219</v>
      </c>
      <c r="B8">
        <v>58</v>
      </c>
      <c r="D8" t="s">
        <v>8221</v>
      </c>
      <c r="E8">
        <v>1</v>
      </c>
      <c r="G8" s="16" t="s">
        <v>8407</v>
      </c>
      <c r="H8" s="16">
        <v>844.49237955591047</v>
      </c>
    </row>
    <row r="9" spans="1:8" ht="16" thickBot="1" x14ac:dyDescent="0.25">
      <c r="A9" t="s">
        <v>8219</v>
      </c>
      <c r="B9">
        <v>57</v>
      </c>
      <c r="D9" t="s">
        <v>8221</v>
      </c>
      <c r="E9">
        <v>2</v>
      </c>
      <c r="G9" s="17" t="s">
        <v>8408</v>
      </c>
      <c r="H9" s="17">
        <v>713167.37912800396</v>
      </c>
    </row>
    <row r="10" spans="1:8" x14ac:dyDescent="0.2">
      <c r="A10" t="s">
        <v>8219</v>
      </c>
      <c r="B10">
        <v>12</v>
      </c>
      <c r="D10" t="s">
        <v>8221</v>
      </c>
      <c r="E10">
        <v>3</v>
      </c>
      <c r="G10" s="16"/>
      <c r="H10" s="16"/>
    </row>
    <row r="11" spans="1:8" x14ac:dyDescent="0.2">
      <c r="A11" t="s">
        <v>8219</v>
      </c>
      <c r="B11">
        <v>20</v>
      </c>
      <c r="D11" t="s">
        <v>8221</v>
      </c>
      <c r="E11">
        <v>10</v>
      </c>
      <c r="G11" s="16"/>
      <c r="H11" s="16"/>
    </row>
    <row r="12" spans="1:8" x14ac:dyDescent="0.2">
      <c r="A12" t="s">
        <v>8219</v>
      </c>
      <c r="B12">
        <v>19</v>
      </c>
      <c r="D12" t="s">
        <v>8221</v>
      </c>
      <c r="E12">
        <v>10</v>
      </c>
      <c r="G12" s="16"/>
      <c r="H12" s="16"/>
    </row>
    <row r="13" spans="1:8" x14ac:dyDescent="0.2">
      <c r="A13" t="s">
        <v>8219</v>
      </c>
      <c r="B13">
        <v>75</v>
      </c>
      <c r="D13" t="s">
        <v>8221</v>
      </c>
      <c r="E13">
        <v>1</v>
      </c>
      <c r="G13" s="16"/>
      <c r="H13" s="16"/>
    </row>
    <row r="14" spans="1:8" x14ac:dyDescent="0.2">
      <c r="A14" t="s">
        <v>8219</v>
      </c>
      <c r="B14">
        <v>827</v>
      </c>
      <c r="D14" t="s">
        <v>8221</v>
      </c>
      <c r="E14">
        <v>0</v>
      </c>
      <c r="G14" s="16"/>
      <c r="H14" s="16"/>
    </row>
    <row r="15" spans="1:8" x14ac:dyDescent="0.2">
      <c r="A15" t="s">
        <v>8219</v>
      </c>
      <c r="B15">
        <v>51</v>
      </c>
      <c r="D15" t="s">
        <v>8221</v>
      </c>
      <c r="E15">
        <v>0</v>
      </c>
      <c r="G15" s="16"/>
      <c r="H15" s="16"/>
    </row>
    <row r="16" spans="1:8" x14ac:dyDescent="0.2">
      <c r="A16" t="s">
        <v>8219</v>
      </c>
      <c r="B16">
        <v>41</v>
      </c>
      <c r="D16" t="s">
        <v>8221</v>
      </c>
      <c r="E16">
        <v>0</v>
      </c>
      <c r="G16" s="16"/>
      <c r="H16" s="16"/>
    </row>
    <row r="17" spans="1:8" x14ac:dyDescent="0.2">
      <c r="A17" t="s">
        <v>8219</v>
      </c>
      <c r="B17">
        <v>98</v>
      </c>
      <c r="D17" t="s">
        <v>8221</v>
      </c>
      <c r="E17">
        <v>26</v>
      </c>
    </row>
    <row r="18" spans="1:8" ht="16" thickBot="1" x14ac:dyDescent="0.25">
      <c r="A18" t="s">
        <v>8219</v>
      </c>
      <c r="B18">
        <v>70</v>
      </c>
      <c r="D18" t="s">
        <v>8221</v>
      </c>
      <c r="E18">
        <v>0</v>
      </c>
    </row>
    <row r="19" spans="1:8" x14ac:dyDescent="0.2">
      <c r="A19" t="s">
        <v>8219</v>
      </c>
      <c r="B19">
        <v>36</v>
      </c>
      <c r="D19" t="s">
        <v>8221</v>
      </c>
      <c r="E19">
        <v>7</v>
      </c>
      <c r="G19" s="18" t="s">
        <v>8412</v>
      </c>
      <c r="H19" s="18"/>
    </row>
    <row r="20" spans="1:8" x14ac:dyDescent="0.2">
      <c r="A20" t="s">
        <v>8219</v>
      </c>
      <c r="B20">
        <v>342</v>
      </c>
      <c r="D20" t="s">
        <v>8221</v>
      </c>
      <c r="E20">
        <v>0</v>
      </c>
      <c r="G20" s="16"/>
      <c r="H20" s="16"/>
    </row>
    <row r="21" spans="1:8" x14ac:dyDescent="0.2">
      <c r="A21" t="s">
        <v>8219</v>
      </c>
      <c r="B21">
        <v>22</v>
      </c>
      <c r="D21" t="s">
        <v>8221</v>
      </c>
      <c r="E21">
        <v>2</v>
      </c>
      <c r="G21" s="16" t="s">
        <v>8405</v>
      </c>
      <c r="H21" s="16">
        <v>17.709803921568628</v>
      </c>
    </row>
    <row r="22" spans="1:8" x14ac:dyDescent="0.2">
      <c r="A22" t="s">
        <v>8219</v>
      </c>
      <c r="B22">
        <v>25</v>
      </c>
      <c r="D22" t="s">
        <v>8221</v>
      </c>
      <c r="E22">
        <v>13</v>
      </c>
      <c r="G22" s="16" t="s">
        <v>8406</v>
      </c>
      <c r="H22" s="16">
        <v>4</v>
      </c>
    </row>
    <row r="23" spans="1:8" x14ac:dyDescent="0.2">
      <c r="A23" t="s">
        <v>8219</v>
      </c>
      <c r="B23">
        <v>101</v>
      </c>
      <c r="D23" t="s">
        <v>8221</v>
      </c>
      <c r="E23">
        <v>4</v>
      </c>
      <c r="G23" s="16" t="s">
        <v>8409</v>
      </c>
      <c r="H23" s="16">
        <v>0</v>
      </c>
    </row>
    <row r="24" spans="1:8" x14ac:dyDescent="0.2">
      <c r="A24" t="s">
        <v>8219</v>
      </c>
      <c r="B24">
        <v>8</v>
      </c>
      <c r="D24" t="s">
        <v>8221</v>
      </c>
      <c r="E24">
        <v>0</v>
      </c>
      <c r="G24" s="16" t="s">
        <v>8410</v>
      </c>
      <c r="H24" s="16">
        <v>1293</v>
      </c>
    </row>
    <row r="25" spans="1:8" x14ac:dyDescent="0.2">
      <c r="A25" t="s">
        <v>8219</v>
      </c>
      <c r="B25">
        <v>23</v>
      </c>
      <c r="D25" t="s">
        <v>8221</v>
      </c>
      <c r="E25">
        <v>12</v>
      </c>
      <c r="G25" s="16" t="s">
        <v>8407</v>
      </c>
      <c r="H25" s="16">
        <v>61.446638959868842</v>
      </c>
    </row>
    <row r="26" spans="1:8" ht="16" thickBot="1" x14ac:dyDescent="0.25">
      <c r="A26" t="s">
        <v>8219</v>
      </c>
      <c r="B26">
        <v>574</v>
      </c>
      <c r="D26" t="s">
        <v>8221</v>
      </c>
      <c r="E26">
        <v>2</v>
      </c>
      <c r="G26" s="17" t="s">
        <v>8408</v>
      </c>
      <c r="H26" s="17">
        <v>3775.6894394644714</v>
      </c>
    </row>
    <row r="27" spans="1:8" x14ac:dyDescent="0.2">
      <c r="A27" t="s">
        <v>8219</v>
      </c>
      <c r="B27">
        <v>14</v>
      </c>
      <c r="D27" t="s">
        <v>8221</v>
      </c>
      <c r="E27">
        <v>10</v>
      </c>
      <c r="G27" s="16"/>
      <c r="H27" s="16"/>
    </row>
    <row r="28" spans="1:8" x14ac:dyDescent="0.2">
      <c r="A28" t="s">
        <v>8219</v>
      </c>
      <c r="B28">
        <v>19</v>
      </c>
      <c r="D28" t="s">
        <v>8221</v>
      </c>
      <c r="E28">
        <v>0</v>
      </c>
      <c r="G28" s="16"/>
      <c r="H28" s="16"/>
    </row>
    <row r="29" spans="1:8" x14ac:dyDescent="0.2">
      <c r="A29" t="s">
        <v>8219</v>
      </c>
      <c r="B29">
        <v>150</v>
      </c>
      <c r="D29" t="s">
        <v>8221</v>
      </c>
      <c r="E29">
        <v>5</v>
      </c>
      <c r="G29" s="16"/>
      <c r="H29" s="16"/>
    </row>
    <row r="30" spans="1:8" x14ac:dyDescent="0.2">
      <c r="A30" t="s">
        <v>8219</v>
      </c>
      <c r="B30">
        <v>71</v>
      </c>
      <c r="D30" t="s">
        <v>8221</v>
      </c>
      <c r="E30">
        <v>0</v>
      </c>
      <c r="G30" s="16"/>
      <c r="H30" s="16"/>
    </row>
    <row r="31" spans="1:8" x14ac:dyDescent="0.2">
      <c r="A31" t="s">
        <v>8219</v>
      </c>
      <c r="B31">
        <v>117</v>
      </c>
      <c r="D31" t="s">
        <v>8221</v>
      </c>
      <c r="E31">
        <v>5</v>
      </c>
      <c r="G31" s="16"/>
      <c r="H31" s="16"/>
    </row>
    <row r="32" spans="1:8" x14ac:dyDescent="0.2">
      <c r="A32" t="s">
        <v>8219</v>
      </c>
      <c r="B32">
        <v>53</v>
      </c>
      <c r="D32" t="s">
        <v>8221</v>
      </c>
      <c r="E32">
        <v>1</v>
      </c>
      <c r="G32" s="16"/>
      <c r="H32" s="16"/>
    </row>
    <row r="33" spans="1:8" x14ac:dyDescent="0.2">
      <c r="A33" t="s">
        <v>8219</v>
      </c>
      <c r="B33">
        <v>1</v>
      </c>
      <c r="D33" t="s">
        <v>8221</v>
      </c>
      <c r="E33">
        <v>3</v>
      </c>
      <c r="G33" s="16"/>
      <c r="H33" s="16"/>
    </row>
    <row r="34" spans="1:8" x14ac:dyDescent="0.2">
      <c r="A34" t="s">
        <v>8219</v>
      </c>
      <c r="B34">
        <v>89</v>
      </c>
      <c r="D34" t="s">
        <v>8221</v>
      </c>
      <c r="E34">
        <v>3</v>
      </c>
    </row>
    <row r="35" spans="1:8" x14ac:dyDescent="0.2">
      <c r="A35" t="s">
        <v>8219</v>
      </c>
      <c r="B35">
        <v>64</v>
      </c>
      <c r="D35" t="s">
        <v>8221</v>
      </c>
      <c r="E35">
        <v>0</v>
      </c>
    </row>
    <row r="36" spans="1:8" x14ac:dyDescent="0.2">
      <c r="A36" t="s">
        <v>8219</v>
      </c>
      <c r="B36">
        <v>68</v>
      </c>
      <c r="D36" t="s">
        <v>8221</v>
      </c>
      <c r="E36">
        <v>3</v>
      </c>
    </row>
    <row r="37" spans="1:8" x14ac:dyDescent="0.2">
      <c r="A37" t="s">
        <v>8219</v>
      </c>
      <c r="B37">
        <v>28</v>
      </c>
      <c r="D37" t="s">
        <v>8221</v>
      </c>
      <c r="E37">
        <v>0</v>
      </c>
    </row>
    <row r="38" spans="1:8" x14ac:dyDescent="0.2">
      <c r="A38" t="s">
        <v>8219</v>
      </c>
      <c r="B38">
        <v>44</v>
      </c>
      <c r="D38" t="s">
        <v>8221</v>
      </c>
      <c r="E38">
        <v>19</v>
      </c>
    </row>
    <row r="39" spans="1:8" x14ac:dyDescent="0.2">
      <c r="A39" t="s">
        <v>8219</v>
      </c>
      <c r="B39">
        <v>253</v>
      </c>
      <c r="D39" t="s">
        <v>8221</v>
      </c>
      <c r="E39">
        <v>8</v>
      </c>
    </row>
    <row r="40" spans="1:8" x14ac:dyDescent="0.2">
      <c r="A40" t="s">
        <v>8219</v>
      </c>
      <c r="B40">
        <v>66</v>
      </c>
      <c r="D40" t="s">
        <v>8221</v>
      </c>
      <c r="E40">
        <v>6</v>
      </c>
    </row>
    <row r="41" spans="1:8" x14ac:dyDescent="0.2">
      <c r="A41" t="s">
        <v>8219</v>
      </c>
      <c r="B41">
        <v>217</v>
      </c>
      <c r="D41" t="s">
        <v>8221</v>
      </c>
      <c r="E41">
        <v>0</v>
      </c>
    </row>
    <row r="42" spans="1:8" x14ac:dyDescent="0.2">
      <c r="A42" t="s">
        <v>8219</v>
      </c>
      <c r="B42">
        <v>16</v>
      </c>
      <c r="D42" t="s">
        <v>8221</v>
      </c>
      <c r="E42">
        <v>18</v>
      </c>
    </row>
    <row r="43" spans="1:8" x14ac:dyDescent="0.2">
      <c r="A43" t="s">
        <v>8219</v>
      </c>
      <c r="B43">
        <v>19</v>
      </c>
      <c r="D43" t="s">
        <v>8221</v>
      </c>
      <c r="E43">
        <v>7</v>
      </c>
    </row>
    <row r="44" spans="1:8" x14ac:dyDescent="0.2">
      <c r="A44" t="s">
        <v>8219</v>
      </c>
      <c r="B44">
        <v>169</v>
      </c>
      <c r="D44" t="s">
        <v>8221</v>
      </c>
      <c r="E44">
        <v>0</v>
      </c>
    </row>
    <row r="45" spans="1:8" x14ac:dyDescent="0.2">
      <c r="A45" t="s">
        <v>8219</v>
      </c>
      <c r="B45">
        <v>263</v>
      </c>
      <c r="D45" t="s">
        <v>8221</v>
      </c>
      <c r="E45">
        <v>8</v>
      </c>
    </row>
    <row r="46" spans="1:8" x14ac:dyDescent="0.2">
      <c r="A46" t="s">
        <v>8219</v>
      </c>
      <c r="B46">
        <v>15</v>
      </c>
      <c r="D46" t="s">
        <v>8221</v>
      </c>
      <c r="E46">
        <v>1293</v>
      </c>
    </row>
    <row r="47" spans="1:8" x14ac:dyDescent="0.2">
      <c r="A47" t="s">
        <v>8219</v>
      </c>
      <c r="B47">
        <v>61</v>
      </c>
      <c r="D47" t="s">
        <v>8221</v>
      </c>
      <c r="E47">
        <v>17</v>
      </c>
    </row>
    <row r="48" spans="1:8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:A1046647">
    <cfRule type="containsText" dxfId="7" priority="5" operator="containsText" text="live">
      <formula>NOT(ISERROR(SEARCH("live",A1)))</formula>
    </cfRule>
    <cfRule type="containsText" dxfId="6" priority="6" operator="containsText" text="failed">
      <formula>NOT(ISERROR(SEARCH("failed",A1)))</formula>
    </cfRule>
    <cfRule type="containsText" dxfId="5" priority="7" operator="containsText" text="canceled">
      <formula>NOT(ISERROR(SEARCH("canceled",A1)))</formula>
    </cfRule>
    <cfRule type="containsText" dxfId="4" priority="8" operator="containsText" text="successful">
      <formula>NOT(ISERROR(SEARCH("successful",A1)))</formula>
    </cfRule>
  </conditionalFormatting>
  <conditionalFormatting sqref="D1:D1045992">
    <cfRule type="containsText" dxfId="3" priority="1" operator="containsText" text="live">
      <formula>NOT(ISERROR(SEARCH("live",D1)))</formula>
    </cfRule>
    <cfRule type="containsText" dxfId="2" priority="2" operator="containsText" text="failed">
      <formula>NOT(ISERROR(SEARCH("failed",D1)))</formula>
    </cfRule>
    <cfRule type="containsText" dxfId="1" priority="3" operator="containsText" text="canceled">
      <formula>NOT(ISERROR(SEARCH("canceled",D1)))</formula>
    </cfRule>
    <cfRule type="containsText" dxfId="0" priority="4" operator="containsText" text="successful">
      <formula>NOT(ISERROR(SEARCH("successful",D1)))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 Set</vt:lpstr>
      <vt:lpstr>Cat. Pivot</vt:lpstr>
      <vt:lpstr>Sub Cat Pivot</vt:lpstr>
      <vt:lpstr>Date Pivot</vt:lpstr>
      <vt:lpstr>Bonus</vt:lpstr>
      <vt:lpstr>Bonus Analysis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2021-03-06T20:04:12Z</dcterms:modified>
</cp:coreProperties>
</file>