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Data" sheetId="1" r:id="rId3"/>
  </sheets>
  <definedNames/>
  <calcPr/>
</workbook>
</file>

<file path=xl/sharedStrings.xml><?xml version="1.0" encoding="utf-8"?>
<sst xmlns="http://schemas.openxmlformats.org/spreadsheetml/2006/main" count="157" uniqueCount="84">
  <si>
    <t>Birth doses</t>
  </si>
  <si>
    <t>1 and half month vaccination</t>
  </si>
  <si>
    <t>2 and half month vaccination</t>
  </si>
  <si>
    <t>3 and half month vaccination</t>
  </si>
  <si>
    <t>Measles</t>
  </si>
  <si>
    <t>Status</t>
  </si>
  <si>
    <t>Contact Number</t>
  </si>
  <si>
    <t>Vaccine Dhai</t>
  </si>
  <si>
    <t>Vaccine Dedh</t>
  </si>
  <si>
    <t>Vaccine sade teen</t>
  </si>
  <si>
    <t>Vaccine Measles</t>
  </si>
  <si>
    <t>Params</t>
  </si>
  <si>
    <t>SP Call string</t>
  </si>
  <si>
    <t>plotid</t>
  </si>
  <si>
    <t>coid</t>
  </si>
  <si>
    <t>hhnumber</t>
  </si>
  <si>
    <t>guardianname</t>
  </si>
  <si>
    <t>childname</t>
  </si>
  <si>
    <t>childsex</t>
  </si>
  <si>
    <t>dob</t>
  </si>
  <si>
    <t>today_age(month)</t>
  </si>
  <si>
    <t>agecat</t>
  </si>
  <si>
    <t>bcg</t>
  </si>
  <si>
    <t>polio0</t>
  </si>
  <si>
    <t>hepb</t>
  </si>
  <si>
    <t>dpt1_penta1</t>
  </si>
  <si>
    <t>hepb1_penta1</t>
  </si>
  <si>
    <t>polio1_ipv1</t>
  </si>
  <si>
    <t>dpt2_penta2</t>
  </si>
  <si>
    <t>hepb2_penta2</t>
  </si>
  <si>
    <t>polio2</t>
  </si>
  <si>
    <t>dpt3_penta3</t>
  </si>
  <si>
    <t>hepb3_penta3</t>
  </si>
  <si>
    <t>polio3_ipv2</t>
  </si>
  <si>
    <t>measles_mmr</t>
  </si>
  <si>
    <t>full_immunization2</t>
  </si>
  <si>
    <t>Jane Doe</t>
  </si>
  <si>
    <t>Jane Doe42</t>
  </si>
  <si>
    <t>Female</t>
  </si>
  <si>
    <t>12-Sep-17</t>
  </si>
  <si>
    <t>17</t>
  </si>
  <si>
    <t>12-23m</t>
  </si>
  <si>
    <t>1</t>
  </si>
  <si>
    <t>Fully immunized</t>
  </si>
  <si>
    <t>Jane Doe1</t>
  </si>
  <si>
    <t>John Doe</t>
  </si>
  <si>
    <t>Male</t>
  </si>
  <si>
    <t>10-Dec-17</t>
  </si>
  <si>
    <t>14</t>
  </si>
  <si>
    <t>Not fully immunized</t>
  </si>
  <si>
    <t>Jane Doe2</t>
  </si>
  <si>
    <t>John Doe2</t>
  </si>
  <si>
    <t xml:space="preserve"> 9-Jan-18</t>
  </si>
  <si>
    <t>13</t>
  </si>
  <si>
    <t>Jane Doe3</t>
  </si>
  <si>
    <t>John Doe3</t>
  </si>
  <si>
    <t>21-Feb-17</t>
  </si>
  <si>
    <t>23</t>
  </si>
  <si>
    <t>Jane Doe4</t>
  </si>
  <si>
    <t>John Doe4</t>
  </si>
  <si>
    <t xml:space="preserve"> 1-Mar-18</t>
  </si>
  <si>
    <t>11</t>
  </si>
  <si>
    <t>0-11m</t>
  </si>
  <si>
    <t>Jane Doe5</t>
  </si>
  <si>
    <t>John Doe5</t>
  </si>
  <si>
    <t>23-Mar-18</t>
  </si>
  <si>
    <t>10</t>
  </si>
  <si>
    <t>Jane Doe6</t>
  </si>
  <si>
    <t>John Doe6</t>
  </si>
  <si>
    <t>19-Jun-17</t>
  </si>
  <si>
    <t>20</t>
  </si>
  <si>
    <t>Jane Doe7</t>
  </si>
  <si>
    <t>Jane Doe421</t>
  </si>
  <si>
    <t>29-Aug-17</t>
  </si>
  <si>
    <t>Jane Doe8</t>
  </si>
  <si>
    <t>John Doe7</t>
  </si>
  <si>
    <t>15-Aug-17</t>
  </si>
  <si>
    <t>18</t>
  </si>
  <si>
    <t>Jane Doe9</t>
  </si>
  <si>
    <t>Jane Doe422</t>
  </si>
  <si>
    <t>15-Sep-17</t>
  </si>
  <si>
    <t>Jane Doe0</t>
  </si>
  <si>
    <t>Jane Doe423</t>
  </si>
  <si>
    <t>19-Sep-17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</si>
</sst>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1.0"/>
      <color rgb="FF000000"/>
      <name val="Calibri"/>
    </font>
    <font>
      <sz val="11.0"/>
      <name val="Calibri"/>
    </font>
    <font>
      <b/>
      <sz val="14.0"/>
      <name val="Calibri"/>
    </font>
    <font/>
    <font>
      <b/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1" numFmtId="164" xfId="0" applyAlignment="1" applyBorder="1" applyFont="1" applyNumberFormat="1">
      <alignment vertical="top"/>
    </xf>
    <xf borderId="2" fillId="2" fontId="2" numFmtId="0" xfId="0" applyAlignment="1" applyBorder="1" applyFont="1">
      <alignment horizontal="center" vertical="top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vertical="top"/>
    </xf>
    <xf borderId="1" fillId="2" fontId="4" numFmtId="0" xfId="0" applyAlignment="1" applyBorder="1" applyFont="1">
      <alignment vertical="top"/>
    </xf>
    <xf borderId="4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2" fontId="4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2" fontId="1" numFmtId="164" xfId="0" applyAlignment="1" applyBorder="1" applyFont="1" applyNumberFormat="1">
      <alignment horizontal="center" vertical="top"/>
    </xf>
    <xf borderId="1" fillId="2" fontId="1" numFmtId="0" xfId="0" applyAlignment="1" applyBorder="1" applyFont="1">
      <alignment horizontal="left" vertical="top"/>
    </xf>
    <xf borderId="0" fillId="0" fontId="1" numFmtId="14" xfId="0" applyAlignment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5.0"/>
    <col customWidth="1" min="3" max="3" width="10.29"/>
    <col customWidth="1" min="4" max="4" width="19.14"/>
    <col customWidth="1" min="5" max="5" width="15.86"/>
    <col customWidth="1" min="6" max="6" width="8.29"/>
    <col customWidth="1" min="7" max="7" width="9.86"/>
    <col customWidth="1" min="8" max="8" width="17.71"/>
    <col customWidth="1" min="9" max="9" width="7.43"/>
    <col customWidth="1" min="10" max="10" width="4.0"/>
    <col customWidth="1" min="11" max="11" width="6.57"/>
    <col customWidth="1" min="12" max="12" width="5.57"/>
    <col customWidth="1" min="13" max="13" width="12.14"/>
    <col customWidth="1" min="14" max="14" width="13.86"/>
    <col customWidth="1" min="15" max="15" width="11.29"/>
    <col customWidth="1" min="16" max="16" width="12.14"/>
    <col customWidth="1" min="17" max="17" width="13.86"/>
    <col customWidth="1" min="18" max="18" width="6.57"/>
    <col customWidth="1" min="19" max="19" width="12.14"/>
    <col customWidth="1" min="20" max="20" width="13.86"/>
    <col customWidth="1" min="21" max="21" width="11.29"/>
    <col customWidth="1" min="22" max="22" width="13.57"/>
    <col customWidth="1" min="23" max="23" width="19.43"/>
    <col customWidth="1" min="24" max="24" width="15.57"/>
    <col customWidth="1" min="25" max="25" width="12.29"/>
    <col customWidth="1" min="26" max="26" width="13.14"/>
    <col customWidth="1" min="27" max="27" width="17.29"/>
    <col customWidth="1" min="28" max="28" width="15.86"/>
    <col customWidth="1" min="29" max="29" width="91.14"/>
    <col customWidth="1" min="30" max="30" width="107.29"/>
    <col customWidth="1" min="31" max="50" width="8.71"/>
  </cols>
  <sheetData>
    <row r="1">
      <c r="A1" s="1"/>
      <c r="B1" s="1"/>
      <c r="C1" s="1"/>
      <c r="D1" s="1"/>
      <c r="E1" s="1"/>
      <c r="F1" s="1"/>
      <c r="G1" s="2"/>
      <c r="H1" s="1"/>
      <c r="I1" s="1"/>
      <c r="J1" s="3" t="s">
        <v>0</v>
      </c>
      <c r="K1" s="4"/>
      <c r="L1" s="5"/>
      <c r="M1" s="3" t="s">
        <v>1</v>
      </c>
      <c r="N1" s="4"/>
      <c r="O1" s="5"/>
      <c r="P1" s="3" t="s">
        <v>2</v>
      </c>
      <c r="Q1" s="4"/>
      <c r="R1" s="5"/>
      <c r="S1" s="3" t="s">
        <v>3</v>
      </c>
      <c r="T1" s="4"/>
      <c r="U1" s="5"/>
      <c r="V1" s="6" t="s">
        <v>4</v>
      </c>
      <c r="W1" s="6" t="s">
        <v>5</v>
      </c>
      <c r="X1" s="7" t="s">
        <v>6</v>
      </c>
      <c r="Y1" s="8" t="s">
        <v>7</v>
      </c>
      <c r="Z1" s="8" t="s">
        <v>8</v>
      </c>
      <c r="AA1" s="8" t="s">
        <v>9</v>
      </c>
      <c r="AB1" s="8" t="s">
        <v>10</v>
      </c>
      <c r="AC1" s="1" t="s">
        <v>11</v>
      </c>
      <c r="AD1" s="1" t="s">
        <v>12</v>
      </c>
      <c r="AE1" s="9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>
      <c r="A2" s="7" t="s">
        <v>13</v>
      </c>
      <c r="B2" s="7" t="s">
        <v>14</v>
      </c>
      <c r="C2" s="7" t="s">
        <v>15</v>
      </c>
      <c r="D2" s="11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26</v>
      </c>
      <c r="O2" s="7" t="s">
        <v>27</v>
      </c>
      <c r="P2" s="7" t="s">
        <v>28</v>
      </c>
      <c r="Q2" s="7" t="s">
        <v>29</v>
      </c>
      <c r="R2" s="7" t="s">
        <v>30</v>
      </c>
      <c r="S2" s="7" t="s">
        <v>31</v>
      </c>
      <c r="T2" s="7" t="s">
        <v>32</v>
      </c>
      <c r="U2" s="7" t="s">
        <v>33</v>
      </c>
      <c r="V2" s="7" t="s">
        <v>34</v>
      </c>
      <c r="W2" s="7" t="s">
        <v>35</v>
      </c>
      <c r="X2" s="1"/>
      <c r="Y2" s="12"/>
      <c r="Z2" s="12"/>
      <c r="AA2" s="12"/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>
      <c r="A3" s="14">
        <v>1001.0</v>
      </c>
      <c r="B3" s="14">
        <v>2001.0</v>
      </c>
      <c r="C3" s="14">
        <v>3001.0</v>
      </c>
      <c r="D3" s="14" t="s">
        <v>36</v>
      </c>
      <c r="E3" s="14" t="s">
        <v>37</v>
      </c>
      <c r="F3" s="12" t="s">
        <v>38</v>
      </c>
      <c r="G3" s="15" t="s">
        <v>39</v>
      </c>
      <c r="H3" s="12" t="s">
        <v>40</v>
      </c>
      <c r="I3" s="12" t="s">
        <v>41</v>
      </c>
      <c r="J3" s="12" t="s">
        <v>42</v>
      </c>
      <c r="K3" s="12">
        <v>1.0</v>
      </c>
      <c r="L3" s="12" t="s">
        <v>42</v>
      </c>
      <c r="M3" s="12">
        <v>1.0</v>
      </c>
      <c r="N3" s="12">
        <v>1.0</v>
      </c>
      <c r="O3" s="12">
        <v>1.0</v>
      </c>
      <c r="P3" s="12">
        <v>1.0</v>
      </c>
      <c r="Q3" s="12">
        <v>1.0</v>
      </c>
      <c r="R3" s="12" t="s">
        <v>42</v>
      </c>
      <c r="S3" s="12">
        <v>1.0</v>
      </c>
      <c r="T3" s="12" t="s">
        <v>42</v>
      </c>
      <c r="U3" s="12">
        <v>1.0</v>
      </c>
      <c r="V3" s="12" t="s">
        <v>42</v>
      </c>
      <c r="W3" s="12" t="s">
        <v>43</v>
      </c>
      <c r="X3" s="14">
        <v>1.23456789E8</v>
      </c>
      <c r="Y3" s="12" t="str">
        <f t="shared" ref="Y3:Y13" si="1">IF(AND(OR(P3=0,Q3=0,R3=0),Z3="N/A"),"Yes","N/A")</f>
        <v>N/A</v>
      </c>
      <c r="Z3" s="12" t="str">
        <f t="shared" ref="Z3:Z13" si="2">IF(OR(M3=0,N3=0,O3=0),"Yes","N/A")</f>
        <v>N/A</v>
      </c>
      <c r="AA3" s="12" t="str">
        <f t="shared" ref="AA3:AA13" si="3">IF(AND(OR(S3=0,T3=0,U3=0),Z3="N/A",Y3="N/A"),"Yes","N/A")</f>
        <v>N/A</v>
      </c>
      <c r="AB3" s="12" t="str">
        <f t="shared" ref="AB3:AB13" si="4">IF(V3=0,"Yes","N/A")</f>
        <v>N/A</v>
      </c>
      <c r="AC3" s="16" t="str">
        <f t="shared" ref="AC3:AC13" si="5">CONCATENATE(B3,",'H-",C3,"-R",RANDBETWEEN(1,10000),"','",LEFT(D3&amp;" ", FIND(" ", D3&amp;" ")),"','0",X3,"','",LEFT(E3&amp;" ", FIND(" ", E3&amp;" ")),"','",TEXT(DATEVALUE(G3),"yyyy-mm-dd"),"','",LEFT(F3,1),"','",Z3,"','",Y3,"','",AA3,"','",AB3,"','No'")</f>
        <v>2001,'H-3001-R954','Jane ','0123456789','Jane ','2017-09-12','F','N/A','N/A','N/A','N/A','No'</v>
      </c>
      <c r="AD3" s="16" t="str">
        <f t="shared" ref="AD3:AD13" si="6">CONCATENATE("call Insert_Data(",AC3,");")</f>
        <v>call Insert_Data(2001,'H-3001-R954','Jane ','0123456789','Jane ','2017-09-12','F','N/A','N/A','N/A','N/A','No');</v>
      </c>
      <c r="AE3" s="13"/>
      <c r="AF3" s="13"/>
      <c r="AG3" s="13"/>
      <c r="AH3" s="13"/>
      <c r="AI3" s="17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>
      <c r="A4" s="14">
        <v>1001.0</v>
      </c>
      <c r="B4" s="14">
        <v>2002.0</v>
      </c>
      <c r="C4" s="14">
        <v>3002.0</v>
      </c>
      <c r="D4" s="14" t="s">
        <v>44</v>
      </c>
      <c r="E4" s="14" t="s">
        <v>45</v>
      </c>
      <c r="F4" s="12" t="s">
        <v>46</v>
      </c>
      <c r="G4" s="15" t="s">
        <v>47</v>
      </c>
      <c r="H4" s="12" t="s">
        <v>48</v>
      </c>
      <c r="I4" s="12" t="s">
        <v>41</v>
      </c>
      <c r="J4" s="12" t="s">
        <v>42</v>
      </c>
      <c r="K4" s="12">
        <v>1.0</v>
      </c>
      <c r="L4" s="12" t="s">
        <v>42</v>
      </c>
      <c r="M4" s="12">
        <v>1.0</v>
      </c>
      <c r="N4" s="12">
        <v>1.0</v>
      </c>
      <c r="O4" s="12">
        <v>1.0</v>
      </c>
      <c r="P4" s="12">
        <v>1.0</v>
      </c>
      <c r="Q4" s="12">
        <v>1.0</v>
      </c>
      <c r="R4" s="12">
        <v>0.0</v>
      </c>
      <c r="S4" s="12">
        <v>1.0</v>
      </c>
      <c r="T4" s="12" t="s">
        <v>42</v>
      </c>
      <c r="U4" s="12">
        <v>1.0</v>
      </c>
      <c r="V4" s="12" t="s">
        <v>42</v>
      </c>
      <c r="W4" s="12" t="s">
        <v>49</v>
      </c>
      <c r="X4" s="14">
        <v>1.23456789E8</v>
      </c>
      <c r="Y4" s="12" t="str">
        <f t="shared" si="1"/>
        <v>Yes</v>
      </c>
      <c r="Z4" s="12" t="str">
        <f t="shared" si="2"/>
        <v>N/A</v>
      </c>
      <c r="AA4" s="12" t="str">
        <f t="shared" si="3"/>
        <v>N/A</v>
      </c>
      <c r="AB4" s="12" t="str">
        <f t="shared" si="4"/>
        <v>N/A</v>
      </c>
      <c r="AC4" s="16" t="str">
        <f t="shared" si="5"/>
        <v>2002,'H-3002-R2100','Jane ','0123456789','John ','2017-12-10','M','N/A','Yes','N/A','N/A','No'</v>
      </c>
      <c r="AD4" s="16" t="str">
        <f t="shared" si="6"/>
        <v>call Insert_Data(2002,'H-3002-R2100','Jane ','0123456789','John ','2017-12-10','M','N/A','Yes','N/A','N/A','No');</v>
      </c>
      <c r="AE4" s="13"/>
      <c r="AF4" s="13"/>
      <c r="AG4" s="13"/>
      <c r="AH4" s="13"/>
      <c r="AI4" s="17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>
      <c r="A5" s="14">
        <v>1001.0</v>
      </c>
      <c r="B5" s="14">
        <v>2003.0</v>
      </c>
      <c r="C5" s="14">
        <v>3003.0</v>
      </c>
      <c r="D5" s="14" t="s">
        <v>50</v>
      </c>
      <c r="E5" s="14" t="s">
        <v>51</v>
      </c>
      <c r="F5" s="12" t="s">
        <v>46</v>
      </c>
      <c r="G5" s="15" t="s">
        <v>52</v>
      </c>
      <c r="H5" s="12" t="s">
        <v>53</v>
      </c>
      <c r="I5" s="12" t="s">
        <v>41</v>
      </c>
      <c r="J5" s="12" t="s">
        <v>42</v>
      </c>
      <c r="K5" s="12">
        <v>1.0</v>
      </c>
      <c r="L5" s="12">
        <v>0.0</v>
      </c>
      <c r="M5" s="12">
        <v>1.0</v>
      </c>
      <c r="N5" s="12">
        <v>1.0</v>
      </c>
      <c r="O5" s="12">
        <v>1.0</v>
      </c>
      <c r="P5" s="12">
        <v>1.0</v>
      </c>
      <c r="Q5" s="12">
        <v>1.0</v>
      </c>
      <c r="R5" s="12" t="s">
        <v>42</v>
      </c>
      <c r="S5" s="12">
        <v>1.0</v>
      </c>
      <c r="T5" s="12" t="s">
        <v>42</v>
      </c>
      <c r="U5" s="12">
        <v>1.0</v>
      </c>
      <c r="V5" s="12" t="s">
        <v>42</v>
      </c>
      <c r="W5" s="12" t="s">
        <v>43</v>
      </c>
      <c r="X5" s="14">
        <v>1.23456789E8</v>
      </c>
      <c r="Y5" s="12" t="str">
        <f t="shared" si="1"/>
        <v>N/A</v>
      </c>
      <c r="Z5" s="12" t="str">
        <f t="shared" si="2"/>
        <v>N/A</v>
      </c>
      <c r="AA5" s="12" t="str">
        <f t="shared" si="3"/>
        <v>N/A</v>
      </c>
      <c r="AB5" s="12" t="str">
        <f t="shared" si="4"/>
        <v>N/A</v>
      </c>
      <c r="AC5" s="16" t="str">
        <f t="shared" si="5"/>
        <v>2003,'H-3003-R3995','Jane ','0123456789','John ','2018-01-09','M','N/A','N/A','N/A','N/A','No'</v>
      </c>
      <c r="AD5" s="16" t="str">
        <f t="shared" si="6"/>
        <v>call Insert_Data(2003,'H-3003-R3995','Jane ','0123456789','John ','2018-01-09','M','N/A','N/A','N/A','N/A','No');</v>
      </c>
      <c r="AE5" s="13"/>
      <c r="AF5" s="13"/>
      <c r="AG5" s="13"/>
      <c r="AH5" s="13"/>
      <c r="AI5" s="17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>
      <c r="A6" s="14">
        <v>1001.0</v>
      </c>
      <c r="B6" s="14">
        <v>2004.0</v>
      </c>
      <c r="C6" s="14">
        <v>3004.0</v>
      </c>
      <c r="D6" s="14" t="s">
        <v>54</v>
      </c>
      <c r="E6" s="14" t="s">
        <v>55</v>
      </c>
      <c r="F6" s="12" t="s">
        <v>46</v>
      </c>
      <c r="G6" s="15" t="s">
        <v>56</v>
      </c>
      <c r="H6" s="12" t="s">
        <v>57</v>
      </c>
      <c r="I6" s="12" t="s">
        <v>41</v>
      </c>
      <c r="J6" s="12" t="s">
        <v>42</v>
      </c>
      <c r="K6" s="12">
        <v>1.0</v>
      </c>
      <c r="L6" s="12" t="s">
        <v>42</v>
      </c>
      <c r="M6" s="12">
        <v>1.0</v>
      </c>
      <c r="N6" s="12">
        <v>1.0</v>
      </c>
      <c r="O6" s="12">
        <v>1.0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 t="s">
        <v>49</v>
      </c>
      <c r="X6" s="14">
        <v>1.23456789E8</v>
      </c>
      <c r="Y6" s="12" t="str">
        <f t="shared" si="1"/>
        <v>Yes</v>
      </c>
      <c r="Z6" s="12" t="str">
        <f t="shared" si="2"/>
        <v>N/A</v>
      </c>
      <c r="AA6" s="12" t="str">
        <f t="shared" si="3"/>
        <v>N/A</v>
      </c>
      <c r="AB6" s="12" t="str">
        <f t="shared" si="4"/>
        <v>Yes</v>
      </c>
      <c r="AC6" s="16" t="str">
        <f t="shared" si="5"/>
        <v>2004,'H-3004-R5262','Jane ','0123456789','John ','2017-02-21','M','N/A','Yes','N/A','Yes','No'</v>
      </c>
      <c r="AD6" s="16" t="str">
        <f t="shared" si="6"/>
        <v>call Insert_Data(2004,'H-3004-R5262','Jane ','0123456789','John ','2017-02-21','M','N/A','Yes','N/A','Yes','No');</v>
      </c>
      <c r="AE6" s="13"/>
      <c r="AF6" s="13"/>
      <c r="AG6" s="13"/>
      <c r="AH6" s="13"/>
      <c r="AI6" s="17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>
      <c r="A7" s="14">
        <v>1002.0</v>
      </c>
      <c r="B7" s="14">
        <v>2005.0</v>
      </c>
      <c r="C7" s="14">
        <v>3005.0</v>
      </c>
      <c r="D7" s="14" t="s">
        <v>58</v>
      </c>
      <c r="E7" s="14" t="s">
        <v>59</v>
      </c>
      <c r="F7" s="12" t="s">
        <v>46</v>
      </c>
      <c r="G7" s="15" t="s">
        <v>60</v>
      </c>
      <c r="H7" s="12" t="s">
        <v>61</v>
      </c>
      <c r="I7" s="12" t="s">
        <v>62</v>
      </c>
      <c r="J7" s="12" t="s">
        <v>42</v>
      </c>
      <c r="K7" s="12">
        <v>1.0</v>
      </c>
      <c r="L7" s="12" t="s">
        <v>42</v>
      </c>
      <c r="M7" s="12">
        <v>1.0</v>
      </c>
      <c r="N7" s="12">
        <v>1.0</v>
      </c>
      <c r="O7" s="12">
        <v>1.0</v>
      </c>
      <c r="P7" s="12">
        <v>1.0</v>
      </c>
      <c r="Q7" s="12">
        <v>1.0</v>
      </c>
      <c r="R7" s="12" t="s">
        <v>42</v>
      </c>
      <c r="S7" s="12">
        <v>1.0</v>
      </c>
      <c r="T7" s="12" t="s">
        <v>42</v>
      </c>
      <c r="U7" s="12">
        <v>1.0</v>
      </c>
      <c r="V7" s="12">
        <v>0.0</v>
      </c>
      <c r="W7" s="12" t="s">
        <v>49</v>
      </c>
      <c r="X7" s="14">
        <v>1.23456789E8</v>
      </c>
      <c r="Y7" s="12" t="str">
        <f t="shared" si="1"/>
        <v>N/A</v>
      </c>
      <c r="Z7" s="12" t="str">
        <f t="shared" si="2"/>
        <v>N/A</v>
      </c>
      <c r="AA7" s="12" t="str">
        <f t="shared" si="3"/>
        <v>N/A</v>
      </c>
      <c r="AB7" s="12" t="str">
        <f t="shared" si="4"/>
        <v>Yes</v>
      </c>
      <c r="AC7" s="16" t="str">
        <f t="shared" si="5"/>
        <v>2005,'H-3005-R1540','Jane ','0123456789','John ','2018-03-01','M','N/A','N/A','N/A','Yes','No'</v>
      </c>
      <c r="AD7" s="16" t="str">
        <f t="shared" si="6"/>
        <v>call Insert_Data(2005,'H-3005-R1540','Jane ','0123456789','John ','2018-03-01','M','N/A','N/A','N/A','Yes','No');</v>
      </c>
      <c r="AE7" s="13"/>
      <c r="AF7" s="13"/>
      <c r="AG7" s="13"/>
      <c r="AH7" s="13"/>
      <c r="AI7" s="17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>
      <c r="A8" s="14">
        <v>1002.0</v>
      </c>
      <c r="B8" s="14">
        <v>2006.0</v>
      </c>
      <c r="C8" s="14">
        <v>3006.0</v>
      </c>
      <c r="D8" s="14" t="s">
        <v>63</v>
      </c>
      <c r="E8" s="14" t="s">
        <v>64</v>
      </c>
      <c r="F8" s="12" t="s">
        <v>46</v>
      </c>
      <c r="G8" s="15" t="s">
        <v>65</v>
      </c>
      <c r="H8" s="12" t="s">
        <v>66</v>
      </c>
      <c r="I8" s="12" t="s">
        <v>62</v>
      </c>
      <c r="J8" s="12" t="s">
        <v>42</v>
      </c>
      <c r="K8" s="12">
        <v>1.0</v>
      </c>
      <c r="L8" s="12" t="s">
        <v>42</v>
      </c>
      <c r="M8" s="12">
        <v>1.0</v>
      </c>
      <c r="N8" s="12">
        <v>1.0</v>
      </c>
      <c r="O8" s="12">
        <v>1.0</v>
      </c>
      <c r="P8" s="12">
        <v>1.0</v>
      </c>
      <c r="Q8" s="12">
        <v>1.0</v>
      </c>
      <c r="R8" s="12" t="s">
        <v>42</v>
      </c>
      <c r="S8" s="12">
        <v>0.0</v>
      </c>
      <c r="T8" s="12">
        <v>0.0</v>
      </c>
      <c r="U8" s="12">
        <v>1.0</v>
      </c>
      <c r="V8" s="12">
        <v>0.0</v>
      </c>
      <c r="W8" s="12" t="s">
        <v>49</v>
      </c>
      <c r="X8" s="14">
        <v>1.23456789E8</v>
      </c>
      <c r="Y8" s="12" t="str">
        <f t="shared" si="1"/>
        <v>N/A</v>
      </c>
      <c r="Z8" s="12" t="str">
        <f t="shared" si="2"/>
        <v>N/A</v>
      </c>
      <c r="AA8" s="12" t="str">
        <f t="shared" si="3"/>
        <v>Yes</v>
      </c>
      <c r="AB8" s="12" t="str">
        <f t="shared" si="4"/>
        <v>Yes</v>
      </c>
      <c r="AC8" s="16" t="str">
        <f t="shared" si="5"/>
        <v>2006,'H-3006-R2084','Jane ','0123456789','John ','2018-03-23','M','N/A','N/A','Yes','Yes','No'</v>
      </c>
      <c r="AD8" s="16" t="str">
        <f t="shared" si="6"/>
        <v>call Insert_Data(2006,'H-3006-R2084','Jane ','0123456789','John ','2018-03-23','M','N/A','N/A','Yes','Yes','No');</v>
      </c>
      <c r="AE8" s="13"/>
      <c r="AF8" s="13"/>
      <c r="AG8" s="13"/>
      <c r="AH8" s="13"/>
      <c r="AI8" s="17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>
      <c r="A9" s="14">
        <v>1002.0</v>
      </c>
      <c r="B9" s="14">
        <v>2007.0</v>
      </c>
      <c r="C9" s="14">
        <v>3007.0</v>
      </c>
      <c r="D9" s="14" t="s">
        <v>67</v>
      </c>
      <c r="E9" s="14" t="s">
        <v>68</v>
      </c>
      <c r="F9" s="12" t="s">
        <v>46</v>
      </c>
      <c r="G9" s="15" t="s">
        <v>69</v>
      </c>
      <c r="H9" s="12" t="s">
        <v>70</v>
      </c>
      <c r="I9" s="12" t="s">
        <v>41</v>
      </c>
      <c r="J9" s="12" t="s">
        <v>42</v>
      </c>
      <c r="K9" s="12">
        <v>1.0</v>
      </c>
      <c r="L9" s="12" t="s">
        <v>42</v>
      </c>
      <c r="M9" s="12">
        <v>1.0</v>
      </c>
      <c r="N9" s="12">
        <v>1.0</v>
      </c>
      <c r="O9" s="12">
        <v>1.0</v>
      </c>
      <c r="P9" s="12">
        <v>1.0</v>
      </c>
      <c r="Q9" s="12">
        <v>1.0</v>
      </c>
      <c r="R9" s="12" t="s">
        <v>42</v>
      </c>
      <c r="S9" s="12">
        <v>1.0</v>
      </c>
      <c r="T9" s="12" t="s">
        <v>42</v>
      </c>
      <c r="U9" s="12">
        <v>1.0</v>
      </c>
      <c r="V9" s="12" t="s">
        <v>42</v>
      </c>
      <c r="W9" s="12" t="s">
        <v>43</v>
      </c>
      <c r="X9" s="14">
        <v>1.23456789E8</v>
      </c>
      <c r="Y9" s="12" t="str">
        <f t="shared" si="1"/>
        <v>N/A</v>
      </c>
      <c r="Z9" s="12" t="str">
        <f t="shared" si="2"/>
        <v>N/A</v>
      </c>
      <c r="AA9" s="12" t="str">
        <f t="shared" si="3"/>
        <v>N/A</v>
      </c>
      <c r="AB9" s="12" t="str">
        <f t="shared" si="4"/>
        <v>N/A</v>
      </c>
      <c r="AC9" s="16" t="str">
        <f t="shared" si="5"/>
        <v>2007,'H-3007-R8435','Jane ','0123456789','John ','2017-06-19','M','N/A','N/A','N/A','N/A','No'</v>
      </c>
      <c r="AD9" s="16" t="str">
        <f t="shared" si="6"/>
        <v>call Insert_Data(2007,'H-3007-R8435','Jane ','0123456789','John ','2017-06-19','M','N/A','N/A','N/A','N/A','No');</v>
      </c>
      <c r="AE9" s="13"/>
      <c r="AF9" s="13"/>
      <c r="AG9" s="13"/>
      <c r="AH9" s="13"/>
      <c r="AI9" s="17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>
      <c r="A10" s="14">
        <v>1002.0</v>
      </c>
      <c r="B10" s="14">
        <v>2008.0</v>
      </c>
      <c r="C10" s="14">
        <v>3008.0</v>
      </c>
      <c r="D10" s="14" t="s">
        <v>71</v>
      </c>
      <c r="E10" s="14" t="s">
        <v>72</v>
      </c>
      <c r="F10" s="12" t="s">
        <v>38</v>
      </c>
      <c r="G10" s="15" t="s">
        <v>73</v>
      </c>
      <c r="H10" s="12" t="s">
        <v>40</v>
      </c>
      <c r="I10" s="12" t="s">
        <v>41</v>
      </c>
      <c r="J10" s="12" t="s">
        <v>42</v>
      </c>
      <c r="K10" s="12">
        <v>1.0</v>
      </c>
      <c r="L10" s="12" t="s">
        <v>42</v>
      </c>
      <c r="M10" s="12">
        <v>1.0</v>
      </c>
      <c r="N10" s="12">
        <v>1.0</v>
      </c>
      <c r="O10" s="12">
        <v>1.0</v>
      </c>
      <c r="P10" s="12">
        <v>1.0</v>
      </c>
      <c r="Q10" s="12">
        <v>1.0</v>
      </c>
      <c r="R10" s="12" t="s">
        <v>42</v>
      </c>
      <c r="S10" s="12">
        <v>0.0</v>
      </c>
      <c r="T10" s="12">
        <v>0.0</v>
      </c>
      <c r="U10" s="12">
        <v>0.0</v>
      </c>
      <c r="V10" s="12">
        <v>0.0</v>
      </c>
      <c r="W10" s="12" t="s">
        <v>49</v>
      </c>
      <c r="X10" s="14">
        <v>1.23456789E8</v>
      </c>
      <c r="Y10" s="12" t="str">
        <f t="shared" si="1"/>
        <v>N/A</v>
      </c>
      <c r="Z10" s="12" t="str">
        <f t="shared" si="2"/>
        <v>N/A</v>
      </c>
      <c r="AA10" s="12" t="str">
        <f t="shared" si="3"/>
        <v>Yes</v>
      </c>
      <c r="AB10" s="12" t="str">
        <f t="shared" si="4"/>
        <v>Yes</v>
      </c>
      <c r="AC10" s="16" t="str">
        <f t="shared" si="5"/>
        <v>2008,'H-3008-R7641','Jane ','0123456789','Jane ','2017-08-29','F','N/A','N/A','Yes','Yes','No'</v>
      </c>
      <c r="AD10" s="16" t="str">
        <f t="shared" si="6"/>
        <v>call Insert_Data(2008,'H-3008-R7641','Jane ','0123456789','Jane ','2017-08-29','F','N/A','N/A','Yes','Yes','No');</v>
      </c>
      <c r="AE10" s="13"/>
      <c r="AF10" s="13"/>
      <c r="AG10" s="13"/>
      <c r="AH10" s="13"/>
      <c r="AI10" s="17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>
      <c r="A11" s="14">
        <v>1002.0</v>
      </c>
      <c r="B11" s="14">
        <v>2009.0</v>
      </c>
      <c r="C11" s="14">
        <v>3009.0</v>
      </c>
      <c r="D11" s="14" t="s">
        <v>74</v>
      </c>
      <c r="E11" s="14" t="s">
        <v>75</v>
      </c>
      <c r="F11" s="12" t="s">
        <v>46</v>
      </c>
      <c r="G11" s="15" t="s">
        <v>76</v>
      </c>
      <c r="H11" s="12" t="s">
        <v>77</v>
      </c>
      <c r="I11" s="12" t="s">
        <v>41</v>
      </c>
      <c r="J11" s="12" t="s">
        <v>42</v>
      </c>
      <c r="K11" s="12">
        <v>1.0</v>
      </c>
      <c r="L11" s="12" t="s">
        <v>42</v>
      </c>
      <c r="M11" s="12">
        <v>1.0</v>
      </c>
      <c r="N11" s="12">
        <v>1.0</v>
      </c>
      <c r="O11" s="12">
        <v>1.0</v>
      </c>
      <c r="P11" s="12">
        <v>1.0</v>
      </c>
      <c r="Q11" s="12">
        <v>1.0</v>
      </c>
      <c r="R11" s="12">
        <v>0.0</v>
      </c>
      <c r="S11" s="12">
        <v>1.0</v>
      </c>
      <c r="T11" s="12" t="s">
        <v>42</v>
      </c>
      <c r="U11" s="12">
        <v>1.0</v>
      </c>
      <c r="V11" s="12" t="s">
        <v>42</v>
      </c>
      <c r="W11" s="12" t="s">
        <v>49</v>
      </c>
      <c r="X11" s="14">
        <v>1.23456789E8</v>
      </c>
      <c r="Y11" s="12" t="str">
        <f t="shared" si="1"/>
        <v>Yes</v>
      </c>
      <c r="Z11" s="12" t="str">
        <f t="shared" si="2"/>
        <v>N/A</v>
      </c>
      <c r="AA11" s="12" t="str">
        <f t="shared" si="3"/>
        <v>N/A</v>
      </c>
      <c r="AB11" s="12" t="str">
        <f t="shared" si="4"/>
        <v>N/A</v>
      </c>
      <c r="AC11" s="16" t="str">
        <f t="shared" si="5"/>
        <v>2009,'H-3009-R5811','Jane ','0123456789','John ','2017-08-15','M','N/A','Yes','N/A','N/A','No'</v>
      </c>
      <c r="AD11" s="16" t="str">
        <f t="shared" si="6"/>
        <v>call Insert_Data(2009,'H-3009-R5811','Jane ','0123456789','John ','2017-08-15','M','N/A','Yes','N/A','N/A','No');</v>
      </c>
      <c r="AE11" s="13"/>
      <c r="AF11" s="13"/>
      <c r="AG11" s="13"/>
      <c r="AH11" s="13"/>
      <c r="AI11" s="17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>
      <c r="A12" s="14">
        <v>1003.0</v>
      </c>
      <c r="B12" s="14">
        <v>2010.0</v>
      </c>
      <c r="C12" s="14">
        <v>3010.0</v>
      </c>
      <c r="D12" s="14" t="s">
        <v>78</v>
      </c>
      <c r="E12" s="14" t="s">
        <v>79</v>
      </c>
      <c r="F12" s="12" t="s">
        <v>38</v>
      </c>
      <c r="G12" s="15" t="s">
        <v>80</v>
      </c>
      <c r="H12" s="12" t="s">
        <v>40</v>
      </c>
      <c r="I12" s="12" t="s">
        <v>41</v>
      </c>
      <c r="J12" s="12" t="s">
        <v>42</v>
      </c>
      <c r="K12" s="12">
        <v>1.0</v>
      </c>
      <c r="L12" s="12" t="s">
        <v>42</v>
      </c>
      <c r="M12" s="12">
        <v>1.0</v>
      </c>
      <c r="N12" s="12">
        <v>0.0</v>
      </c>
      <c r="O12" s="12">
        <v>1.0</v>
      </c>
      <c r="P12" s="12">
        <v>1.0</v>
      </c>
      <c r="Q12" s="12">
        <v>1.0</v>
      </c>
      <c r="R12" s="12" t="s">
        <v>42</v>
      </c>
      <c r="S12" s="12">
        <v>1.0</v>
      </c>
      <c r="T12" s="12" t="s">
        <v>42</v>
      </c>
      <c r="U12" s="12">
        <v>1.0</v>
      </c>
      <c r="V12" s="12" t="s">
        <v>42</v>
      </c>
      <c r="W12" s="12" t="s">
        <v>43</v>
      </c>
      <c r="X12" s="14">
        <v>1.23456789E8</v>
      </c>
      <c r="Y12" s="12" t="str">
        <f t="shared" si="1"/>
        <v>N/A</v>
      </c>
      <c r="Z12" s="12" t="str">
        <f t="shared" si="2"/>
        <v>Yes</v>
      </c>
      <c r="AA12" s="12" t="str">
        <f t="shared" si="3"/>
        <v>N/A</v>
      </c>
      <c r="AB12" s="12" t="str">
        <f t="shared" si="4"/>
        <v>N/A</v>
      </c>
      <c r="AC12" s="16" t="str">
        <f t="shared" si="5"/>
        <v>2010,'H-3010-R4225','Jane ','0123456789','Jane ','2017-09-15','F','Yes','N/A','N/A','N/A','No'</v>
      </c>
      <c r="AD12" s="16" t="str">
        <f t="shared" si="6"/>
        <v>call Insert_Data(2010,'H-3010-R4225','Jane ','0123456789','Jane ','2017-09-15','F','Yes','N/A','N/A','N/A','No');</v>
      </c>
      <c r="AE12" s="13"/>
      <c r="AF12" s="13"/>
      <c r="AG12" s="13"/>
      <c r="AH12" s="13"/>
      <c r="AI12" s="17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>
      <c r="A13" s="14">
        <v>1001.0</v>
      </c>
      <c r="B13" s="14">
        <v>2011.0</v>
      </c>
      <c r="C13" s="14">
        <v>3011.0</v>
      </c>
      <c r="D13" s="14" t="s">
        <v>81</v>
      </c>
      <c r="E13" s="14" t="s">
        <v>82</v>
      </c>
      <c r="F13" s="12" t="s">
        <v>38</v>
      </c>
      <c r="G13" s="15" t="s">
        <v>83</v>
      </c>
      <c r="H13" s="12" t="s">
        <v>40</v>
      </c>
      <c r="I13" s="12" t="s">
        <v>41</v>
      </c>
      <c r="J13" s="12" t="s">
        <v>42</v>
      </c>
      <c r="K13" s="12">
        <v>1.0</v>
      </c>
      <c r="L13" s="12" t="s">
        <v>42</v>
      </c>
      <c r="M13" s="12">
        <v>1.0</v>
      </c>
      <c r="N13" s="12">
        <v>1.0</v>
      </c>
      <c r="O13" s="12">
        <v>1.0</v>
      </c>
      <c r="P13" s="12">
        <v>1.0</v>
      </c>
      <c r="Q13" s="12">
        <v>1.0</v>
      </c>
      <c r="R13" s="12" t="s">
        <v>42</v>
      </c>
      <c r="S13" s="12">
        <v>1.0</v>
      </c>
      <c r="T13" s="12" t="s">
        <v>42</v>
      </c>
      <c r="U13" s="12">
        <v>1.0</v>
      </c>
      <c r="V13" s="12" t="s">
        <v>42</v>
      </c>
      <c r="W13" s="12" t="s">
        <v>43</v>
      </c>
      <c r="X13" s="14">
        <v>1.23456789E8</v>
      </c>
      <c r="Y13" s="12" t="str">
        <f t="shared" si="1"/>
        <v>N/A</v>
      </c>
      <c r="Z13" s="12" t="str">
        <f t="shared" si="2"/>
        <v>N/A</v>
      </c>
      <c r="AA13" s="12" t="str">
        <f t="shared" si="3"/>
        <v>N/A</v>
      </c>
      <c r="AB13" s="12" t="str">
        <f t="shared" si="4"/>
        <v>N/A</v>
      </c>
      <c r="AC13" s="16" t="str">
        <f t="shared" si="5"/>
        <v>2011,'H-3011-R6034','Jane ','0123456789','Jane ','2017-09-19','F','N/A','N/A','N/A','N/A','No'</v>
      </c>
      <c r="AD13" s="16" t="str">
        <f t="shared" si="6"/>
        <v>call Insert_Data(2011,'H-3011-R6034','Jane ','0123456789','Jane ','2017-09-19','F','N/A','N/A','N/A','N/A','No');</v>
      </c>
      <c r="AE13" s="13"/>
      <c r="AF13" s="13"/>
      <c r="AG13" s="13"/>
      <c r="AH13" s="13"/>
      <c r="AI13" s="17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J1:L1"/>
    <mergeCell ref="M1:O1"/>
    <mergeCell ref="P1:R1"/>
    <mergeCell ref="S1:U1"/>
  </mergeCells>
  <printOptions/>
  <pageMargins bottom="0.75" footer="0.0" header="0.0" left="0.7" right="0.7" top="0.75"/>
  <pageSetup orientation="portrait"/>
  <drawing r:id="rId1"/>
</worksheet>
</file>