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orga\Documents\Wake Forest\Portfolio_Builder\Decision Science\Small Business Problems\"/>
    </mc:Choice>
  </mc:AlternateContent>
  <xr:revisionPtr revIDLastSave="0" documentId="13_ncr:1_{D990E5B3-93B0-44D9-A93E-6ABB698F77AB}" xr6:coauthVersionLast="47" xr6:coauthVersionMax="47" xr10:uidLastSave="{00000000-0000-0000-0000-000000000000}"/>
  <bookViews>
    <workbookView xWindow="-120" yWindow="-120" windowWidth="29040" windowHeight="15720" xr2:uid="{60E6BF15-1ED3-4C82-8BC0-CFEAA72DFCB6}"/>
  </bookViews>
  <sheets>
    <sheet name="Assignment Optimization" sheetId="1" r:id="rId1"/>
  </sheets>
  <externalReferences>
    <externalReference r:id="rId2"/>
  </externalReferences>
  <definedNames>
    <definedName name="anscount" hidden="1">4</definedName>
    <definedName name="objValue">#REF!</definedName>
    <definedName name="sencount" hidden="1">19</definedName>
    <definedName name="solver_adj" localSheetId="0" hidden="1">'Assignment Optimization'!$S$18:$S$35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'Assignment Optimization'!$S$18:$S$35</definedName>
    <definedName name="solver_lhs2" localSheetId="0" hidden="1">'Assignment Optimization'!$S$37</definedName>
    <definedName name="solver_lhs3" localSheetId="0" hidden="1">'Assignment Optimization'!$T$18</definedName>
    <definedName name="solver_lhs4" localSheetId="0" hidden="1">'Assignment Optimization'!$T$26</definedName>
    <definedName name="solver_lhs5" localSheetId="0" hidden="1">'Assignment Optimization'!$T$30</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'Assignment Optimization'!$Y$26</definedName>
    <definedName name="solver_pre" localSheetId="0" hidden="1">0.000001</definedName>
    <definedName name="solver_rbv" localSheetId="0" hidden="1">1</definedName>
    <definedName name="solver_rel1" localSheetId="0" hidden="1">5</definedName>
    <definedName name="solver_rel2" localSheetId="0" hidden="1">3</definedName>
    <definedName name="solver_rel3" localSheetId="0" hidden="1">2</definedName>
    <definedName name="solver_rel4" localSheetId="0" hidden="1">2</definedName>
    <definedName name="solver_rel5" localSheetId="0" hidden="1">2</definedName>
    <definedName name="solver_rhs1" localSheetId="0" hidden="1">"binary"</definedName>
    <definedName name="solver_rhs2" localSheetId="0" hidden="1">'Assignment Optimization'!$S$39</definedName>
    <definedName name="solver_rhs3" localSheetId="0" hidden="1">'Assignment Optimization'!$V$18</definedName>
    <definedName name="solver_rhs4" localSheetId="0" hidden="1">'Assignment Optimization'!$V$26</definedName>
    <definedName name="solver_rhs5" localSheetId="0" hidden="1">'Assignment Optimization'!$V$30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 i="1" l="1"/>
  <c r="Y26" i="1"/>
  <c r="S37" i="1"/>
  <c r="T30" i="1"/>
  <c r="T26" i="1"/>
  <c r="T18" i="1"/>
  <c r="E34" i="1"/>
  <c r="F34" i="1"/>
  <c r="G34" i="1"/>
  <c r="H34" i="1"/>
  <c r="D34" i="1"/>
  <c r="I30" i="1"/>
  <c r="I31" i="1"/>
  <c r="I32" i="1"/>
  <c r="I33" i="1"/>
  <c r="I29" i="1"/>
  <c r="I34" i="1" l="1"/>
  <c r="D26" i="1"/>
</calcChain>
</file>

<file path=xl/sharedStrings.xml><?xml version="1.0" encoding="utf-8"?>
<sst xmlns="http://schemas.openxmlformats.org/spreadsheetml/2006/main" count="96" uniqueCount="48">
  <si>
    <t>Overview</t>
  </si>
  <si>
    <t>Morgan</t>
  </si>
  <si>
    <t>Johnson</t>
  </si>
  <si>
    <t>Christopher</t>
  </si>
  <si>
    <t>Objective Function</t>
  </si>
  <si>
    <t>Total</t>
  </si>
  <si>
    <t>Katie</t>
  </si>
  <si>
    <t>Jessica</t>
  </si>
  <si>
    <t>=</t>
  </si>
  <si>
    <t>A</t>
  </si>
  <si>
    <t>B</t>
  </si>
  <si>
    <t>D</t>
  </si>
  <si>
    <t>E</t>
  </si>
  <si>
    <t>C</t>
  </si>
  <si>
    <t>Micky</t>
  </si>
  <si>
    <t>Kevin</t>
  </si>
  <si>
    <t>Jared</t>
  </si>
  <si>
    <t>Sarah</t>
  </si>
  <si>
    <t>Brittany</t>
  </si>
  <si>
    <t>Consultant</t>
  </si>
  <si>
    <t>Level</t>
  </si>
  <si>
    <t>Manager</t>
  </si>
  <si>
    <t>Senior Manager</t>
  </si>
  <si>
    <t>Staff</t>
  </si>
  <si>
    <t>Senior</t>
  </si>
  <si>
    <t>Partner</t>
  </si>
  <si>
    <t>Bill Rate (arbitrary)</t>
  </si>
  <si>
    <t>Grayson</t>
  </si>
  <si>
    <t>Bradley</t>
  </si>
  <si>
    <t>Crystal</t>
  </si>
  <si>
    <t>Isaac</t>
  </si>
  <si>
    <t>Kelly</t>
  </si>
  <si>
    <t>Blake</t>
  </si>
  <si>
    <t>Talia</t>
  </si>
  <si>
    <t>&gt;=</t>
  </si>
  <si>
    <t>Selection</t>
  </si>
  <si>
    <t>Josh</t>
  </si>
  <si>
    <t>Minimum hourly cost</t>
  </si>
  <si>
    <t>Required</t>
  </si>
  <si>
    <t>Preferred</t>
  </si>
  <si>
    <t>Resources</t>
  </si>
  <si>
    <t>Total weeks to complete</t>
  </si>
  <si>
    <r>
      <rPr>
        <b/>
        <sz val="11"/>
        <color theme="1"/>
        <rFont val="Calibri"/>
        <family val="2"/>
        <scheme val="minor"/>
      </rPr>
      <t>Example A</t>
    </r>
    <r>
      <rPr>
        <sz val="11"/>
        <color theme="1"/>
        <rFont val="Calibri"/>
        <family val="2"/>
        <scheme val="minor"/>
      </rPr>
      <t xml:space="preserve"> - Simple example with TTC minimization
 - Let's say we have 5 resources who need to be assigned to 1 client each, and each client only wants 1 resource
 - Each consultant's time to complete varies based on the type of client / project he/she is assigned to
 - </t>
    </r>
    <r>
      <rPr>
        <b/>
        <sz val="11"/>
        <color theme="1"/>
        <rFont val="Calibri"/>
        <family val="2"/>
        <scheme val="minor"/>
      </rPr>
      <t>Which client should each consultant be assigned to?</t>
    </r>
  </si>
  <si>
    <t>Inputs</t>
  </si>
  <si>
    <t>Answers</t>
  </si>
  <si>
    <t>Client</t>
  </si>
  <si>
    <r>
      <t xml:space="preserve">Assignment problems come up quite frequently in real world business contexts. For example, in the consulting world, we constantly face decisions involving where to assign resources to optimize availability times and meet our clients' demands. 
Let's take a look at 2 quick examples where we can use </t>
    </r>
    <r>
      <rPr>
        <b/>
        <sz val="14"/>
        <color theme="1"/>
        <rFont val="Calibri"/>
        <family val="2"/>
        <scheme val="minor"/>
      </rPr>
      <t>Excel Solver</t>
    </r>
    <r>
      <rPr>
        <sz val="14"/>
        <color theme="1"/>
        <rFont val="Calibri"/>
        <family val="2"/>
        <scheme val="minor"/>
      </rPr>
      <t xml:space="preserve"> for situations such as these.</t>
    </r>
  </si>
  <si>
    <r>
      <rPr>
        <b/>
        <sz val="11"/>
        <color theme="1"/>
        <rFont val="Calibri"/>
        <family val="2"/>
        <scheme val="minor"/>
      </rPr>
      <t>Example B</t>
    </r>
    <r>
      <rPr>
        <sz val="11"/>
        <color theme="1"/>
        <rFont val="Calibri"/>
        <family val="2"/>
        <scheme val="minor"/>
      </rPr>
      <t xml:space="preserve"> - A slightly more complex example with resource type constraints and cost optimization
 - Let's say we have 17 resources available and are not currently assigned to projects
 - We have one engagement coming up and need to allocate resources.
 - The client needs at least 8 resources and has personally requested 3 individuals that have worked with them before 
 - Lastly, the client would like to immediately know</t>
    </r>
    <r>
      <rPr>
        <b/>
        <sz val="11"/>
        <color theme="1"/>
        <rFont val="Calibri"/>
        <family val="2"/>
        <scheme val="minor"/>
      </rPr>
      <t xml:space="preserve"> the minimal hourly cost for her engagement. Which resources should be assigned and what is the total expected hourly cost?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</si>
</sst>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9" x14ac:knownFonts="1">
    <font>
      <sz val="11"/>
      <color theme="1"/>
      <name val="Calibri"/>
      <family val="2"/>
      <scheme val="minor"/>
    </font>
    <font>
      <sz val="11"/>
      <color rgb="FF006100"/>
      <name val="Calibri"/>
      <family val="2"/>
      <scheme val="minor"/>
    </font>
    <font>
      <b/>
      <sz val="11"/>
      <color theme="1"/>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
      <sz val="12"/>
      <color rgb="FF006100"/>
      <name val="Calibri"/>
      <family val="2"/>
      <scheme val="minor"/>
    </font>
    <font>
      <sz val="11"/>
      <color theme="1"/>
      <name val="Calibri"/>
      <family val="2"/>
      <scheme val="minor"/>
    </font>
    <font>
      <sz val="10"/>
      <name val="Arial"/>
      <family val="2"/>
    </font>
  </fonts>
  <fills count="5">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4" tint="0.59996337778862885"/>
        <bgColor indexed="64"/>
      </patternFill>
    </fill>
  </fills>
  <borders count="1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0">
    <xf numFmtId="0" fontId="0" fillId="0" borderId="0"/>
    <xf numFmtId="0" fontId="1" fillId="2" borderId="0" applyNumberFormat="0" applyBorder="0" applyAlignment="0" applyProtection="0"/>
    <xf numFmtId="0" fontId="2" fillId="3" borderId="9" applyFont="0" applyAlignment="0"/>
    <xf numFmtId="0" fontId="7" fillId="3" borderId="9"/>
    <xf numFmtId="2" fontId="7" fillId="4" borderId="12"/>
    <xf numFmtId="0" fontId="8" fillId="0" borderId="0"/>
    <xf numFmtId="43" fontId="8" fillId="0" borderId="0" applyFont="0" applyFill="0" applyBorder="0" applyAlignment="0" applyProtection="0"/>
    <xf numFmtId="44" fontId="8" fillId="0" borderId="0" applyFont="0" applyFill="0" applyBorder="0" applyAlignment="0" applyProtection="0"/>
    <xf numFmtId="0" fontId="8" fillId="0" borderId="9" applyFont="0" applyAlignment="0"/>
    <xf numFmtId="9" fontId="8" fillId="0" borderId="0" applyFont="0" applyFill="0" applyBorder="0" applyAlignment="0" applyProtection="0"/>
  </cellStyleXfs>
  <cellXfs count="59">
    <xf numFmtId="0" fontId="0" fillId="0" borderId="0" xfId="0"/>
    <xf numFmtId="0" fontId="2" fillId="0" borderId="0" xfId="0" applyFo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ont="1"/>
    <xf numFmtId="0" fontId="0" fillId="0" borderId="0" xfId="0" applyAlignment="1">
      <alignment horizontal="center"/>
    </xf>
    <xf numFmtId="0" fontId="0" fillId="0" borderId="0" xfId="0" applyBorder="1" applyAlignment="1">
      <alignment horizontal="center"/>
    </xf>
    <xf numFmtId="0" fontId="2" fillId="0" borderId="0" xfId="0" applyFont="1" applyAlignment="1">
      <alignment horizontal="center"/>
    </xf>
    <xf numFmtId="0" fontId="0" fillId="0" borderId="0" xfId="0" applyFill="1"/>
    <xf numFmtId="0" fontId="0" fillId="0" borderId="0" xfId="0" applyAlignment="1">
      <alignment vertical="top"/>
    </xf>
    <xf numFmtId="0" fontId="0" fillId="3" borderId="9" xfId="2" applyFont="1" applyAlignment="1">
      <alignment horizontal="center"/>
    </xf>
    <xf numFmtId="0" fontId="0" fillId="0" borderId="0" xfId="0" applyAlignment="1">
      <alignment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xf>
    <xf numFmtId="0" fontId="0" fillId="0" borderId="6" xfId="0" applyBorder="1" applyAlignment="1">
      <alignment horizontal="left" vertical="top"/>
    </xf>
    <xf numFmtId="0" fontId="0" fillId="3" borderId="9" xfId="2" applyFont="1" applyBorder="1" applyAlignment="1">
      <alignment horizontal="center"/>
    </xf>
    <xf numFmtId="0" fontId="2" fillId="0" borderId="0" xfId="0" applyFont="1" applyBorder="1"/>
    <xf numFmtId="0" fontId="2" fillId="0" borderId="0" xfId="0" applyFont="1" applyBorder="1" applyAlignment="1">
      <alignment horizontal="center"/>
    </xf>
    <xf numFmtId="2" fontId="0" fillId="0" borderId="0" xfId="0" applyNumberFormat="1" applyBorder="1"/>
    <xf numFmtId="0" fontId="0" fillId="0" borderId="0" xfId="0" applyBorder="1" applyAlignment="1"/>
    <xf numFmtId="0" fontId="0" fillId="0" borderId="0" xfId="0" applyBorder="1" applyAlignment="1">
      <alignment horizontal="center" vertical="center"/>
    </xf>
    <xf numFmtId="0" fontId="0" fillId="0" borderId="0" xfId="0" applyFont="1" applyBorder="1"/>
    <xf numFmtId="0" fontId="2" fillId="0" borderId="1" xfId="0" applyFont="1" applyBorder="1"/>
    <xf numFmtId="0" fontId="0" fillId="0" borderId="5" xfId="0" applyFill="1" applyBorder="1"/>
    <xf numFmtId="164" fontId="0" fillId="3" borderId="9" xfId="2" applyNumberFormat="1" applyFont="1" applyAlignment="1">
      <alignment horizontal="center"/>
    </xf>
    <xf numFmtId="0" fontId="3" fillId="0" borderId="0" xfId="0" applyFont="1" applyAlignment="1">
      <alignment horizontal="left" vertical="top" wrapText="1"/>
    </xf>
    <xf numFmtId="0" fontId="0" fillId="0" borderId="0" xfId="0" applyAlignment="1">
      <alignment horizontal="left" indent="1"/>
    </xf>
    <xf numFmtId="0" fontId="2" fillId="0" borderId="0" xfId="0" applyFont="1" applyAlignment="1">
      <alignment horizontal="left" vertical="center" indent="1"/>
    </xf>
    <xf numFmtId="0" fontId="2" fillId="0" borderId="0" xfId="0" applyFont="1" applyAlignment="1">
      <alignment horizontal="left" indent="1"/>
    </xf>
    <xf numFmtId="0" fontId="0" fillId="0" borderId="5"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0" xfId="0" applyFill="1" applyAlignment="1">
      <alignment vertical="top"/>
    </xf>
    <xf numFmtId="0" fontId="0" fillId="0" borderId="5" xfId="0" applyFill="1" applyBorder="1" applyAlignment="1">
      <alignment vertical="top"/>
    </xf>
    <xf numFmtId="0" fontId="2" fillId="0" borderId="0" xfId="0" applyFont="1" applyBorder="1" applyAlignment="1">
      <alignment vertical="top"/>
    </xf>
    <xf numFmtId="0" fontId="2" fillId="0" borderId="0" xfId="0" applyFont="1" applyBorder="1" applyAlignment="1">
      <alignment horizontal="center" vertical="top"/>
    </xf>
    <xf numFmtId="0" fontId="4" fillId="0" borderId="0" xfId="0" applyFont="1"/>
    <xf numFmtId="0" fontId="6" fillId="2" borderId="0" xfId="1" applyFont="1" applyAlignment="1">
      <alignment horizontal="center"/>
    </xf>
    <xf numFmtId="164" fontId="6" fillId="2" borderId="0" xfId="1" applyNumberFormat="1" applyFont="1" applyBorder="1" applyAlignment="1">
      <alignment horizontal="center"/>
    </xf>
    <xf numFmtId="0" fontId="0" fillId="0" borderId="0" xfId="0" applyBorder="1" applyAlignment="1">
      <alignment vertical="center"/>
    </xf>
    <xf numFmtId="0" fontId="1" fillId="2" borderId="0" xfId="1" applyAlignment="1">
      <alignment horizontal="left" vertical="top" wrapText="1"/>
    </xf>
    <xf numFmtId="0" fontId="3" fillId="3" borderId="9" xfId="2" applyFont="1" applyAlignment="1">
      <alignment horizontal="left" vertical="top" wrapText="1"/>
    </xf>
    <xf numFmtId="0" fontId="2" fillId="0" borderId="0" xfId="0" applyFont="1" applyAlignment="1">
      <alignment horizontal="right" indent="2"/>
    </xf>
    <xf numFmtId="0" fontId="2" fillId="0" borderId="10" xfId="0" applyFont="1" applyBorder="1" applyAlignment="1">
      <alignment horizontal="center"/>
    </xf>
    <xf numFmtId="0" fontId="3"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3" fillId="0" borderId="0" xfId="0" applyFont="1" applyAlignment="1">
      <alignment horizontal="left" vertical="center" wrapText="1" indent="1"/>
    </xf>
    <xf numFmtId="0" fontId="3" fillId="0" borderId="11" xfId="0" applyFont="1" applyBorder="1" applyAlignment="1">
      <alignment horizontal="left" vertical="center" wrapText="1" indent="1"/>
    </xf>
  </cellXfs>
  <cellStyles count="10">
    <cellStyle name="Comma 2" xfId="6" xr:uid="{F04073BB-F0F3-4566-A581-4508BFA42B5B}"/>
    <cellStyle name="Currency 2" xfId="7" xr:uid="{DA4E527A-6815-44AF-847E-49372297A98A}"/>
    <cellStyle name="Formulas" xfId="4" xr:uid="{7F941AC7-7A30-46F5-9A8E-A1E6F999DC7D}"/>
    <cellStyle name="Good" xfId="1" builtinId="26"/>
    <cellStyle name="Inputs" xfId="3" xr:uid="{A6E0FF55-7B00-48CC-B18C-56BEF9D0008C}"/>
    <cellStyle name="Normal" xfId="0" builtinId="0"/>
    <cellStyle name="Normal 2" xfId="5" xr:uid="{DB9FEE5D-E056-48C4-83BB-20AA36D65A6D}"/>
    <cellStyle name="Percent 2" xfId="9" xr:uid="{46F3D104-99CB-48B2-944F-11AEC97BADFA}"/>
    <cellStyle name="Style 1" xfId="2" xr:uid="{FF1A4E65-04A1-4B19-AB0A-09392FF35CD8}"/>
    <cellStyle name="Style 1 2" xfId="8" xr:uid="{71A85E1C-8DE4-4D7B-9EA8-D3B1C9A0C7F3}"/>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ga/Downloads/Wait_times_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it times (simplest example)"/>
      <sheetName val="Sheet1"/>
    </sheetNames>
    <sheetDataSet>
      <sheetData sheetId="0">
        <row r="32">
          <cell r="G32">
            <v>0</v>
          </cell>
          <cell r="H32">
            <v>0.47236655274101469</v>
          </cell>
          <cell r="O32">
            <v>0</v>
          </cell>
          <cell r="P32">
            <v>0</v>
          </cell>
        </row>
        <row r="33">
          <cell r="G33">
            <v>1</v>
          </cell>
          <cell r="H33">
            <v>0.35427491455576104</v>
          </cell>
          <cell r="O33">
            <v>1</v>
          </cell>
          <cell r="P33">
            <v>0.63212055882855767</v>
          </cell>
        </row>
        <row r="34">
          <cell r="G34">
            <v>2</v>
          </cell>
          <cell r="H34">
            <v>0.13285309295841038</v>
          </cell>
          <cell r="O34">
            <v>2</v>
          </cell>
          <cell r="P34">
            <v>0.8646647167633873</v>
          </cell>
        </row>
        <row r="35">
          <cell r="G35">
            <v>3</v>
          </cell>
          <cell r="H35">
            <v>3.3213273239602596E-2</v>
          </cell>
          <cell r="O35">
            <v>3</v>
          </cell>
          <cell r="P35">
            <v>0.95021293163213605</v>
          </cell>
        </row>
        <row r="36">
          <cell r="G36">
            <v>4</v>
          </cell>
          <cell r="H36">
            <v>6.2274887324254864E-3</v>
          </cell>
          <cell r="O36">
            <v>4</v>
          </cell>
          <cell r="P36">
            <v>0.98168436111126578</v>
          </cell>
        </row>
        <row r="37">
          <cell r="G37">
            <v>5</v>
          </cell>
          <cell r="H37">
            <v>9.3412330986382343E-4</v>
          </cell>
          <cell r="O37">
            <v>5</v>
          </cell>
          <cell r="P37">
            <v>0.99326205300091452</v>
          </cell>
        </row>
        <row r="38">
          <cell r="G38">
            <v>6</v>
          </cell>
          <cell r="H38">
            <v>1.1676541373297787E-4</v>
          </cell>
          <cell r="O38">
            <v>6</v>
          </cell>
          <cell r="P38">
            <v>0.99752124782333362</v>
          </cell>
        </row>
        <row r="39">
          <cell r="G39">
            <v>7</v>
          </cell>
          <cell r="H39">
            <v>1.2510580042819076E-5</v>
          </cell>
          <cell r="O39">
            <v>7</v>
          </cell>
          <cell r="P39">
            <v>0.99908811803444553</v>
          </cell>
        </row>
        <row r="40">
          <cell r="G40">
            <v>8</v>
          </cell>
          <cell r="H40">
            <v>1.1728668790142842E-6</v>
          </cell>
          <cell r="O40">
            <v>8</v>
          </cell>
          <cell r="P40">
            <v>0.99966453737209748</v>
          </cell>
        </row>
        <row r="41">
          <cell r="G41">
            <v>9</v>
          </cell>
          <cell r="H41">
            <v>9.7738906584523807E-8</v>
          </cell>
          <cell r="O41">
            <v>9</v>
          </cell>
          <cell r="P41">
            <v>0.99987659019591335</v>
          </cell>
        </row>
        <row r="42">
          <cell r="G42">
            <v>10</v>
          </cell>
          <cell r="H42">
            <v>7.3304179938392781E-9</v>
          </cell>
          <cell r="O42">
            <v>10</v>
          </cell>
          <cell r="P42">
            <v>0.99995460007023751</v>
          </cell>
        </row>
        <row r="47">
          <cell r="L47">
            <v>2</v>
          </cell>
          <cell r="M47">
            <v>29</v>
          </cell>
        </row>
        <row r="48">
          <cell r="H48" t="str">
            <v>SC</v>
          </cell>
          <cell r="K48" t="str">
            <v>CV</v>
          </cell>
          <cell r="M48" t="str">
            <v>TC</v>
          </cell>
        </row>
        <row r="49">
          <cell r="G49">
            <v>0</v>
          </cell>
          <cell r="H49">
            <v>0</v>
          </cell>
          <cell r="J49">
            <v>0</v>
          </cell>
          <cell r="K49">
            <v>80</v>
          </cell>
          <cell r="M49">
            <v>80</v>
          </cell>
        </row>
        <row r="50">
          <cell r="G50">
            <v>1</v>
          </cell>
          <cell r="H50">
            <v>10</v>
          </cell>
          <cell r="J50">
            <v>1</v>
          </cell>
          <cell r="K50">
            <v>45</v>
          </cell>
          <cell r="M50">
            <v>55</v>
          </cell>
        </row>
        <row r="51">
          <cell r="G51">
            <v>2</v>
          </cell>
          <cell r="H51">
            <v>20</v>
          </cell>
          <cell r="J51">
            <v>2</v>
          </cell>
          <cell r="K51">
            <v>9</v>
          </cell>
          <cell r="M51">
            <v>29</v>
          </cell>
        </row>
        <row r="52">
          <cell r="G52">
            <v>3</v>
          </cell>
          <cell r="H52">
            <v>30</v>
          </cell>
          <cell r="J52">
            <v>3</v>
          </cell>
          <cell r="K52">
            <v>5</v>
          </cell>
          <cell r="M52">
            <v>35</v>
          </cell>
        </row>
        <row r="53">
          <cell r="G53">
            <v>4</v>
          </cell>
          <cell r="H53">
            <v>40</v>
          </cell>
          <cell r="J53">
            <v>4</v>
          </cell>
          <cell r="K53">
            <v>3.4615384615384617</v>
          </cell>
          <cell r="M53">
            <v>43.46153846153846</v>
          </cell>
        </row>
        <row r="54">
          <cell r="G54">
            <v>5</v>
          </cell>
          <cell r="H54">
            <v>50</v>
          </cell>
          <cell r="J54">
            <v>5</v>
          </cell>
          <cell r="K54">
            <v>2.6470588235294117</v>
          </cell>
          <cell r="M54">
            <v>52.647058823529413</v>
          </cell>
        </row>
        <row r="55">
          <cell r="G55">
            <v>6</v>
          </cell>
          <cell r="H55">
            <v>60</v>
          </cell>
          <cell r="J55">
            <v>6</v>
          </cell>
          <cell r="K55">
            <v>2.1428571428571428</v>
          </cell>
          <cell r="M55">
            <v>62.142857142857146</v>
          </cell>
        </row>
        <row r="56">
          <cell r="G56">
            <v>7</v>
          </cell>
          <cell r="H56">
            <v>70</v>
          </cell>
          <cell r="J56">
            <v>7</v>
          </cell>
          <cell r="K56">
            <v>1.7999999999999998</v>
          </cell>
          <cell r="M56">
            <v>71.8</v>
          </cell>
        </row>
        <row r="57">
          <cell r="G57">
            <v>8</v>
          </cell>
          <cell r="H57">
            <v>80</v>
          </cell>
          <cell r="J57">
            <v>8</v>
          </cell>
          <cell r="K57">
            <v>1.5517241379310345</v>
          </cell>
          <cell r="M57">
            <v>81.551724137931032</v>
          </cell>
        </row>
        <row r="58">
          <cell r="G58">
            <v>9</v>
          </cell>
          <cell r="H58">
            <v>90</v>
          </cell>
          <cell r="J58">
            <v>9</v>
          </cell>
          <cell r="K58">
            <v>1.3636363636363638</v>
          </cell>
          <cell r="M58">
            <v>91.36363636363636</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8F27-4F54-4671-8E71-AD6FEA6BEB02}">
  <dimension ref="B2:AB48"/>
  <sheetViews>
    <sheetView showGridLines="0" showRowColHeaders="0" tabSelected="1" zoomScale="91" zoomScaleNormal="91" workbookViewId="0">
      <selection activeCell="B5" sqref="B5"/>
    </sheetView>
  </sheetViews>
  <sheetFormatPr defaultRowHeight="15" x14ac:dyDescent="0.25"/>
  <cols>
    <col min="1" max="1" width="3.85546875" customWidth="1"/>
    <col min="2" max="2" width="7.5703125" customWidth="1"/>
    <col min="3" max="3" width="19.5703125" customWidth="1"/>
    <col min="13" max="13" width="9" bestFit="1" customWidth="1"/>
    <col min="14" max="15" width="4.42578125" customWidth="1"/>
    <col min="16" max="16" width="23.5703125" customWidth="1"/>
    <col min="17" max="17" width="18" customWidth="1"/>
    <col min="18" max="18" width="22.140625" bestFit="1" customWidth="1"/>
    <col min="19" max="19" width="10.7109375" bestFit="1" customWidth="1"/>
    <col min="20" max="20" width="11.7109375" customWidth="1"/>
    <col min="21" max="21" width="8.28515625" customWidth="1"/>
    <col min="22" max="22" width="8" customWidth="1"/>
    <col min="24" max="24" width="18.85546875" customWidth="1"/>
    <col min="25" max="25" width="13.28515625" customWidth="1"/>
    <col min="26" max="26" width="10.85546875" customWidth="1"/>
    <col min="27" max="27" width="2.28515625" customWidth="1"/>
    <col min="28" max="28" width="2.7109375" customWidth="1"/>
    <col min="29" max="29" width="11.7109375" customWidth="1"/>
  </cols>
  <sheetData>
    <row r="2" spans="2:28" ht="21" x14ac:dyDescent="0.35">
      <c r="C2" s="44" t="s">
        <v>0</v>
      </c>
    </row>
    <row r="3" spans="2:28" ht="15" customHeight="1" x14ac:dyDescent="0.25">
      <c r="C3" s="52" t="s">
        <v>46</v>
      </c>
      <c r="D3" s="52"/>
      <c r="E3" s="52"/>
      <c r="F3" s="52"/>
      <c r="G3" s="52"/>
      <c r="H3" s="52"/>
      <c r="I3" s="52"/>
      <c r="J3" s="52"/>
      <c r="K3" s="52"/>
      <c r="L3" s="52"/>
      <c r="M3" s="52"/>
      <c r="N3" s="52"/>
      <c r="O3" s="52"/>
      <c r="P3" s="52"/>
      <c r="Q3" s="52"/>
      <c r="R3" s="52"/>
      <c r="S3" s="52"/>
      <c r="T3" s="52"/>
      <c r="U3" s="52"/>
      <c r="V3" s="52"/>
      <c r="W3" s="52"/>
      <c r="X3" s="52"/>
      <c r="Y3" s="52"/>
      <c r="Z3" s="52"/>
    </row>
    <row r="4" spans="2:28" ht="15" customHeight="1" x14ac:dyDescent="0.25">
      <c r="C4" s="52"/>
      <c r="D4" s="52"/>
      <c r="E4" s="52"/>
      <c r="F4" s="52"/>
      <c r="G4" s="52"/>
      <c r="H4" s="52"/>
      <c r="I4" s="52"/>
      <c r="J4" s="52"/>
      <c r="K4" s="52"/>
      <c r="L4" s="52"/>
      <c r="M4" s="52"/>
      <c r="N4" s="52"/>
      <c r="O4" s="52"/>
      <c r="P4" s="52"/>
      <c r="Q4" s="52"/>
      <c r="R4" s="52"/>
      <c r="S4" s="52"/>
      <c r="T4" s="52"/>
      <c r="U4" s="52"/>
      <c r="V4" s="52"/>
      <c r="W4" s="52"/>
      <c r="X4" s="52"/>
      <c r="Y4" s="52"/>
      <c r="Z4" s="52"/>
    </row>
    <row r="5" spans="2:28" ht="15" customHeight="1" x14ac:dyDescent="0.25">
      <c r="C5" s="52"/>
      <c r="D5" s="52"/>
      <c r="E5" s="52"/>
      <c r="F5" s="52"/>
      <c r="G5" s="52"/>
      <c r="H5" s="52"/>
      <c r="I5" s="52"/>
      <c r="J5" s="52"/>
      <c r="K5" s="52"/>
      <c r="L5" s="52"/>
      <c r="M5" s="52"/>
      <c r="N5" s="52"/>
      <c r="O5" s="52"/>
      <c r="P5" s="52"/>
      <c r="Q5" s="52"/>
      <c r="R5" s="52"/>
      <c r="S5" s="52"/>
      <c r="T5" s="52"/>
      <c r="U5" s="52"/>
      <c r="V5" s="52"/>
      <c r="W5" s="52"/>
      <c r="X5" s="52"/>
      <c r="Y5" s="52"/>
      <c r="Z5" s="52"/>
    </row>
    <row r="6" spans="2:28" ht="15" customHeight="1" x14ac:dyDescent="0.25">
      <c r="C6" s="33"/>
      <c r="D6" s="33"/>
      <c r="E6" s="33"/>
      <c r="F6" s="33"/>
      <c r="G6" s="33"/>
      <c r="H6" s="33"/>
      <c r="I6" s="33"/>
      <c r="J6" s="33"/>
      <c r="K6" s="33"/>
      <c r="L6" s="33"/>
      <c r="M6" s="33"/>
      <c r="N6" s="33"/>
      <c r="O6" s="33"/>
      <c r="P6" s="33"/>
      <c r="Q6" s="33"/>
      <c r="R6" s="33"/>
      <c r="S6" s="33"/>
      <c r="T6" s="33"/>
      <c r="U6" s="33"/>
      <c r="V6" s="33"/>
      <c r="W6" s="33"/>
      <c r="X6" s="33"/>
      <c r="Y6" s="33"/>
      <c r="Z6" s="33"/>
    </row>
    <row r="7" spans="2:28" ht="15" customHeight="1" x14ac:dyDescent="0.25">
      <c r="B7" s="49"/>
      <c r="C7" s="58" t="s">
        <v>43</v>
      </c>
      <c r="D7" s="57"/>
      <c r="H7" s="33"/>
      <c r="I7" s="33"/>
      <c r="J7" s="33"/>
      <c r="K7" s="33"/>
      <c r="O7" s="33"/>
      <c r="P7" s="33"/>
      <c r="Q7" s="33"/>
      <c r="R7" s="33"/>
      <c r="S7" s="33"/>
      <c r="T7" s="33"/>
      <c r="U7" s="33"/>
      <c r="V7" s="33"/>
      <c r="W7" s="33"/>
      <c r="X7" s="33"/>
      <c r="Y7" s="33"/>
      <c r="Z7" s="33"/>
    </row>
    <row r="8" spans="2:28" ht="15" customHeight="1" x14ac:dyDescent="0.25">
      <c r="B8" s="48"/>
      <c r="C8" s="57" t="s">
        <v>44</v>
      </c>
      <c r="D8" s="57"/>
      <c r="H8" s="33"/>
      <c r="I8" s="33"/>
      <c r="J8" s="33"/>
      <c r="K8" s="33"/>
      <c r="O8" s="33"/>
      <c r="P8" s="33"/>
      <c r="Q8" s="33"/>
      <c r="R8" s="33"/>
      <c r="S8" s="33"/>
      <c r="T8" s="33"/>
      <c r="U8" s="33"/>
      <c r="V8" s="33"/>
      <c r="W8" s="33"/>
      <c r="X8" s="33"/>
      <c r="Y8" s="33"/>
      <c r="Z8" s="33"/>
    </row>
    <row r="9" spans="2:28" ht="18.75" x14ac:dyDescent="0.25">
      <c r="C9" s="33"/>
      <c r="D9" s="33"/>
      <c r="E9" s="33"/>
      <c r="F9" s="33"/>
      <c r="G9" s="33"/>
      <c r="H9" s="33"/>
      <c r="I9" s="33"/>
      <c r="J9" s="33"/>
      <c r="K9" s="33"/>
      <c r="L9" s="33"/>
      <c r="M9" s="33"/>
      <c r="N9" s="33"/>
      <c r="O9" s="33"/>
      <c r="P9" s="33"/>
      <c r="Q9" s="33"/>
      <c r="R9" s="33"/>
    </row>
    <row r="10" spans="2:28" x14ac:dyDescent="0.25">
      <c r="B10" s="4"/>
      <c r="C10" s="19"/>
      <c r="D10" s="19"/>
      <c r="E10" s="19"/>
      <c r="F10" s="19"/>
      <c r="G10" s="19"/>
      <c r="H10" s="19"/>
      <c r="I10" s="19"/>
      <c r="J10" s="19"/>
      <c r="K10" s="19"/>
      <c r="L10" s="19"/>
      <c r="M10" s="20"/>
      <c r="O10" s="4"/>
      <c r="P10" s="5"/>
      <c r="Q10" s="5"/>
      <c r="R10" s="5"/>
      <c r="S10" s="5"/>
      <c r="T10" s="5"/>
      <c r="U10" s="5"/>
      <c r="V10" s="5"/>
      <c r="W10" s="5"/>
      <c r="X10" s="5"/>
      <c r="Y10" s="5"/>
      <c r="Z10" s="5"/>
      <c r="AA10" s="5"/>
      <c r="AB10" s="6"/>
    </row>
    <row r="11" spans="2:28" ht="15" customHeight="1" x14ac:dyDescent="0.25">
      <c r="B11" s="7"/>
      <c r="C11" s="53" t="s">
        <v>42</v>
      </c>
      <c r="D11" s="54"/>
      <c r="E11" s="54"/>
      <c r="F11" s="54"/>
      <c r="G11" s="54"/>
      <c r="H11" s="54"/>
      <c r="I11" s="54"/>
      <c r="J11" s="54"/>
      <c r="K11" s="54"/>
      <c r="L11" s="54"/>
      <c r="M11" s="55"/>
      <c r="N11" s="15"/>
      <c r="O11" s="31"/>
      <c r="P11" s="53" t="s">
        <v>47</v>
      </c>
      <c r="Q11" s="53"/>
      <c r="R11" s="53"/>
      <c r="S11" s="53"/>
      <c r="T11" s="53"/>
      <c r="U11" s="53"/>
      <c r="V11" s="53"/>
      <c r="W11" s="53"/>
      <c r="X11" s="53"/>
      <c r="Y11" s="53"/>
      <c r="Z11" s="53"/>
      <c r="AA11" s="53"/>
      <c r="AB11" s="56"/>
    </row>
    <row r="12" spans="2:28" x14ac:dyDescent="0.25">
      <c r="B12" s="7"/>
      <c r="C12" s="54"/>
      <c r="D12" s="54"/>
      <c r="E12" s="54"/>
      <c r="F12" s="54"/>
      <c r="G12" s="54"/>
      <c r="H12" s="54"/>
      <c r="I12" s="54"/>
      <c r="J12" s="54"/>
      <c r="K12" s="54"/>
      <c r="L12" s="54"/>
      <c r="M12" s="55"/>
      <c r="N12" s="15"/>
      <c r="O12" s="31"/>
      <c r="P12" s="53"/>
      <c r="Q12" s="53"/>
      <c r="R12" s="53"/>
      <c r="S12" s="53"/>
      <c r="T12" s="53"/>
      <c r="U12" s="53"/>
      <c r="V12" s="53"/>
      <c r="W12" s="53"/>
      <c r="X12" s="53"/>
      <c r="Y12" s="53"/>
      <c r="Z12" s="53"/>
      <c r="AA12" s="53"/>
      <c r="AB12" s="56"/>
    </row>
    <row r="13" spans="2:28" x14ac:dyDescent="0.25">
      <c r="B13" s="7"/>
      <c r="C13" s="54"/>
      <c r="D13" s="54"/>
      <c r="E13" s="54"/>
      <c r="F13" s="54"/>
      <c r="G13" s="54"/>
      <c r="H13" s="54"/>
      <c r="I13" s="54"/>
      <c r="J13" s="54"/>
      <c r="K13" s="54"/>
      <c r="L13" s="54"/>
      <c r="M13" s="55"/>
      <c r="N13" s="15"/>
      <c r="O13" s="31"/>
      <c r="P13" s="53"/>
      <c r="Q13" s="53"/>
      <c r="R13" s="53"/>
      <c r="S13" s="53"/>
      <c r="T13" s="53"/>
      <c r="U13" s="53"/>
      <c r="V13" s="53"/>
      <c r="W13" s="53"/>
      <c r="X13" s="53"/>
      <c r="Y13" s="53"/>
      <c r="Z13" s="53"/>
      <c r="AA13" s="53"/>
      <c r="AB13" s="56"/>
    </row>
    <row r="14" spans="2:28" x14ac:dyDescent="0.25">
      <c r="B14" s="7"/>
      <c r="C14" s="54"/>
      <c r="D14" s="54"/>
      <c r="E14" s="54"/>
      <c r="F14" s="54"/>
      <c r="G14" s="54"/>
      <c r="H14" s="54"/>
      <c r="I14" s="54"/>
      <c r="J14" s="54"/>
      <c r="K14" s="54"/>
      <c r="L14" s="54"/>
      <c r="M14" s="55"/>
      <c r="N14" s="15"/>
      <c r="O14" s="31"/>
      <c r="P14" s="53"/>
      <c r="Q14" s="53"/>
      <c r="R14" s="53"/>
      <c r="S14" s="53"/>
      <c r="T14" s="53"/>
      <c r="U14" s="53"/>
      <c r="V14" s="53"/>
      <c r="W14" s="53"/>
      <c r="X14" s="53"/>
      <c r="Y14" s="53"/>
      <c r="Z14" s="53"/>
      <c r="AA14" s="53"/>
      <c r="AB14" s="56"/>
    </row>
    <row r="15" spans="2:28" x14ac:dyDescent="0.25">
      <c r="B15" s="7"/>
      <c r="C15" s="21"/>
      <c r="D15" s="21"/>
      <c r="E15" s="21"/>
      <c r="F15" s="21"/>
      <c r="G15" s="21"/>
      <c r="H15" s="21"/>
      <c r="I15" s="21"/>
      <c r="J15" s="21"/>
      <c r="K15" s="21"/>
      <c r="L15" s="21"/>
      <c r="M15" s="22"/>
      <c r="N15" s="15"/>
      <c r="O15" s="31"/>
      <c r="P15" s="53"/>
      <c r="Q15" s="53"/>
      <c r="R15" s="53"/>
      <c r="S15" s="53"/>
      <c r="T15" s="53"/>
      <c r="U15" s="53"/>
      <c r="V15" s="53"/>
      <c r="W15" s="53"/>
      <c r="X15" s="53"/>
      <c r="Y15" s="53"/>
      <c r="Z15" s="53"/>
      <c r="AA15" s="53"/>
      <c r="AB15" s="56"/>
    </row>
    <row r="16" spans="2:28" x14ac:dyDescent="0.25">
      <c r="B16" s="7"/>
      <c r="C16" s="2"/>
      <c r="D16" s="2"/>
      <c r="E16" s="2"/>
      <c r="F16" s="2"/>
      <c r="G16" s="2"/>
      <c r="H16" s="2"/>
      <c r="I16" s="2"/>
      <c r="J16" s="2"/>
      <c r="K16" s="2"/>
      <c r="L16" s="2"/>
      <c r="M16" s="8"/>
      <c r="N16" s="15"/>
      <c r="O16" s="31"/>
      <c r="P16" s="2"/>
      <c r="Q16" s="2"/>
      <c r="R16" s="2"/>
      <c r="S16" s="2"/>
      <c r="T16" s="2"/>
      <c r="U16" s="2"/>
      <c r="V16" s="2"/>
      <c r="W16" s="2"/>
      <c r="X16" s="2"/>
      <c r="Y16" s="2"/>
      <c r="Z16" s="2"/>
      <c r="AA16" s="2"/>
      <c r="AB16" s="8"/>
    </row>
    <row r="17" spans="2:28" x14ac:dyDescent="0.25">
      <c r="B17" s="7"/>
      <c r="D17" s="51" t="s">
        <v>45</v>
      </c>
      <c r="E17" s="51"/>
      <c r="F17" s="51"/>
      <c r="G17" s="51"/>
      <c r="H17" s="51"/>
      <c r="L17" s="2"/>
      <c r="M17" s="8"/>
      <c r="N17" s="15"/>
      <c r="O17" s="31"/>
      <c r="P17" s="36" t="s">
        <v>40</v>
      </c>
      <c r="Q17" s="36" t="s">
        <v>20</v>
      </c>
      <c r="R17" s="36" t="s">
        <v>26</v>
      </c>
      <c r="S17" s="36" t="s">
        <v>35</v>
      </c>
      <c r="T17" s="36" t="s">
        <v>39</v>
      </c>
      <c r="U17" s="12"/>
      <c r="W17" s="24"/>
      <c r="X17" s="25"/>
      <c r="Y17" s="25"/>
      <c r="Z17" s="2"/>
      <c r="AA17" s="2"/>
      <c r="AB17" s="8"/>
    </row>
    <row r="18" spans="2:28" x14ac:dyDescent="0.25">
      <c r="B18" s="7"/>
      <c r="C18" s="35" t="s">
        <v>19</v>
      </c>
      <c r="D18" s="14" t="s">
        <v>9</v>
      </c>
      <c r="E18" s="14" t="s">
        <v>10</v>
      </c>
      <c r="F18" s="14" t="s">
        <v>13</v>
      </c>
      <c r="G18" s="14" t="s">
        <v>11</v>
      </c>
      <c r="H18" s="14" t="s">
        <v>12</v>
      </c>
      <c r="L18" s="2"/>
      <c r="M18" s="8"/>
      <c r="N18" s="15"/>
      <c r="O18" s="31"/>
      <c r="P18" s="34" t="s">
        <v>3</v>
      </c>
      <c r="Q18" s="34" t="s">
        <v>21</v>
      </c>
      <c r="R18" s="32">
        <v>360.04468440292851</v>
      </c>
      <c r="S18" s="17">
        <v>1</v>
      </c>
      <c r="T18" s="17">
        <f>SUM(S18)</f>
        <v>1</v>
      </c>
      <c r="U18" s="12" t="s">
        <v>8</v>
      </c>
      <c r="V18" s="17">
        <v>1</v>
      </c>
      <c r="W18" s="2"/>
      <c r="X18" s="26"/>
      <c r="Y18" s="2"/>
      <c r="Z18" s="2"/>
      <c r="AA18" s="2"/>
      <c r="AB18" s="8"/>
    </row>
    <row r="19" spans="2:28" x14ac:dyDescent="0.25">
      <c r="B19" s="7"/>
      <c r="C19" s="34" t="s">
        <v>3</v>
      </c>
      <c r="D19" s="23">
        <v>2</v>
      </c>
      <c r="E19" s="23">
        <v>4</v>
      </c>
      <c r="F19" s="23">
        <v>6</v>
      </c>
      <c r="G19" s="23">
        <v>4</v>
      </c>
      <c r="H19" s="23">
        <v>5</v>
      </c>
      <c r="L19" s="2"/>
      <c r="M19" s="8"/>
      <c r="N19" s="15"/>
      <c r="O19" s="31"/>
      <c r="P19" s="34" t="s">
        <v>1</v>
      </c>
      <c r="Q19" s="34" t="s">
        <v>22</v>
      </c>
      <c r="R19" s="32">
        <v>532.32694920360973</v>
      </c>
      <c r="S19" s="17">
        <v>0</v>
      </c>
      <c r="U19" s="12"/>
      <c r="W19" s="2"/>
      <c r="X19" s="2"/>
      <c r="Y19" s="2"/>
      <c r="Z19" s="2"/>
      <c r="AA19" s="2"/>
      <c r="AB19" s="8"/>
    </row>
    <row r="20" spans="2:28" x14ac:dyDescent="0.25">
      <c r="B20" s="7"/>
      <c r="C20" s="34" t="s">
        <v>1</v>
      </c>
      <c r="D20" s="23">
        <v>5</v>
      </c>
      <c r="E20" s="23">
        <v>2</v>
      </c>
      <c r="F20" s="23">
        <v>3</v>
      </c>
      <c r="G20" s="23">
        <v>3</v>
      </c>
      <c r="H20" s="23">
        <v>4</v>
      </c>
      <c r="L20" s="2"/>
      <c r="M20" s="8"/>
      <c r="N20" s="15"/>
      <c r="O20" s="31"/>
      <c r="P20" s="34" t="s">
        <v>6</v>
      </c>
      <c r="Q20" s="34" t="s">
        <v>21</v>
      </c>
      <c r="R20" s="32">
        <v>266.22986888244401</v>
      </c>
      <c r="S20" s="17">
        <v>0</v>
      </c>
      <c r="U20" s="12"/>
      <c r="W20" s="2"/>
      <c r="X20" s="2"/>
      <c r="Y20" s="2"/>
      <c r="Z20" s="2"/>
      <c r="AA20" s="2"/>
      <c r="AB20" s="8"/>
    </row>
    <row r="21" spans="2:28" x14ac:dyDescent="0.25">
      <c r="B21" s="7"/>
      <c r="C21" s="34" t="s">
        <v>6</v>
      </c>
      <c r="D21" s="23">
        <v>3</v>
      </c>
      <c r="E21" s="23">
        <v>3</v>
      </c>
      <c r="F21" s="23">
        <v>2</v>
      </c>
      <c r="G21" s="23">
        <v>2</v>
      </c>
      <c r="H21" s="23">
        <v>2</v>
      </c>
      <c r="L21" s="2"/>
      <c r="M21" s="8"/>
      <c r="N21" s="15"/>
      <c r="O21" s="31"/>
      <c r="P21" s="34" t="s">
        <v>2</v>
      </c>
      <c r="Q21" s="34" t="s">
        <v>21</v>
      </c>
      <c r="R21" s="32">
        <v>351.78570138606466</v>
      </c>
      <c r="S21" s="17">
        <v>0</v>
      </c>
      <c r="U21" s="12"/>
      <c r="W21" s="2"/>
      <c r="X21" s="2"/>
      <c r="Y21" s="2"/>
      <c r="Z21" s="2"/>
      <c r="AA21" s="2"/>
      <c r="AB21" s="8"/>
    </row>
    <row r="22" spans="2:28" x14ac:dyDescent="0.25">
      <c r="B22" s="7"/>
      <c r="C22" s="34" t="s">
        <v>2</v>
      </c>
      <c r="D22" s="23">
        <v>3</v>
      </c>
      <c r="E22" s="23">
        <v>5</v>
      </c>
      <c r="F22" s="23">
        <v>2</v>
      </c>
      <c r="G22" s="23">
        <v>3</v>
      </c>
      <c r="H22" s="23">
        <v>4</v>
      </c>
      <c r="L22" s="2"/>
      <c r="M22" s="8"/>
      <c r="N22" s="15"/>
      <c r="O22" s="31"/>
      <c r="P22" s="34" t="s">
        <v>7</v>
      </c>
      <c r="Q22" s="34" t="s">
        <v>23</v>
      </c>
      <c r="R22" s="32">
        <v>193.19681185022347</v>
      </c>
      <c r="S22" s="17">
        <v>1</v>
      </c>
      <c r="U22" s="12"/>
      <c r="W22" s="2"/>
      <c r="X22" s="2"/>
      <c r="Y22" s="2"/>
      <c r="Z22" s="2"/>
      <c r="AA22" s="2"/>
      <c r="AB22" s="8"/>
    </row>
    <row r="23" spans="2:28" x14ac:dyDescent="0.25">
      <c r="B23" s="7"/>
      <c r="C23" s="34" t="s">
        <v>7</v>
      </c>
      <c r="D23" s="23">
        <v>2</v>
      </c>
      <c r="E23" s="23">
        <v>4</v>
      </c>
      <c r="F23" s="23">
        <v>3</v>
      </c>
      <c r="G23" s="23">
        <v>3</v>
      </c>
      <c r="H23" s="23">
        <v>5</v>
      </c>
      <c r="L23" s="2"/>
      <c r="M23" s="8"/>
      <c r="N23" s="15"/>
      <c r="O23" s="31"/>
      <c r="P23" s="34" t="s">
        <v>14</v>
      </c>
      <c r="Q23" s="34" t="s">
        <v>23</v>
      </c>
      <c r="R23" s="32">
        <v>205.66667906218768</v>
      </c>
      <c r="S23" s="17">
        <v>1</v>
      </c>
      <c r="U23" s="12"/>
      <c r="W23" s="2"/>
      <c r="X23" s="2"/>
      <c r="Y23" s="2"/>
      <c r="Z23" s="2"/>
      <c r="AA23" s="2"/>
      <c r="AB23" s="8"/>
    </row>
    <row r="24" spans="2:28" x14ac:dyDescent="0.25">
      <c r="B24" s="7"/>
      <c r="L24" s="2"/>
      <c r="M24" s="8"/>
      <c r="N24" s="15"/>
      <c r="O24" s="31"/>
      <c r="P24" s="34" t="s">
        <v>36</v>
      </c>
      <c r="Q24" s="34" t="s">
        <v>22</v>
      </c>
      <c r="R24" s="32">
        <v>324.28651512637981</v>
      </c>
      <c r="S24" s="17">
        <v>0</v>
      </c>
      <c r="U24" s="12"/>
      <c r="W24" s="2"/>
      <c r="X24" s="2"/>
      <c r="Y24" s="27"/>
      <c r="Z24" s="2"/>
      <c r="AA24" s="2"/>
      <c r="AB24" s="8"/>
    </row>
    <row r="25" spans="2:28" ht="17.25" customHeight="1" x14ac:dyDescent="0.25">
      <c r="B25" s="7"/>
      <c r="D25" s="16" t="s">
        <v>41</v>
      </c>
      <c r="L25" s="2"/>
      <c r="M25" s="8"/>
      <c r="N25" s="15"/>
      <c r="O25" s="31"/>
      <c r="P25" s="34" t="s">
        <v>15</v>
      </c>
      <c r="Q25" s="34" t="s">
        <v>24</v>
      </c>
      <c r="R25" s="32">
        <v>324.28651512637981</v>
      </c>
      <c r="S25" s="17">
        <v>0</v>
      </c>
      <c r="U25" s="12"/>
      <c r="W25" s="2"/>
      <c r="X25" s="38"/>
      <c r="Y25" s="38" t="s">
        <v>37</v>
      </c>
      <c r="Z25" s="2"/>
      <c r="AA25" s="2"/>
      <c r="AB25" s="8"/>
    </row>
    <row r="26" spans="2:28" ht="15.75" x14ac:dyDescent="0.25">
      <c r="B26" s="7"/>
      <c r="C26" s="18" t="s">
        <v>4</v>
      </c>
      <c r="D26" s="45">
        <f>SUMPRODUCT(D19:H23,D29:H33)</f>
        <v>11</v>
      </c>
      <c r="L26" s="2"/>
      <c r="M26" s="8"/>
      <c r="N26" s="15"/>
      <c r="O26" s="31"/>
      <c r="P26" s="34" t="s">
        <v>16</v>
      </c>
      <c r="Q26" s="34" t="s">
        <v>24</v>
      </c>
      <c r="R26" s="32">
        <v>369.75238393131804</v>
      </c>
      <c r="S26" s="17">
        <v>1</v>
      </c>
      <c r="T26" s="17">
        <f>SUM(S26)</f>
        <v>1</v>
      </c>
      <c r="U26" s="12" t="s">
        <v>8</v>
      </c>
      <c r="V26" s="17">
        <v>1</v>
      </c>
      <c r="W26" s="2"/>
      <c r="X26" s="47" t="s">
        <v>4</v>
      </c>
      <c r="Y26" s="46">
        <f>SUMPRODUCT(R18:R35,S18:S35)</f>
        <v>2571.190963265366</v>
      </c>
      <c r="Z26" s="2"/>
      <c r="AA26" s="2"/>
      <c r="AB26" s="8"/>
    </row>
    <row r="27" spans="2:28" x14ac:dyDescent="0.25">
      <c r="B27" s="7"/>
      <c r="F27" s="14" t="s">
        <v>45</v>
      </c>
      <c r="L27" s="2"/>
      <c r="M27" s="8"/>
      <c r="N27" s="15"/>
      <c r="O27" s="31"/>
      <c r="P27" s="34" t="s">
        <v>17</v>
      </c>
      <c r="Q27" s="34" t="s">
        <v>25</v>
      </c>
      <c r="R27" s="32">
        <v>447.15981127550828</v>
      </c>
      <c r="S27" s="17">
        <v>0</v>
      </c>
      <c r="U27" s="12"/>
      <c r="W27" s="2"/>
      <c r="Z27" s="2"/>
      <c r="AA27" s="2"/>
      <c r="AB27" s="8"/>
    </row>
    <row r="28" spans="2:28" x14ac:dyDescent="0.25">
      <c r="B28" s="7"/>
      <c r="C28" s="35" t="s">
        <v>19</v>
      </c>
      <c r="D28" s="14" t="s">
        <v>9</v>
      </c>
      <c r="E28" s="14" t="s">
        <v>10</v>
      </c>
      <c r="F28" s="14" t="s">
        <v>13</v>
      </c>
      <c r="G28" s="14" t="s">
        <v>11</v>
      </c>
      <c r="H28" s="14" t="s">
        <v>12</v>
      </c>
      <c r="I28" s="14" t="s">
        <v>5</v>
      </c>
      <c r="J28" s="14"/>
      <c r="K28" s="14" t="s">
        <v>38</v>
      </c>
      <c r="L28" s="2"/>
      <c r="M28" s="8"/>
      <c r="N28" s="15"/>
      <c r="O28" s="31"/>
      <c r="P28" s="34" t="s">
        <v>18</v>
      </c>
      <c r="Q28" s="34" t="s">
        <v>23</v>
      </c>
      <c r="R28" s="32">
        <v>265.60493681896077</v>
      </c>
      <c r="S28" s="17">
        <v>1</v>
      </c>
      <c r="U28" s="12"/>
      <c r="W28" s="2"/>
      <c r="X28" s="2"/>
      <c r="Y28" s="2"/>
      <c r="Z28" s="2"/>
      <c r="AA28" s="2"/>
      <c r="AB28" s="8"/>
    </row>
    <row r="29" spans="2:28" x14ac:dyDescent="0.25">
      <c r="B29" s="7"/>
      <c r="C29" s="34" t="s">
        <v>3</v>
      </c>
      <c r="D29" s="23">
        <v>1</v>
      </c>
      <c r="E29" s="23">
        <v>0</v>
      </c>
      <c r="F29" s="23">
        <v>0</v>
      </c>
      <c r="G29" s="23">
        <v>0</v>
      </c>
      <c r="H29" s="23">
        <v>0</v>
      </c>
      <c r="I29" s="23">
        <f>SUM(D29:H29)</f>
        <v>1</v>
      </c>
      <c r="J29" s="12" t="s">
        <v>8</v>
      </c>
      <c r="K29" s="23">
        <v>1</v>
      </c>
      <c r="L29" s="2"/>
      <c r="M29" s="8"/>
      <c r="N29" s="15"/>
      <c r="O29" s="31"/>
      <c r="P29" s="34" t="s">
        <v>27</v>
      </c>
      <c r="Q29" s="34" t="s">
        <v>22</v>
      </c>
      <c r="R29" s="32">
        <v>446.2971517968021</v>
      </c>
      <c r="S29" s="17">
        <v>0</v>
      </c>
      <c r="U29" s="12"/>
      <c r="W29" s="2"/>
      <c r="X29" s="2"/>
      <c r="Y29" s="2"/>
      <c r="Z29" s="2"/>
      <c r="AA29" s="2"/>
      <c r="AB29" s="8"/>
    </row>
    <row r="30" spans="2:28" x14ac:dyDescent="0.25">
      <c r="B30" s="7"/>
      <c r="C30" s="34" t="s">
        <v>1</v>
      </c>
      <c r="D30" s="23">
        <v>0</v>
      </c>
      <c r="E30" s="23">
        <v>1</v>
      </c>
      <c r="F30" s="23">
        <v>0</v>
      </c>
      <c r="G30" s="23">
        <v>0</v>
      </c>
      <c r="H30" s="23">
        <v>0</v>
      </c>
      <c r="I30" s="23">
        <f t="shared" ref="I30:I33" si="0">SUM(D30:H30)</f>
        <v>1</v>
      </c>
      <c r="J30" s="12" t="s">
        <v>8</v>
      </c>
      <c r="K30" s="23">
        <v>1</v>
      </c>
      <c r="L30" s="2"/>
      <c r="M30" s="8"/>
      <c r="N30" s="15"/>
      <c r="O30" s="31"/>
      <c r="P30" s="34" t="s">
        <v>28</v>
      </c>
      <c r="Q30" s="34" t="s">
        <v>25</v>
      </c>
      <c r="R30" s="32">
        <v>756.47068223085989</v>
      </c>
      <c r="S30" s="17">
        <v>1</v>
      </c>
      <c r="T30" s="17">
        <f>SUM(S30)</f>
        <v>1</v>
      </c>
      <c r="U30" s="12" t="s">
        <v>8</v>
      </c>
      <c r="V30" s="17">
        <v>1</v>
      </c>
      <c r="W30" s="2"/>
      <c r="X30" s="2"/>
      <c r="Y30" s="2"/>
      <c r="Z30" s="2"/>
      <c r="AA30" s="2"/>
      <c r="AB30" s="8"/>
    </row>
    <row r="31" spans="2:28" x14ac:dyDescent="0.25">
      <c r="B31" s="7"/>
      <c r="C31" s="34" t="s">
        <v>6</v>
      </c>
      <c r="D31" s="23">
        <v>0</v>
      </c>
      <c r="E31" s="23">
        <v>0</v>
      </c>
      <c r="F31" s="23">
        <v>0</v>
      </c>
      <c r="G31" s="23">
        <v>0</v>
      </c>
      <c r="H31" s="23">
        <v>1</v>
      </c>
      <c r="I31" s="23">
        <f t="shared" si="0"/>
        <v>1</v>
      </c>
      <c r="J31" s="12" t="s">
        <v>8</v>
      </c>
      <c r="K31" s="23">
        <v>1</v>
      </c>
      <c r="L31" s="2"/>
      <c r="M31" s="8"/>
      <c r="N31" s="15"/>
      <c r="O31" s="31"/>
      <c r="P31" s="34" t="s">
        <v>29</v>
      </c>
      <c r="Q31" s="34" t="s">
        <v>23</v>
      </c>
      <c r="R31" s="32">
        <v>184.78358518128249</v>
      </c>
      <c r="S31" s="17">
        <v>1</v>
      </c>
      <c r="U31" s="12"/>
      <c r="W31" s="2"/>
      <c r="X31" s="2"/>
      <c r="Y31" s="2"/>
      <c r="Z31" s="2"/>
      <c r="AA31" s="2"/>
      <c r="AB31" s="8"/>
    </row>
    <row r="32" spans="2:28" x14ac:dyDescent="0.25">
      <c r="B32" s="7"/>
      <c r="C32" s="34" t="s">
        <v>2</v>
      </c>
      <c r="D32" s="23">
        <v>0</v>
      </c>
      <c r="E32" s="23">
        <v>0</v>
      </c>
      <c r="F32" s="23">
        <v>1</v>
      </c>
      <c r="G32" s="23">
        <v>0</v>
      </c>
      <c r="H32" s="23">
        <v>0</v>
      </c>
      <c r="I32" s="23">
        <f t="shared" si="0"/>
        <v>1</v>
      </c>
      <c r="J32" s="12" t="s">
        <v>8</v>
      </c>
      <c r="K32" s="23">
        <v>1</v>
      </c>
      <c r="L32" s="2"/>
      <c r="M32" s="8"/>
      <c r="N32" s="15"/>
      <c r="O32" s="31"/>
      <c r="P32" s="34" t="s">
        <v>30</v>
      </c>
      <c r="Q32" s="34" t="s">
        <v>24</v>
      </c>
      <c r="R32" s="32">
        <v>330.44172239680705</v>
      </c>
      <c r="S32" s="17">
        <v>0</v>
      </c>
      <c r="U32" s="12"/>
      <c r="W32" s="2"/>
      <c r="X32" s="2"/>
      <c r="Y32" s="2"/>
      <c r="Z32" s="2"/>
      <c r="AA32" s="2"/>
      <c r="AB32" s="8"/>
    </row>
    <row r="33" spans="2:28" x14ac:dyDescent="0.25">
      <c r="B33" s="7"/>
      <c r="C33" s="34" t="s">
        <v>7</v>
      </c>
      <c r="D33" s="23">
        <v>0</v>
      </c>
      <c r="E33" s="23">
        <v>0</v>
      </c>
      <c r="F33" s="23">
        <v>0</v>
      </c>
      <c r="G33" s="23">
        <v>1</v>
      </c>
      <c r="H33" s="23">
        <v>0</v>
      </c>
      <c r="I33" s="23">
        <f t="shared" si="0"/>
        <v>1</v>
      </c>
      <c r="J33" s="12" t="s">
        <v>8</v>
      </c>
      <c r="K33" s="23">
        <v>1</v>
      </c>
      <c r="L33" s="2"/>
      <c r="M33" s="8"/>
      <c r="N33" s="15"/>
      <c r="O33" s="31"/>
      <c r="P33" s="34" t="s">
        <v>31</v>
      </c>
      <c r="Q33" s="34" t="s">
        <v>24</v>
      </c>
      <c r="R33" s="32">
        <v>235.67119978760553</v>
      </c>
      <c r="S33" s="17">
        <v>1</v>
      </c>
      <c r="U33" s="12"/>
      <c r="W33" s="2"/>
      <c r="X33" s="2"/>
      <c r="Y33" s="2"/>
      <c r="Z33" s="2"/>
      <c r="AA33" s="2"/>
      <c r="AB33" s="8"/>
    </row>
    <row r="34" spans="2:28" x14ac:dyDescent="0.25">
      <c r="B34" s="7"/>
      <c r="C34" s="36" t="s">
        <v>5</v>
      </c>
      <c r="D34" s="23">
        <f t="shared" ref="D34:I34" si="1">SUM(D29:D33)</f>
        <v>1</v>
      </c>
      <c r="E34" s="23">
        <f t="shared" si="1"/>
        <v>1</v>
      </c>
      <c r="F34" s="23">
        <f t="shared" si="1"/>
        <v>1</v>
      </c>
      <c r="G34" s="23">
        <f t="shared" si="1"/>
        <v>1</v>
      </c>
      <c r="H34" s="23">
        <f t="shared" si="1"/>
        <v>1</v>
      </c>
      <c r="I34" s="23">
        <f t="shared" si="1"/>
        <v>5</v>
      </c>
      <c r="J34" s="12" t="s">
        <v>8</v>
      </c>
      <c r="K34" s="23">
        <f>SUM(K29:K33)</f>
        <v>5</v>
      </c>
      <c r="L34" s="2"/>
      <c r="M34" s="8"/>
      <c r="N34" s="15"/>
      <c r="O34" s="31"/>
      <c r="P34" s="34" t="s">
        <v>32</v>
      </c>
      <c r="Q34" s="34" t="s">
        <v>23</v>
      </c>
      <c r="R34" s="32">
        <v>272.3941844338076</v>
      </c>
      <c r="S34" s="17">
        <v>0</v>
      </c>
      <c r="U34" s="12"/>
      <c r="W34" s="2"/>
      <c r="X34" s="2"/>
      <c r="Y34" s="2"/>
      <c r="Z34" s="2"/>
      <c r="AA34" s="2"/>
      <c r="AB34" s="8"/>
    </row>
    <row r="35" spans="2:28" x14ac:dyDescent="0.25">
      <c r="B35" s="7"/>
      <c r="C35" s="13"/>
      <c r="D35" s="13" t="s">
        <v>8</v>
      </c>
      <c r="E35" s="13" t="s">
        <v>8</v>
      </c>
      <c r="F35" s="13" t="s">
        <v>8</v>
      </c>
      <c r="G35" s="13" t="s">
        <v>8</v>
      </c>
      <c r="H35" s="13" t="s">
        <v>8</v>
      </c>
      <c r="I35" s="13"/>
      <c r="J35" s="13"/>
      <c r="K35" s="13"/>
      <c r="L35" s="2"/>
      <c r="M35" s="8"/>
      <c r="N35" s="15"/>
      <c r="O35" s="31"/>
      <c r="P35" s="34" t="s">
        <v>33</v>
      </c>
      <c r="Q35" s="34" t="s">
        <v>24</v>
      </c>
      <c r="R35" s="32">
        <v>300.12987220279439</v>
      </c>
      <c r="S35" s="17">
        <v>0</v>
      </c>
      <c r="U35" s="12"/>
      <c r="W35" s="2"/>
      <c r="X35" s="2"/>
      <c r="Y35" s="2"/>
      <c r="Z35" s="2"/>
      <c r="AA35" s="2"/>
      <c r="AB35" s="8"/>
    </row>
    <row r="36" spans="2:28" x14ac:dyDescent="0.25">
      <c r="B36" s="7"/>
      <c r="C36" s="36" t="s">
        <v>38</v>
      </c>
      <c r="D36" s="23">
        <v>1</v>
      </c>
      <c r="E36" s="23">
        <v>1</v>
      </c>
      <c r="F36" s="23">
        <v>1</v>
      </c>
      <c r="G36" s="23">
        <v>1</v>
      </c>
      <c r="H36" s="23">
        <v>1</v>
      </c>
      <c r="L36" s="2"/>
      <c r="M36" s="8"/>
      <c r="N36" s="15"/>
      <c r="O36" s="31"/>
      <c r="P36" s="2"/>
      <c r="Q36" s="2"/>
      <c r="R36" s="2"/>
      <c r="S36" s="2"/>
      <c r="T36" s="2"/>
      <c r="U36" s="2"/>
      <c r="V36" s="2"/>
      <c r="W36" s="2"/>
      <c r="X36" s="2"/>
      <c r="Y36" s="2"/>
      <c r="Z36" s="2"/>
      <c r="AA36" s="2"/>
      <c r="AB36" s="8"/>
    </row>
    <row r="37" spans="2:28" x14ac:dyDescent="0.25">
      <c r="B37" s="7"/>
      <c r="C37" s="2"/>
      <c r="D37" s="2"/>
      <c r="E37" s="2"/>
      <c r="F37" s="2"/>
      <c r="G37" s="2"/>
      <c r="H37" s="2"/>
      <c r="I37" s="2"/>
      <c r="J37" s="2"/>
      <c r="K37" s="2"/>
      <c r="L37" s="2"/>
      <c r="M37" s="8"/>
      <c r="N37" s="15"/>
      <c r="O37" s="31"/>
      <c r="P37" s="50" t="s">
        <v>5</v>
      </c>
      <c r="Q37" s="50"/>
      <c r="R37" s="50"/>
      <c r="S37" s="17">
        <f>SUM(S18:S35)</f>
        <v>8</v>
      </c>
      <c r="X37" s="24"/>
      <c r="Y37" s="2"/>
      <c r="Z37" s="2"/>
      <c r="AA37" s="2"/>
      <c r="AB37" s="8"/>
    </row>
    <row r="38" spans="2:28" x14ac:dyDescent="0.25">
      <c r="B38" s="7"/>
      <c r="C38" s="2"/>
      <c r="D38" s="2"/>
      <c r="E38" s="2"/>
      <c r="F38" s="2"/>
      <c r="G38" s="2"/>
      <c r="H38" s="2"/>
      <c r="I38" s="2"/>
      <c r="J38" s="2"/>
      <c r="K38" s="2"/>
      <c r="L38" s="2"/>
      <c r="M38" s="8"/>
      <c r="N38" s="15"/>
      <c r="O38" s="31"/>
      <c r="P38" s="2"/>
      <c r="Q38" s="2"/>
      <c r="R38" s="2"/>
      <c r="S38" s="28" t="s">
        <v>34</v>
      </c>
      <c r="X38" s="2"/>
      <c r="Y38" s="2"/>
      <c r="Z38" s="2"/>
      <c r="AA38" s="2"/>
      <c r="AB38" s="8"/>
    </row>
    <row r="39" spans="2:28" x14ac:dyDescent="0.25">
      <c r="B39" s="7"/>
      <c r="C39" s="2"/>
      <c r="D39" s="2"/>
      <c r="E39" s="2"/>
      <c r="F39" s="2"/>
      <c r="G39" s="2"/>
      <c r="H39" s="2"/>
      <c r="I39" s="2"/>
      <c r="J39" s="2"/>
      <c r="K39" s="2"/>
      <c r="L39" s="2"/>
      <c r="M39" s="8"/>
      <c r="N39" s="15"/>
      <c r="O39" s="31"/>
      <c r="P39" s="50" t="s">
        <v>38</v>
      </c>
      <c r="Q39" s="50"/>
      <c r="R39" s="50"/>
      <c r="S39" s="17">
        <v>8</v>
      </c>
      <c r="X39" s="2"/>
      <c r="Y39" s="2"/>
      <c r="Z39" s="2"/>
      <c r="AA39" s="2"/>
      <c r="AB39" s="8"/>
    </row>
    <row r="40" spans="2:28" x14ac:dyDescent="0.25">
      <c r="B40" s="7"/>
      <c r="C40" s="2"/>
      <c r="D40" s="2"/>
      <c r="E40" s="2"/>
      <c r="F40" s="2"/>
      <c r="G40" s="2"/>
      <c r="H40" s="2"/>
      <c r="I40" s="2"/>
      <c r="J40" s="2"/>
      <c r="K40" s="2"/>
      <c r="L40" s="2"/>
      <c r="M40" s="8"/>
      <c r="N40" s="15"/>
      <c r="O40" s="31"/>
      <c r="P40" s="29"/>
      <c r="Q40" s="2"/>
      <c r="R40" s="2"/>
      <c r="S40" s="2"/>
      <c r="X40" s="2"/>
      <c r="Y40" s="2"/>
      <c r="Z40" s="2"/>
      <c r="AA40" s="2"/>
      <c r="AB40" s="8"/>
    </row>
    <row r="41" spans="2:28" s="16" customFormat="1" ht="16.5" customHeight="1" x14ac:dyDescent="0.25">
      <c r="B41" s="37"/>
      <c r="C41" s="38"/>
      <c r="D41" s="38"/>
      <c r="E41" s="38"/>
      <c r="F41" s="38"/>
      <c r="G41" s="38"/>
      <c r="H41" s="38"/>
      <c r="I41" s="38"/>
      <c r="J41" s="38"/>
      <c r="K41" s="38"/>
      <c r="L41" s="38"/>
      <c r="M41" s="39"/>
      <c r="N41" s="40"/>
      <c r="O41" s="41"/>
      <c r="P41" s="38"/>
      <c r="S41" s="38"/>
      <c r="T41" s="42"/>
      <c r="U41" s="43"/>
      <c r="V41" s="43"/>
      <c r="W41" s="43"/>
      <c r="X41" s="43"/>
      <c r="Y41" s="38"/>
      <c r="Z41" s="38"/>
      <c r="AA41" s="38"/>
      <c r="AB41" s="39"/>
    </row>
    <row r="42" spans="2:28" x14ac:dyDescent="0.25">
      <c r="B42" s="7"/>
      <c r="C42" s="2"/>
      <c r="D42" s="2"/>
      <c r="E42" s="2"/>
      <c r="F42" s="2"/>
      <c r="G42" s="2"/>
      <c r="H42" s="2"/>
      <c r="I42" s="2"/>
      <c r="J42" s="2"/>
      <c r="K42" s="2"/>
      <c r="L42" s="2"/>
      <c r="M42" s="8"/>
      <c r="N42" s="15"/>
      <c r="O42" s="31"/>
      <c r="P42" s="2"/>
      <c r="T42" s="29"/>
      <c r="U42" s="2"/>
      <c r="V42" s="2"/>
      <c r="W42" s="2"/>
      <c r="X42" s="2"/>
      <c r="Y42" s="2"/>
      <c r="Z42" s="2"/>
      <c r="AA42" s="2"/>
      <c r="AB42" s="8"/>
    </row>
    <row r="43" spans="2:28" x14ac:dyDescent="0.25">
      <c r="B43" s="9"/>
      <c r="C43" s="3"/>
      <c r="D43" s="3"/>
      <c r="E43" s="3"/>
      <c r="F43" s="3"/>
      <c r="G43" s="3"/>
      <c r="H43" s="3"/>
      <c r="I43" s="3"/>
      <c r="J43" s="3"/>
      <c r="K43" s="3"/>
      <c r="L43" s="3"/>
      <c r="M43" s="10"/>
      <c r="O43" s="9"/>
      <c r="P43" s="30"/>
      <c r="Q43" s="30"/>
      <c r="R43" s="3"/>
      <c r="S43" s="30"/>
      <c r="T43" s="30"/>
      <c r="U43" s="3"/>
      <c r="V43" s="3"/>
      <c r="W43" s="3"/>
      <c r="X43" s="3"/>
      <c r="Y43" s="3"/>
      <c r="Z43" s="3"/>
      <c r="AA43" s="3"/>
      <c r="AB43" s="10"/>
    </row>
    <row r="46" spans="2:28" x14ac:dyDescent="0.25">
      <c r="T46" s="1"/>
    </row>
    <row r="47" spans="2:28" x14ac:dyDescent="0.25">
      <c r="T47" s="11"/>
    </row>
    <row r="48" spans="2:28" x14ac:dyDescent="0.25">
      <c r="S48" s="1"/>
      <c r="T48" s="1"/>
    </row>
  </sheetData>
  <mergeCells count="8">
    <mergeCell ref="P37:R37"/>
    <mergeCell ref="P39:R39"/>
    <mergeCell ref="D17:H17"/>
    <mergeCell ref="C3:Z5"/>
    <mergeCell ref="C11:M14"/>
    <mergeCell ref="P11:AB15"/>
    <mergeCell ref="C8:D8"/>
    <mergeCell ref="C7:D7"/>
  </mergeCells>
  <conditionalFormatting sqref="D29:H33">
    <cfRule type="cellIs" dxfId="2" priority="3" operator="equal">
      <formula>1</formula>
    </cfRule>
  </conditionalFormatting>
  <conditionalFormatting sqref="Y26">
    <cfRule type="cellIs" dxfId="1" priority="2" operator="equal">
      <formula>1</formula>
    </cfRule>
  </conditionalFormatting>
  <conditionalFormatting sqref="S18:S35">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Heinly</dc:creator>
  <cp:lastModifiedBy>Morgan Heinly</cp:lastModifiedBy>
  <dcterms:created xsi:type="dcterms:W3CDTF">2022-04-26T23:38:30Z</dcterms:created>
  <dcterms:modified xsi:type="dcterms:W3CDTF">2022-05-02T22:03:06Z</dcterms:modified>
</cp:coreProperties>
</file>