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orga\Documents\Wake Forest\Portfolio_Builder\Decision Science\Small Business Problems\"/>
    </mc:Choice>
  </mc:AlternateContent>
  <xr:revisionPtr revIDLastSave="0" documentId="8_{08A31923-2CAC-430F-AFC2-2B5877D27EB1}" xr6:coauthVersionLast="47" xr6:coauthVersionMax="47" xr10:uidLastSave="{00000000-0000-0000-0000-000000000000}"/>
  <bookViews>
    <workbookView xWindow="-120" yWindow="-120" windowWidth="29040" windowHeight="15720" xr2:uid="{00C1ABD7-65AA-4B65-BB6B-12F7D077303B}"/>
  </bookViews>
  <sheets>
    <sheet name="ts_model" sheetId="3" r:id="rId1"/>
    <sheet name="data script" sheetId="4" r:id="rId2"/>
  </sheets>
  <definedNames>
    <definedName name="solver_adj" localSheetId="0" hidden="1">ts_model!$F$27:$AU$27</definedName>
    <definedName name="solver_cvg" localSheetId="0" hidden="1">0.0001</definedName>
    <definedName name="solver_drv" localSheetId="0" hidden="1">1</definedName>
    <definedName name="solver_eng" localSheetId="0" hidden="1">3</definedName>
    <definedName name="solver_est" localSheetId="0" hidden="1">1</definedName>
    <definedName name="solver_itr" localSheetId="0" hidden="1">2147483647</definedName>
    <definedName name="solver_lhs1" localSheetId="0" hidden="1">ts_model!$F$27:$AU$27</definedName>
    <definedName name="solver_lhs2" localSheetId="0" hidden="1">ts_model!$F$29</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ts_model!$F$34</definedName>
    <definedName name="solver_pre" localSheetId="0" hidden="1">0.000001</definedName>
    <definedName name="solver_rbv" localSheetId="0" hidden="1">1</definedName>
    <definedName name="solver_rel1" localSheetId="0" hidden="1">6</definedName>
    <definedName name="solver_rel2" localSheetId="0" hidden="1">2</definedName>
    <definedName name="solver_rhs1" localSheetId="0" hidden="1">"AllDifferent"</definedName>
    <definedName name="solver_rhs2"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20</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V20" i="3" l="1"/>
  <c r="F29" i="3"/>
  <c r="G26" i="3" a="1"/>
  <c r="G26" i="3" s="1"/>
  <c r="H26" i="3" a="1"/>
  <c r="H26" i="3" s="1"/>
  <c r="I26" i="3" a="1"/>
  <c r="I26" i="3" s="1"/>
  <c r="J26" i="3" a="1"/>
  <c r="J26" i="3" s="1"/>
  <c r="K26" i="3" a="1"/>
  <c r="K26" i="3" s="1"/>
  <c r="L26" i="3" a="1"/>
  <c r="L26" i="3" s="1"/>
  <c r="M26" i="3" a="1"/>
  <c r="M26" i="3" s="1"/>
  <c r="N26" i="3" a="1"/>
  <c r="N26" i="3" s="1"/>
  <c r="O26" i="3" a="1"/>
  <c r="O26" i="3" s="1"/>
  <c r="P26" i="3" a="1"/>
  <c r="P26" i="3" s="1"/>
  <c r="Q26" i="3" a="1"/>
  <c r="Q26" i="3" s="1"/>
  <c r="R26" i="3" a="1"/>
  <c r="R26" i="3" s="1"/>
  <c r="S26" i="3" a="1"/>
  <c r="S26" i="3" s="1"/>
  <c r="T26" i="3" a="1"/>
  <c r="T26" i="3" s="1"/>
  <c r="U26" i="3" a="1"/>
  <c r="U26" i="3" s="1"/>
  <c r="V26" i="3" a="1"/>
  <c r="V26" i="3" s="1"/>
  <c r="W26" i="3" a="1"/>
  <c r="W26" i="3" s="1"/>
  <c r="X26" i="3" a="1"/>
  <c r="X26" i="3" s="1"/>
  <c r="Y26" i="3" a="1"/>
  <c r="Y26" i="3" s="1"/>
  <c r="Z26" i="3" a="1"/>
  <c r="Z26" i="3" s="1"/>
  <c r="AA26" i="3" a="1"/>
  <c r="AA26" i="3" s="1"/>
  <c r="AB26" i="3" a="1"/>
  <c r="AB26" i="3" s="1"/>
  <c r="AC26" i="3" a="1"/>
  <c r="AC26" i="3" s="1"/>
  <c r="AD26" i="3" a="1"/>
  <c r="AD26" i="3" s="1"/>
  <c r="AE26" i="3" a="1"/>
  <c r="AE26" i="3" s="1"/>
  <c r="AF26" i="3" a="1"/>
  <c r="AF26" i="3" s="1"/>
  <c r="AG26" i="3" a="1"/>
  <c r="AG26" i="3" s="1"/>
  <c r="AH26" i="3" a="1"/>
  <c r="AH26" i="3" s="1"/>
  <c r="AI26" i="3" a="1"/>
  <c r="AI26" i="3" s="1"/>
  <c r="AJ26" i="3" a="1"/>
  <c r="AJ26" i="3" s="1"/>
  <c r="AK26" i="3" a="1"/>
  <c r="AK26" i="3" s="1"/>
  <c r="AL26" i="3" a="1"/>
  <c r="AL26" i="3" s="1"/>
  <c r="AM26" i="3" a="1"/>
  <c r="AM26" i="3" s="1"/>
  <c r="AN26" i="3" a="1"/>
  <c r="AN26" i="3" s="1"/>
  <c r="AO26" i="3" a="1"/>
  <c r="AO26" i="3" s="1"/>
  <c r="AP26" i="3" a="1"/>
  <c r="AP26" i="3" s="1"/>
  <c r="AQ26" i="3" a="1"/>
  <c r="AQ26" i="3" s="1"/>
  <c r="AR26" i="3" a="1"/>
  <c r="AR26" i="3" s="1"/>
  <c r="AS26" i="3" a="1"/>
  <c r="AS26" i="3" s="1"/>
  <c r="AT26" i="3" a="1"/>
  <c r="AT26" i="3" s="1"/>
  <c r="AU26" i="3" a="1"/>
  <c r="AU26" i="3" s="1"/>
  <c r="F26" i="3" a="1"/>
  <c r="F26" i="3" s="1"/>
  <c r="G19" i="3" a="1"/>
  <c r="G19" i="3" s="1"/>
  <c r="H19" i="3" a="1"/>
  <c r="H19" i="3" s="1"/>
  <c r="I19" i="3" a="1"/>
  <c r="I19" i="3" s="1"/>
  <c r="J19" i="3" a="1"/>
  <c r="J19" i="3" s="1"/>
  <c r="K19" i="3" a="1"/>
  <c r="K19" i="3" s="1"/>
  <c r="L19" i="3" a="1"/>
  <c r="L19" i="3" s="1"/>
  <c r="M19" i="3" a="1"/>
  <c r="M19" i="3" s="1"/>
  <c r="N19" i="3" a="1"/>
  <c r="N19" i="3" s="1"/>
  <c r="O19" i="3" a="1"/>
  <c r="O19" i="3" s="1"/>
  <c r="P19" i="3" a="1"/>
  <c r="P19" i="3" s="1"/>
  <c r="Q19" i="3" a="1"/>
  <c r="Q19" i="3" s="1"/>
  <c r="R19" i="3" a="1"/>
  <c r="R19" i="3" s="1"/>
  <c r="S19" i="3" a="1"/>
  <c r="S19" i="3" s="1"/>
  <c r="T19" i="3" a="1"/>
  <c r="T19" i="3" s="1"/>
  <c r="U19" i="3" a="1"/>
  <c r="U19" i="3" s="1"/>
  <c r="V19" i="3" a="1"/>
  <c r="V19" i="3" s="1"/>
  <c r="W19" i="3" a="1"/>
  <c r="W19" i="3" s="1"/>
  <c r="X19" i="3" a="1"/>
  <c r="X19" i="3" s="1"/>
  <c r="Y19" i="3" a="1"/>
  <c r="Y19" i="3" s="1"/>
  <c r="Z19" i="3" a="1"/>
  <c r="Z19" i="3" s="1"/>
  <c r="AA19" i="3" a="1"/>
  <c r="AA19" i="3" s="1"/>
  <c r="AB19" i="3" a="1"/>
  <c r="AB19" i="3" s="1"/>
  <c r="AC19" i="3" a="1"/>
  <c r="AC19" i="3" s="1"/>
  <c r="AD19" i="3" a="1"/>
  <c r="AD19" i="3" s="1"/>
  <c r="AE19" i="3" a="1"/>
  <c r="AE19" i="3" s="1"/>
  <c r="AF19" i="3" a="1"/>
  <c r="AF19" i="3" s="1"/>
  <c r="AG19" i="3" a="1"/>
  <c r="AG19" i="3" s="1"/>
  <c r="AH19" i="3" a="1"/>
  <c r="AH19" i="3" s="1"/>
  <c r="AI19" i="3" a="1"/>
  <c r="AI19" i="3" s="1"/>
  <c r="AJ19" i="3" a="1"/>
  <c r="AJ19" i="3" s="1"/>
  <c r="AK19" i="3" a="1"/>
  <c r="AK19" i="3" s="1"/>
  <c r="AL19" i="3" a="1"/>
  <c r="AL19" i="3" s="1"/>
  <c r="AM19" i="3" a="1"/>
  <c r="AM19" i="3" s="1"/>
  <c r="AN19" i="3" a="1"/>
  <c r="AN19" i="3" s="1"/>
  <c r="AO19" i="3" a="1"/>
  <c r="AO19" i="3" s="1"/>
  <c r="AP19" i="3" a="1"/>
  <c r="AP19" i="3" s="1"/>
  <c r="AQ19" i="3" a="1"/>
  <c r="AQ19" i="3" s="1"/>
  <c r="AR19" i="3" a="1"/>
  <c r="AR19" i="3" s="1"/>
  <c r="AS19" i="3" a="1"/>
  <c r="AS19" i="3" s="1"/>
  <c r="AT19" i="3" a="1"/>
  <c r="AT19" i="3" s="1"/>
  <c r="AU19" i="3" a="1"/>
  <c r="AU19" i="3" s="1"/>
  <c r="F19" i="3" a="1"/>
  <c r="F19" i="3" s="1"/>
  <c r="AV27" i="3"/>
  <c r="G21" i="3" a="1"/>
  <c r="G21" i="3" s="1"/>
  <c r="H21" i="3" a="1"/>
  <c r="H21" i="3" s="1"/>
  <c r="I21" i="3" a="1"/>
  <c r="I21" i="3" s="1"/>
  <c r="J21" i="3" a="1"/>
  <c r="J21" i="3" s="1"/>
  <c r="K21" i="3" a="1"/>
  <c r="K21" i="3" s="1"/>
  <c r="L21" i="3" a="1"/>
  <c r="L21" i="3" s="1"/>
  <c r="M21" i="3" a="1"/>
  <c r="M21" i="3" s="1"/>
  <c r="N21" i="3" a="1"/>
  <c r="N21" i="3" s="1"/>
  <c r="O21" i="3" a="1"/>
  <c r="O21" i="3" s="1"/>
  <c r="P21" i="3" a="1"/>
  <c r="P21" i="3" s="1"/>
  <c r="Q21" i="3" a="1"/>
  <c r="Q21" i="3" s="1"/>
  <c r="R21" i="3" a="1"/>
  <c r="R21" i="3" s="1"/>
  <c r="S21" i="3" a="1"/>
  <c r="S21" i="3" s="1"/>
  <c r="T21" i="3" a="1"/>
  <c r="T21" i="3" s="1"/>
  <c r="U21" i="3" a="1"/>
  <c r="U21" i="3" s="1"/>
  <c r="V21" i="3" a="1"/>
  <c r="V21" i="3" s="1"/>
  <c r="W21" i="3" a="1"/>
  <c r="W21" i="3" s="1"/>
  <c r="X21" i="3" a="1"/>
  <c r="X21" i="3" s="1"/>
  <c r="Y21" i="3" a="1"/>
  <c r="Y21" i="3" s="1"/>
  <c r="Z21" i="3" a="1"/>
  <c r="Z21" i="3" s="1"/>
  <c r="AA21" i="3" a="1"/>
  <c r="AA21" i="3" s="1"/>
  <c r="AB21" i="3" a="1"/>
  <c r="AB21" i="3" s="1"/>
  <c r="AC21" i="3" a="1"/>
  <c r="AC21" i="3" s="1"/>
  <c r="AD21" i="3" a="1"/>
  <c r="AD21" i="3" s="1"/>
  <c r="AE21" i="3" a="1"/>
  <c r="AE21" i="3" s="1"/>
  <c r="AF21" i="3" a="1"/>
  <c r="AF21" i="3" s="1"/>
  <c r="AG21" i="3" a="1"/>
  <c r="AG21" i="3" s="1"/>
  <c r="AH21" i="3" a="1"/>
  <c r="AH21" i="3" s="1"/>
  <c r="AI21" i="3" a="1"/>
  <c r="AI21" i="3" s="1"/>
  <c r="AJ21" i="3" a="1"/>
  <c r="AJ21" i="3" s="1"/>
  <c r="AK21" i="3" a="1"/>
  <c r="AK21" i="3" s="1"/>
  <c r="AL21" i="3" a="1"/>
  <c r="AL21" i="3" s="1"/>
  <c r="AM21" i="3" a="1"/>
  <c r="AM21" i="3" s="1"/>
  <c r="AN21" i="3" a="1"/>
  <c r="AN21" i="3" s="1"/>
  <c r="AO21" i="3" a="1"/>
  <c r="AO21" i="3" s="1"/>
  <c r="AP21" i="3" a="1"/>
  <c r="AP21" i="3" s="1"/>
  <c r="AQ21" i="3" a="1"/>
  <c r="AQ21" i="3" s="1"/>
  <c r="AR21" i="3" a="1"/>
  <c r="AR21" i="3" s="1"/>
  <c r="AS21" i="3" a="1"/>
  <c r="AS21" i="3" s="1"/>
  <c r="AT21" i="3" a="1"/>
  <c r="AT21" i="3" s="1"/>
  <c r="AU21" i="3" a="1"/>
  <c r="AU21" i="3" s="1"/>
  <c r="F21" i="3" a="1"/>
  <c r="F21" i="3" s="1"/>
  <c r="F33" i="3" l="1"/>
  <c r="G33" i="3" s="1"/>
  <c r="H33" i="3" s="1"/>
  <c r="F28" i="3" l="1" a="1"/>
  <c r="F28" i="3" s="1"/>
  <c r="G28" i="3" a="1"/>
  <c r="G28" i="3" s="1"/>
  <c r="H28" i="3" a="1"/>
  <c r="H28" i="3" s="1"/>
  <c r="I28" i="3" a="1"/>
  <c r="I28" i="3" s="1"/>
  <c r="J28" i="3" a="1"/>
  <c r="J28" i="3" s="1"/>
  <c r="K28" i="3" a="1"/>
  <c r="K28" i="3" s="1"/>
  <c r="L28" i="3" a="1"/>
  <c r="L28" i="3" s="1"/>
  <c r="M28" i="3" a="1"/>
  <c r="M28" i="3" s="1"/>
  <c r="N28" i="3" a="1"/>
  <c r="N28" i="3" s="1"/>
  <c r="O28" i="3" a="1"/>
  <c r="O28" i="3" s="1"/>
  <c r="P28" i="3" a="1"/>
  <c r="P28" i="3" s="1"/>
  <c r="Q28" i="3" a="1"/>
  <c r="Q28" i="3" s="1"/>
  <c r="R28" i="3" a="1"/>
  <c r="R28" i="3" s="1"/>
  <c r="S28" i="3" a="1"/>
  <c r="S28" i="3" s="1"/>
  <c r="T28" i="3" a="1"/>
  <c r="T28" i="3" s="1"/>
  <c r="U28" i="3" a="1"/>
  <c r="U28" i="3" s="1"/>
  <c r="V28" i="3" a="1"/>
  <c r="V28" i="3" s="1"/>
  <c r="W28" i="3" a="1"/>
  <c r="W28" i="3" s="1"/>
  <c r="X28" i="3" a="1"/>
  <c r="X28" i="3" s="1"/>
  <c r="Y28" i="3" a="1"/>
  <c r="Y28" i="3" s="1"/>
  <c r="Z28" i="3" a="1"/>
  <c r="Z28" i="3" s="1"/>
  <c r="AA28" i="3" a="1"/>
  <c r="AA28" i="3" s="1"/>
  <c r="AB28" i="3" a="1"/>
  <c r="AB28" i="3" s="1"/>
  <c r="AC28" i="3" a="1"/>
  <c r="AC28" i="3" s="1"/>
  <c r="AD28" i="3" a="1"/>
  <c r="AD28" i="3" s="1"/>
  <c r="AE28" i="3" a="1"/>
  <c r="AE28" i="3" s="1"/>
  <c r="AF28" i="3" a="1"/>
  <c r="AF28" i="3" s="1"/>
  <c r="AG28" i="3" a="1"/>
  <c r="AG28" i="3" s="1"/>
  <c r="AH28" i="3" a="1"/>
  <c r="AH28" i="3" s="1"/>
  <c r="AI28" i="3" a="1"/>
  <c r="AI28" i="3" s="1"/>
  <c r="AJ28" i="3" a="1"/>
  <c r="AJ28" i="3" s="1"/>
  <c r="AK28" i="3" a="1"/>
  <c r="AK28" i="3" s="1"/>
  <c r="AL28" i="3" a="1"/>
  <c r="AL28" i="3" s="1"/>
  <c r="AM28" i="3" a="1"/>
  <c r="AM28" i="3" s="1"/>
  <c r="AN28" i="3" a="1"/>
  <c r="AN28" i="3" s="1"/>
  <c r="AO28" i="3" a="1"/>
  <c r="AO28" i="3" s="1"/>
  <c r="AP28" i="3" a="1"/>
  <c r="AP28" i="3" s="1"/>
  <c r="AQ28" i="3" a="1"/>
  <c r="AQ28" i="3" s="1"/>
  <c r="AR28" i="3" a="1"/>
  <c r="AR28" i="3" s="1"/>
  <c r="AS28" i="3" a="1"/>
  <c r="AS28" i="3" s="1"/>
  <c r="AT28" i="3" a="1"/>
  <c r="AT28" i="3" s="1"/>
  <c r="AU28" i="3" a="1"/>
  <c r="AU28" i="3" s="1"/>
  <c r="F34" i="3" l="1"/>
  <c r="G34" i="3" s="1"/>
  <c r="H34" i="3" s="1"/>
  <c r="H36"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A2A07A-CB4D-4CF8-A031-002B2E3538F1}" keepAlive="1" name="Query - final_results" description="Connection to the 'final_results' query in the workbook." type="5" refreshedVersion="7" background="1" saveData="1">
    <dbPr connection="Provider=Microsoft.Mashup.OleDb.1;Data Source=$Workbook$;Location=final_results;Extended Properties=&quot;&quot;" command="SELECT * FROM [final_results]"/>
  </connection>
  <connection id="2" xr16:uid="{2077BDBE-0176-4FF8-A621-75E9A1FC2654}" keepAlive="1" name="Query - final_results (2)" description="Connection to the 'final_results (2)' query in the workbook." type="5" refreshedVersion="7" background="1" saveData="1">
    <dbPr connection="Provider=Microsoft.Mashup.OleDb.1;Data Source=$Workbook$;Location=&quot;final_results (2)&quot;;Extended Properties=&quot;&quot;" command="SELECT * FROM [final_results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<sst xmlns="http://schemas.openxmlformats.org/spreadsheetml/2006/main" count="104" uniqueCount="62">
  <si>
    <t>Albany  GA</t>
  </si>
  <si>
    <t>Asheville  NC</t>
  </si>
  <si>
    <t>Athens-Clarke  GA</t>
  </si>
  <si>
    <t>Atlanta  GA</t>
  </si>
  <si>
    <t>Augusta-Richmond  GA</t>
  </si>
  <si>
    <t>Burlington  NC</t>
  </si>
  <si>
    <t>Cary  NC</t>
  </si>
  <si>
    <t>Chapel Hill  NC</t>
  </si>
  <si>
    <t>Charleston  SC</t>
  </si>
  <si>
    <t>Charlotte  NC</t>
  </si>
  <si>
    <t>Columbia  SC</t>
  </si>
  <si>
    <t>Columbus  GA</t>
  </si>
  <si>
    <t>Concord  NC</t>
  </si>
  <si>
    <t>Durham  NC</t>
  </si>
  <si>
    <t>Fayetteville  NC</t>
  </si>
  <si>
    <t>Gastonia  NC</t>
  </si>
  <si>
    <t>Greensboro  NC</t>
  </si>
  <si>
    <t>Greenville  NC</t>
  </si>
  <si>
    <t>Greenville  SC</t>
  </si>
  <si>
    <t>Hickory  NC</t>
  </si>
  <si>
    <t>High Point  NC</t>
  </si>
  <si>
    <t>Huntersville  NC</t>
  </si>
  <si>
    <t>Jacksonville  NC</t>
  </si>
  <si>
    <t>Macon  GA</t>
  </si>
  <si>
    <t>Marietta  GA</t>
  </si>
  <si>
    <t>Mount Pleasant  SC</t>
  </si>
  <si>
    <t>North Atlanta  GA</t>
  </si>
  <si>
    <t>North Charleston  SC</t>
  </si>
  <si>
    <t>Raleigh  NC</t>
  </si>
  <si>
    <t>Redan  GA</t>
  </si>
  <si>
    <t>Rock Hill  SC</t>
  </si>
  <si>
    <t>Rocky Mount  NC</t>
  </si>
  <si>
    <t>Roswell  GA</t>
  </si>
  <si>
    <t>Sandy Springs  GA</t>
  </si>
  <si>
    <t>Savannah  GA</t>
  </si>
  <si>
    <t>Smyrna  GA</t>
  </si>
  <si>
    <t>Sumter  SC</t>
  </si>
  <si>
    <t>Valdosta  GA</t>
  </si>
  <si>
    <t>Warner Robins  GA</t>
  </si>
  <si>
    <t>Wilmington  NC</t>
  </si>
  <si>
    <t>Wilson  NC</t>
  </si>
  <si>
    <t>Winston-Salem  NC</t>
  </si>
  <si>
    <t>meters</t>
  </si>
  <si>
    <t>miles</t>
  </si>
  <si>
    <t>Solver</t>
  </si>
  <si>
    <t>savings</t>
  </si>
  <si>
    <t>DATA</t>
  </si>
  <si>
    <t>SUMMARY</t>
  </si>
  <si>
    <t>INPUTS</t>
  </si>
  <si>
    <t>&lt;----- total savings achieved with solver solution vs random selection</t>
  </si>
  <si>
    <t>MODEL</t>
  </si>
  <si>
    <t>fuel cost per mile traveled *used avg fuel cost per mile for truckers as of 5/2/2022</t>
  </si>
  <si>
    <t>meter to miles conversions</t>
  </si>
  <si>
    <r>
      <rPr>
        <b/>
        <sz val="12"/>
        <color theme="1"/>
        <rFont val="Calibri"/>
        <family val="2"/>
        <scheme val="minor"/>
      </rPr>
      <t xml:space="preserve">Original </t>
    </r>
    <r>
      <rPr>
        <sz val="12"/>
        <color theme="1"/>
        <rFont val="Calibri"/>
        <family val="2"/>
        <scheme val="minor"/>
      </rPr>
      <t>city sequence</t>
    </r>
  </si>
  <si>
    <r>
      <rPr>
        <b/>
        <sz val="12"/>
        <color rgb="FF006100"/>
        <rFont val="Calibri"/>
        <family val="2"/>
        <scheme val="minor"/>
      </rPr>
      <t xml:space="preserve">Solver </t>
    </r>
    <r>
      <rPr>
        <sz val="12"/>
        <color rgb="FF006100"/>
        <rFont val="Calibri"/>
        <family val="2"/>
        <scheme val="minor"/>
      </rPr>
      <t>city sequence</t>
    </r>
  </si>
  <si>
    <t>OUTPUT</t>
  </si>
  <si>
    <r>
      <t xml:space="preserve">Jesse owns a distribution company located in Albany, Georgia. He leases trucks to deliver customer care products across every city in Georgia, South Carolina, and North Carolina. Jesse pays out of pocket for the fuel used during the course of his round trip and would like to know the order of cities in which he should travel to minimize total fuel costs. Of course, Jesse needs to start and end his trip in his home city of Albany after all stops are made. After city distances are obtained, we can use Excel Solver to help answer this question. </t>
    </r>
    <r>
      <rPr>
        <i/>
        <sz val="12"/>
        <color theme="1"/>
        <rFont val="Calibri"/>
        <family val="2"/>
        <scheme val="minor"/>
      </rPr>
      <t>NOTE: for more detail on how this data was obtained using R packages, see data script tab.</t>
    </r>
  </si>
  <si>
    <t>total fuel cost</t>
  </si>
  <si>
    <t>\</t>
  </si>
  <si>
    <r>
      <t xml:space="preserve">The </t>
    </r>
    <r>
      <rPr>
        <b/>
        <sz val="12"/>
        <color theme="1"/>
        <rFont val="Calibri"/>
        <family val="2"/>
        <scheme val="minor"/>
      </rPr>
      <t>traveling salesman problem</t>
    </r>
    <r>
      <rPr>
        <sz val="12"/>
        <color theme="1"/>
        <rFont val="Calibri"/>
        <family val="2"/>
        <scheme val="minor"/>
      </rPr>
      <t xml:space="preserve"> has been around for quite some time and has applications across various industries. Today, many sophisticated algorithms and technologies exist for optimal route selection. They are frequently used to help companies minimize cost, time, and resources needed for a given task (typically related to travel). However, for small business applications and simpler problems, it's certainly helpful to have a tool like Excel Solver to do a lot of the leg work. Let's take a look at a quick example below. </t>
    </r>
  </si>
  <si>
    <r>
      <t xml:space="preserve">R and Python both  provide easy-to-use packages/ libraries for extracting geographical data. In this case, we performed the data extraction in R and proceed with the analysis in excel. A more in depth analysis would usually be conducted in R, but for business understanding purposes, we exported to Excel and used Solver to determine </t>
    </r>
    <r>
      <rPr>
        <b/>
        <sz val="11"/>
        <color theme="1"/>
        <rFont val="Calibri"/>
        <family val="2"/>
        <scheme val="minor"/>
      </rPr>
      <t>a semi - optimal solution</t>
    </r>
    <r>
      <rPr>
        <sz val="11"/>
        <color theme="1"/>
        <rFont val="Calibri"/>
        <family val="2"/>
        <scheme val="minor"/>
      </rPr>
      <t xml:space="preserve"> to the traveling salesman problem using Jesse's trucking company as an example.</t>
    </r>
  </si>
  <si>
    <t>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</si>
</sst>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quot;$&quot;#,##0.00"/>
  </numFmts>
  <fonts count="9"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sz val="12"/>
      <color theme="1"/>
      <name val="Calibri"/>
      <family val="2"/>
      <scheme val="minor"/>
    </font>
    <font>
      <sz val="12"/>
      <color rgb="FF006100"/>
      <name val="Calibri"/>
      <family val="2"/>
      <scheme val="minor"/>
    </font>
    <font>
      <b/>
      <sz val="12"/>
      <color theme="1"/>
      <name val="Calibri"/>
      <family val="2"/>
      <scheme val="minor"/>
    </font>
    <font>
      <b/>
      <sz val="12"/>
      <color rgb="FF006100"/>
      <name val="Calibri"/>
      <family val="2"/>
      <scheme val="minor"/>
    </font>
    <font>
      <i/>
      <sz val="12"/>
      <color theme="1"/>
      <name val="Calibri"/>
      <family val="2"/>
      <scheme val="minor"/>
    </font>
  </fonts>
  <fills count="6">
    <fill>
      <patternFill patternType="none"/>
    </fill>
    <fill>
      <patternFill patternType="gray125"/>
    </fill>
    <fill>
      <patternFill patternType="solid">
        <fgColor rgb="FFC6EFCE"/>
      </patternFill>
    </fill>
    <fill>
      <patternFill patternType="solid">
        <fgColor theme="0" tint="-0.14996795556505021"/>
        <bgColor indexed="64"/>
      </patternFill>
    </fill>
    <fill>
      <patternFill patternType="solid">
        <fgColor theme="4" tint="0.59996337778862885"/>
        <bgColor indexed="64"/>
      </patternFill>
    </fill>
    <fill>
      <patternFill patternType="solid">
        <fgColor theme="1"/>
        <bgColor indexed="64"/>
      </patternFill>
    </fill>
  </fills>
  <borders count="1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indexed="64"/>
      </right>
      <top style="thin">
        <color indexed="64"/>
      </top>
      <bottom style="thin">
        <color indexed="64"/>
      </bottom>
      <diagonal/>
    </border>
    <border>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2" borderId="0" applyNumberFormat="0" applyBorder="0" applyAlignment="0" applyProtection="0"/>
    <xf numFmtId="0" fontId="1" fillId="3" borderId="1"/>
    <xf numFmtId="0" fontId="1" fillId="4" borderId="1">
      <alignment horizontal="center"/>
    </xf>
  </cellStyleXfs>
  <cellXfs count="40">
    <xf numFmtId="0" fontId="0" fillId="0" borderId="0" xfId="0"/>
    <xf numFmtId="0" fontId="0" fillId="0" borderId="0" xfId="0" applyAlignment="1">
      <alignment horizontal="center"/>
    </xf>
    <xf numFmtId="0" fontId="3" fillId="0" borderId="0" xfId="0" applyFont="1" applyAlignment="1">
      <alignment horizontal="center"/>
    </xf>
    <xf numFmtId="1" fontId="0" fillId="0" borderId="0" xfId="0" applyNumberFormat="1"/>
    <xf numFmtId="44" fontId="0" fillId="0" borderId="0" xfId="2" applyFont="1"/>
    <xf numFmtId="0" fontId="3" fillId="0" borderId="0" xfId="0" applyFont="1"/>
    <xf numFmtId="0" fontId="0" fillId="0" borderId="0" xfId="0" applyAlignment="1">
      <alignment horizontal="left" indent="1"/>
    </xf>
    <xf numFmtId="44" fontId="0" fillId="0" borderId="0" xfId="2" applyFont="1" applyAlignment="1">
      <alignment horizontal="center"/>
    </xf>
    <xf numFmtId="0" fontId="1" fillId="3" borderId="1" xfId="4" applyAlignment="1">
      <alignment horizontal="center"/>
    </xf>
    <xf numFmtId="0" fontId="1" fillId="4" borderId="1" xfId="5">
      <alignment horizontal="center"/>
    </xf>
    <xf numFmtId="0" fontId="1" fillId="4" borderId="3" xfId="5" applyBorder="1">
      <alignment horizontal="center"/>
    </xf>
    <xf numFmtId="165" fontId="1" fillId="4" borderId="1" xfId="5" applyNumberFormat="1" applyAlignment="1">
      <alignment horizontal="center" vertical="center"/>
    </xf>
    <xf numFmtId="164" fontId="1" fillId="4" borderId="1" xfId="1" applyNumberFormat="1" applyFill="1" applyBorder="1" applyAlignment="1">
      <alignment vertical="center"/>
    </xf>
    <xf numFmtId="0" fontId="4" fillId="0" borderId="0" xfId="0" applyFont="1"/>
    <xf numFmtId="165" fontId="1" fillId="4" borderId="1" xfId="2" applyNumberFormat="1" applyFill="1" applyBorder="1" applyAlignment="1">
      <alignment horizontal="center"/>
    </xf>
    <xf numFmtId="165" fontId="1" fillId="4" borderId="1" xfId="1" applyNumberFormat="1" applyFill="1" applyBorder="1" applyAlignment="1">
      <alignment horizontal="center" vertical="center"/>
    </xf>
    <xf numFmtId="0" fontId="0" fillId="5" borderId="0" xfId="0" applyFill="1" applyBorder="1"/>
    <xf numFmtId="0" fontId="0" fillId="5" borderId="0" xfId="0" applyFill="1"/>
    <xf numFmtId="0" fontId="0" fillId="0" borderId="0" xfId="0" applyBorder="1" applyAlignment="1">
      <alignment vertical="center" wrapText="1"/>
    </xf>
    <xf numFmtId="0" fontId="0" fillId="0" borderId="0" xfId="0" applyBorder="1" applyAlignment="1">
      <alignment horizontal="left" vertical="center" wrapText="1" indent="1"/>
    </xf>
    <xf numFmtId="165" fontId="1" fillId="3" borderId="1" xfId="4" applyNumberFormat="1" applyAlignment="1">
      <alignment horizontal="center"/>
    </xf>
    <xf numFmtId="0" fontId="0" fillId="0" borderId="0" xfId="0" applyAlignment="1">
      <alignment vertical="center"/>
    </xf>
    <xf numFmtId="0" fontId="4" fillId="0" borderId="0" xfId="0" applyFont="1" applyBorder="1" applyAlignment="1">
      <alignment horizontal="left" vertical="center" wrapText="1" indent="2"/>
    </xf>
    <xf numFmtId="0" fontId="4" fillId="0" borderId="0" xfId="0" applyFont="1" applyBorder="1" applyAlignment="1">
      <alignment horizontal="left" vertical="top" wrapText="1"/>
    </xf>
    <xf numFmtId="0" fontId="4" fillId="0" borderId="4" xfId="0" applyFont="1" applyBorder="1" applyAlignment="1">
      <alignment horizontal="left" vertical="center" wrapText="1" indent="3"/>
    </xf>
    <xf numFmtId="0" fontId="4" fillId="0" borderId="5" xfId="0" applyFont="1" applyBorder="1" applyAlignment="1">
      <alignment horizontal="left" vertical="center" wrapText="1" indent="3"/>
    </xf>
    <xf numFmtId="0" fontId="5" fillId="2" borderId="10" xfId="3" applyFont="1" applyBorder="1" applyAlignment="1">
      <alignment horizontal="left" vertical="center" wrapText="1" indent="3"/>
    </xf>
    <xf numFmtId="0" fontId="5" fillId="2" borderId="11" xfId="3" applyFont="1" applyBorder="1" applyAlignment="1">
      <alignment horizontal="left" vertical="center" wrapText="1" indent="3"/>
    </xf>
    <xf numFmtId="0" fontId="4" fillId="0" borderId="2" xfId="0" applyFont="1" applyBorder="1" applyAlignment="1">
      <alignment horizontal="left" vertical="center" wrapText="1" indent="1"/>
    </xf>
    <xf numFmtId="0" fontId="4" fillId="0" borderId="6" xfId="0" applyFont="1" applyBorder="1" applyAlignment="1">
      <alignment horizontal="left" vertical="center" wrapText="1" indent="3"/>
    </xf>
    <xf numFmtId="0" fontId="4" fillId="0" borderId="7" xfId="0" applyFont="1" applyBorder="1" applyAlignment="1">
      <alignment horizontal="left" vertical="center" wrapText="1" indent="3"/>
    </xf>
    <xf numFmtId="0" fontId="4" fillId="0" borderId="8" xfId="0" applyFont="1" applyBorder="1" applyAlignment="1">
      <alignment horizontal="left" vertical="center" wrapText="1" indent="3"/>
    </xf>
    <xf numFmtId="0" fontId="4" fillId="0" borderId="9" xfId="0" applyFont="1" applyBorder="1" applyAlignment="1">
      <alignment horizontal="left" vertical="center" wrapText="1" indent="3"/>
    </xf>
    <xf numFmtId="0" fontId="5" fillId="2" borderId="4" xfId="3" applyFont="1" applyBorder="1" applyAlignment="1">
      <alignment horizontal="left" vertical="center" wrapText="1" indent="3"/>
    </xf>
    <xf numFmtId="0" fontId="5" fillId="2" borderId="5" xfId="3" applyFont="1" applyBorder="1" applyAlignment="1">
      <alignment horizontal="left" vertical="center" wrapText="1" indent="3"/>
    </xf>
    <xf numFmtId="0" fontId="5" fillId="2" borderId="6" xfId="3" applyFont="1" applyBorder="1" applyAlignment="1">
      <alignment horizontal="left" vertical="center" wrapText="1" indent="3"/>
    </xf>
    <xf numFmtId="0" fontId="5" fillId="2" borderId="7" xfId="3" applyFont="1" applyBorder="1" applyAlignment="1">
      <alignment horizontal="left" vertical="center" wrapText="1" indent="3"/>
    </xf>
    <xf numFmtId="0" fontId="5" fillId="2" borderId="8" xfId="3" applyFont="1" applyBorder="1" applyAlignment="1">
      <alignment horizontal="left" vertical="center" wrapText="1" indent="3"/>
    </xf>
    <xf numFmtId="0" fontId="5" fillId="2" borderId="9" xfId="3" applyFont="1" applyBorder="1" applyAlignment="1">
      <alignment horizontal="left" vertical="center" wrapText="1" indent="3"/>
    </xf>
    <xf numFmtId="0" fontId="0" fillId="0" borderId="2" xfId="0" applyBorder="1" applyAlignment="1">
      <alignment horizontal="left" vertical="center" wrapText="1" indent="1"/>
    </xf>
  </cellXfs>
  <cellStyles count="6">
    <cellStyle name="Comma" xfId="1" builtinId="3"/>
    <cellStyle name="Currency" xfId="2" builtinId="4"/>
    <cellStyle name="Good" xfId="3" builtinId="26"/>
    <cellStyle name="Normal" xfId="0" builtinId="0"/>
    <cellStyle name="Style 1" xfId="4" xr:uid="{EA718258-03B3-44AC-8FAF-2980591C7452}"/>
    <cellStyle name="Style 2" xfId="5" xr:uid="{80F851DB-BF0B-4134-9C25-50D2986169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7</xdr:row>
      <xdr:rowOff>28575</xdr:rowOff>
    </xdr:from>
    <xdr:to>
      <xdr:col>13</xdr:col>
      <xdr:colOff>563070</xdr:colOff>
      <xdr:row>51</xdr:row>
      <xdr:rowOff>10692</xdr:rowOff>
    </xdr:to>
    <xdr:pic>
      <xdr:nvPicPr>
        <xdr:cNvPr id="3" name="Picture 2">
          <a:extLst>
            <a:ext uri="{FF2B5EF4-FFF2-40B4-BE49-F238E27FC236}">
              <a16:creationId xmlns:a16="http://schemas.microsoft.com/office/drawing/2014/main" id="{CA673381-E457-7F27-69D5-F4BAEA2B4096}"/>
            </a:ext>
          </a:extLst>
        </xdr:cNvPr>
        <xdr:cNvPicPr>
          <a:picLocks noChangeAspect="1"/>
        </xdr:cNvPicPr>
      </xdr:nvPicPr>
      <xdr:blipFill>
        <a:blip xmlns:r="http://schemas.openxmlformats.org/officeDocument/2006/relationships" r:embed="rId1"/>
        <a:stretch>
          <a:fillRect/>
        </a:stretch>
      </xdr:blipFill>
      <xdr:spPr>
        <a:xfrm>
          <a:off x="638175" y="1362075"/>
          <a:ext cx="7849695" cy="83641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6729-D93E-4E2D-97AC-529CC1571B23}">
  <dimension ref="B2:AW83"/>
  <sheetViews>
    <sheetView showGridLines="0" showRowColHeaders="0" tabSelected="1" workbookViewId="0">
      <selection activeCell="B4" sqref="B4:X6"/>
    </sheetView>
  </sheetViews>
  <sheetFormatPr defaultRowHeight="15" x14ac:dyDescent="0.25"/>
  <cols>
    <col min="1" max="1" width="2.42578125" customWidth="1"/>
    <col min="2" max="2" width="12.5703125" customWidth="1"/>
    <col min="3" max="3" width="10" customWidth="1"/>
    <col min="5" max="5" width="1" customWidth="1"/>
    <col min="6" max="6" width="15.7109375" bestFit="1" customWidth="1"/>
    <col min="7" max="7" width="11.7109375" bestFit="1" customWidth="1"/>
    <col min="8" max="8" width="12.85546875" customWidth="1"/>
    <col min="9" max="48" width="10.5703125" bestFit="1" customWidth="1"/>
  </cols>
  <sheetData>
    <row r="2" spans="2:24" ht="15.75" x14ac:dyDescent="0.25">
      <c r="B2" s="13" t="s">
        <v>47</v>
      </c>
    </row>
    <row r="3" spans="2:24" ht="15.75" x14ac:dyDescent="0.25">
      <c r="B3" s="13"/>
    </row>
    <row r="4" spans="2:24" ht="18.75" customHeight="1" x14ac:dyDescent="0.25">
      <c r="B4" s="28" t="s">
        <v>59</v>
      </c>
      <c r="C4" s="28"/>
      <c r="D4" s="28"/>
      <c r="E4" s="28"/>
      <c r="F4" s="28"/>
      <c r="G4" s="28"/>
      <c r="H4" s="28"/>
      <c r="I4" s="28"/>
      <c r="J4" s="28"/>
      <c r="K4" s="28"/>
      <c r="L4" s="28"/>
      <c r="M4" s="28"/>
      <c r="N4" s="28"/>
      <c r="O4" s="28"/>
      <c r="P4" s="28"/>
      <c r="Q4" s="28"/>
      <c r="R4" s="28"/>
      <c r="S4" s="28"/>
      <c r="T4" s="28"/>
      <c r="U4" s="28"/>
      <c r="V4" s="28"/>
      <c r="W4" s="28"/>
      <c r="X4" s="28"/>
    </row>
    <row r="5" spans="2:24" ht="18.75" customHeight="1" x14ac:dyDescent="0.25">
      <c r="B5" s="28"/>
      <c r="C5" s="28"/>
      <c r="D5" s="28"/>
      <c r="E5" s="28"/>
      <c r="F5" s="28"/>
      <c r="G5" s="28"/>
      <c r="H5" s="28"/>
      <c r="I5" s="28"/>
      <c r="J5" s="28"/>
      <c r="K5" s="28"/>
      <c r="L5" s="28"/>
      <c r="M5" s="28"/>
      <c r="N5" s="28"/>
      <c r="O5" s="28"/>
      <c r="P5" s="28"/>
      <c r="Q5" s="28"/>
      <c r="R5" s="28"/>
      <c r="S5" s="28"/>
      <c r="T5" s="28"/>
      <c r="U5" s="28"/>
      <c r="V5" s="28"/>
      <c r="W5" s="28"/>
      <c r="X5" s="28"/>
    </row>
    <row r="6" spans="2:24" ht="18.75" customHeight="1" x14ac:dyDescent="0.25">
      <c r="B6" s="28"/>
      <c r="C6" s="28"/>
      <c r="D6" s="28"/>
      <c r="E6" s="28"/>
      <c r="F6" s="28"/>
      <c r="G6" s="28"/>
      <c r="H6" s="28"/>
      <c r="I6" s="28"/>
      <c r="J6" s="28"/>
      <c r="K6" s="28"/>
      <c r="L6" s="28"/>
      <c r="M6" s="28"/>
      <c r="N6" s="28"/>
      <c r="O6" s="28"/>
      <c r="P6" s="28"/>
      <c r="Q6" s="28"/>
      <c r="R6" s="28"/>
      <c r="S6" s="28"/>
      <c r="T6" s="28"/>
      <c r="U6" s="28"/>
      <c r="V6" s="28"/>
      <c r="W6" s="28"/>
      <c r="X6" s="28"/>
    </row>
    <row r="7" spans="2:24" ht="18.75" customHeight="1" x14ac:dyDescent="0.25">
      <c r="B7" s="23"/>
      <c r="C7" s="23"/>
      <c r="D7" s="23"/>
      <c r="E7" s="23"/>
      <c r="F7" s="23"/>
      <c r="G7" s="23"/>
      <c r="H7" s="23"/>
      <c r="I7" s="23"/>
      <c r="J7" s="23"/>
      <c r="K7" s="23"/>
      <c r="L7" s="23"/>
      <c r="M7" s="23"/>
      <c r="N7" s="23"/>
      <c r="O7" s="23"/>
      <c r="P7" s="23"/>
      <c r="Q7" s="23"/>
      <c r="R7" s="23"/>
      <c r="S7" s="23"/>
      <c r="T7" s="23"/>
      <c r="U7" s="23"/>
      <c r="V7" s="23"/>
      <c r="W7" s="23"/>
      <c r="X7" s="23"/>
    </row>
    <row r="8" spans="2:24" ht="18.75" customHeight="1" x14ac:dyDescent="0.25">
      <c r="B8" s="28" t="s">
        <v>56</v>
      </c>
      <c r="C8" s="28"/>
      <c r="D8" s="28"/>
      <c r="E8" s="28"/>
      <c r="F8" s="28"/>
      <c r="G8" s="28"/>
      <c r="H8" s="28"/>
      <c r="I8" s="28"/>
      <c r="J8" s="28"/>
      <c r="K8" s="28"/>
      <c r="L8" s="28"/>
      <c r="M8" s="28"/>
      <c r="N8" s="28"/>
      <c r="O8" s="28"/>
      <c r="P8" s="28"/>
      <c r="Q8" s="28"/>
      <c r="R8" s="28"/>
      <c r="S8" s="28"/>
      <c r="T8" s="28"/>
      <c r="U8" s="28"/>
      <c r="V8" s="28"/>
      <c r="W8" s="28"/>
      <c r="X8" s="28"/>
    </row>
    <row r="9" spans="2:24" ht="18.75" customHeight="1" x14ac:dyDescent="0.25">
      <c r="B9" s="28"/>
      <c r="C9" s="28"/>
      <c r="D9" s="28"/>
      <c r="E9" s="28"/>
      <c r="F9" s="28"/>
      <c r="G9" s="28"/>
      <c r="H9" s="28"/>
      <c r="I9" s="28"/>
      <c r="J9" s="28"/>
      <c r="K9" s="28"/>
      <c r="L9" s="28"/>
      <c r="M9" s="28"/>
      <c r="N9" s="28"/>
      <c r="O9" s="28"/>
      <c r="P9" s="28"/>
      <c r="Q9" s="28"/>
      <c r="R9" s="28"/>
      <c r="S9" s="28"/>
      <c r="T9" s="28"/>
      <c r="U9" s="28"/>
      <c r="V9" s="28"/>
      <c r="W9" s="28"/>
      <c r="X9" s="28"/>
    </row>
    <row r="10" spans="2:24" ht="18.75" customHeight="1" x14ac:dyDescent="0.25">
      <c r="B10" s="28"/>
      <c r="C10" s="28"/>
      <c r="D10" s="28"/>
      <c r="E10" s="28"/>
      <c r="F10" s="28"/>
      <c r="G10" s="28"/>
      <c r="H10" s="28"/>
      <c r="I10" s="28"/>
      <c r="J10" s="28"/>
      <c r="K10" s="28"/>
      <c r="L10" s="28"/>
      <c r="M10" s="28"/>
      <c r="N10" s="28"/>
      <c r="O10" s="28"/>
      <c r="P10" s="28"/>
      <c r="Q10" s="28"/>
      <c r="R10" s="28"/>
      <c r="S10" s="28"/>
      <c r="T10" s="28"/>
      <c r="U10" s="28"/>
      <c r="V10" s="28"/>
      <c r="W10" s="28"/>
      <c r="X10" s="28"/>
    </row>
    <row r="11" spans="2:24" ht="18.75" customHeight="1" x14ac:dyDescent="0.25">
      <c r="B11" s="23"/>
      <c r="C11" s="23"/>
      <c r="D11" s="23"/>
      <c r="E11" s="23"/>
      <c r="F11" s="23"/>
      <c r="G11" s="23"/>
      <c r="H11" s="23"/>
      <c r="I11" s="23"/>
      <c r="J11" s="23"/>
      <c r="K11" s="23"/>
      <c r="L11" s="23"/>
      <c r="M11" s="23"/>
      <c r="N11" s="23"/>
      <c r="O11" s="23"/>
      <c r="P11" s="23"/>
      <c r="Q11" s="23"/>
      <c r="R11" s="23"/>
      <c r="S11" s="23"/>
      <c r="T11" s="23"/>
      <c r="U11" s="23"/>
      <c r="V11" s="23"/>
      <c r="W11" s="23"/>
      <c r="X11" s="23"/>
    </row>
    <row r="12" spans="2:24" ht="15.75" x14ac:dyDescent="0.25">
      <c r="B12" s="13" t="s">
        <v>48</v>
      </c>
    </row>
    <row r="13" spans="2:24" ht="6.75" customHeight="1" x14ac:dyDescent="0.25">
      <c r="B13" s="6"/>
    </row>
    <row r="14" spans="2:24" x14ac:dyDescent="0.25">
      <c r="B14" s="8">
        <v>6.2137100000000001E-4</v>
      </c>
      <c r="C14" s="6" t="s">
        <v>52</v>
      </c>
    </row>
    <row r="15" spans="2:24" ht="11.25" customHeight="1" x14ac:dyDescent="0.25">
      <c r="B15" s="6"/>
      <c r="C15" s="6"/>
    </row>
    <row r="16" spans="2:24" x14ac:dyDescent="0.25">
      <c r="B16" s="20">
        <v>2.91</v>
      </c>
      <c r="C16" s="6" t="s">
        <v>51</v>
      </c>
    </row>
    <row r="17" spans="2:49" x14ac:dyDescent="0.25">
      <c r="B17" s="4"/>
    </row>
    <row r="18" spans="2:49" ht="15.75" x14ac:dyDescent="0.25">
      <c r="B18" s="13" t="s">
        <v>50</v>
      </c>
    </row>
    <row r="19" spans="2:49" ht="15" customHeight="1" x14ac:dyDescent="0.25">
      <c r="B19" s="18"/>
      <c r="C19" s="24" t="s">
        <v>53</v>
      </c>
      <c r="D19" s="25"/>
      <c r="E19" s="19"/>
      <c r="F19" t="str" cm="1">
        <f t="array" ref="F19">INDEX($C$42:$C$83,F20,1)</f>
        <v>Albany  GA</v>
      </c>
      <c r="G19" t="str" cm="1">
        <f t="array" ref="G19">INDEX($C$42:$C$83,G20,1)</f>
        <v>Asheville  NC</v>
      </c>
      <c r="H19" t="str" cm="1">
        <f t="array" ref="H19">INDEX($C$42:$C$83,H20,1)</f>
        <v>Athens-Clarke  GA</v>
      </c>
      <c r="I19" t="str" cm="1">
        <f t="array" ref="I19">INDEX($C$42:$C$83,I20,1)</f>
        <v>Atlanta  GA</v>
      </c>
      <c r="J19" t="str" cm="1">
        <f t="array" ref="J19">INDEX($C$42:$C$83,J20,1)</f>
        <v>Augusta-Richmond  GA</v>
      </c>
      <c r="K19" t="str" cm="1">
        <f t="array" ref="K19">INDEX($C$42:$C$83,K20,1)</f>
        <v>Burlington  NC</v>
      </c>
      <c r="L19" t="str" cm="1">
        <f t="array" ref="L19">INDEX($C$42:$C$83,L20,1)</f>
        <v>Cary  NC</v>
      </c>
      <c r="M19" t="str" cm="1">
        <f t="array" ref="M19">INDEX($C$42:$C$83,M20,1)</f>
        <v>Chapel Hill  NC</v>
      </c>
      <c r="N19" t="str" cm="1">
        <f t="array" ref="N19">INDEX($C$42:$C$83,N20,1)</f>
        <v>Charleston  SC</v>
      </c>
      <c r="O19" t="str" cm="1">
        <f t="array" ref="O19">INDEX($C$42:$C$83,O20,1)</f>
        <v>Charlotte  NC</v>
      </c>
      <c r="P19" t="str" cm="1">
        <f t="array" ref="P19">INDEX($C$42:$C$83,P20,1)</f>
        <v>Columbia  SC</v>
      </c>
      <c r="Q19" t="str" cm="1">
        <f t="array" ref="Q19">INDEX($C$42:$C$83,Q20,1)</f>
        <v>Columbus  GA</v>
      </c>
      <c r="R19" t="str" cm="1">
        <f t="array" ref="R19">INDEX($C$42:$C$83,R20,1)</f>
        <v>Concord  NC</v>
      </c>
      <c r="S19" t="str" cm="1">
        <f t="array" ref="S19">INDEX($C$42:$C$83,S20,1)</f>
        <v>Durham  NC</v>
      </c>
      <c r="T19" t="str" cm="1">
        <f t="array" ref="T19">INDEX($C$42:$C$83,T20,1)</f>
        <v>Fayetteville  NC</v>
      </c>
      <c r="U19" t="str" cm="1">
        <f t="array" ref="U19">INDEX($C$42:$C$83,U20,1)</f>
        <v>Gastonia  NC</v>
      </c>
      <c r="V19" t="str" cm="1">
        <f t="array" ref="V19">INDEX($C$42:$C$83,V20,1)</f>
        <v>Greensboro  NC</v>
      </c>
      <c r="W19" t="str" cm="1">
        <f t="array" ref="W19">INDEX($C$42:$C$83,W20,1)</f>
        <v>Greenville  NC</v>
      </c>
      <c r="X19" t="str" cm="1">
        <f t="array" ref="X19">INDEX($C$42:$C$83,X20,1)</f>
        <v>Greenville  SC</v>
      </c>
      <c r="Y19" t="str" cm="1">
        <f t="array" ref="Y19">INDEX($C$42:$C$83,Y20,1)</f>
        <v>Hickory  NC</v>
      </c>
      <c r="Z19" t="str" cm="1">
        <f t="array" ref="Z19">INDEX($C$42:$C$83,Z20,1)</f>
        <v>High Point  NC</v>
      </c>
      <c r="AA19" t="str" cm="1">
        <f t="array" ref="AA19">INDEX($C$42:$C$83,AA20,1)</f>
        <v>Huntersville  NC</v>
      </c>
      <c r="AB19" t="str" cm="1">
        <f t="array" ref="AB19">INDEX($C$42:$C$83,AB20,1)</f>
        <v>Jacksonville  NC</v>
      </c>
      <c r="AC19" t="str" cm="1">
        <f t="array" ref="AC19">INDEX($C$42:$C$83,AC20,1)</f>
        <v>Macon  GA</v>
      </c>
      <c r="AD19" t="str" cm="1">
        <f t="array" ref="AD19">INDEX($C$42:$C$83,AD20,1)</f>
        <v>Marietta  GA</v>
      </c>
      <c r="AE19" t="str" cm="1">
        <f t="array" ref="AE19">INDEX($C$42:$C$83,AE20,1)</f>
        <v>Mount Pleasant  SC</v>
      </c>
      <c r="AF19" t="str" cm="1">
        <f t="array" ref="AF19">INDEX($C$42:$C$83,AF20,1)</f>
        <v>North Atlanta  GA</v>
      </c>
      <c r="AG19" t="str" cm="1">
        <f t="array" ref="AG19">INDEX($C$42:$C$83,AG20,1)</f>
        <v>North Charleston  SC</v>
      </c>
      <c r="AH19" t="str" cm="1">
        <f t="array" ref="AH19">INDEX($C$42:$C$83,AH20,1)</f>
        <v>Raleigh  NC</v>
      </c>
      <c r="AI19" t="str" cm="1">
        <f t="array" ref="AI19">INDEX($C$42:$C$83,AI20,1)</f>
        <v>Redan  GA</v>
      </c>
      <c r="AJ19" t="str" cm="1">
        <f t="array" ref="AJ19">INDEX($C$42:$C$83,AJ20,1)</f>
        <v>Rock Hill  SC</v>
      </c>
      <c r="AK19" t="str" cm="1">
        <f t="array" ref="AK19">INDEX($C$42:$C$83,AK20,1)</f>
        <v>Rocky Mount  NC</v>
      </c>
      <c r="AL19" t="str" cm="1">
        <f t="array" ref="AL19">INDEX($C$42:$C$83,AL20,1)</f>
        <v>Roswell  GA</v>
      </c>
      <c r="AM19" t="str" cm="1">
        <f t="array" ref="AM19">INDEX($C$42:$C$83,AM20,1)</f>
        <v>Sandy Springs  GA</v>
      </c>
      <c r="AN19" t="str" cm="1">
        <f t="array" ref="AN19">INDEX($C$42:$C$83,AN20,1)</f>
        <v>Savannah  GA</v>
      </c>
      <c r="AO19" t="str" cm="1">
        <f t="array" ref="AO19">INDEX($C$42:$C$83,AO20,1)</f>
        <v>Smyrna  GA</v>
      </c>
      <c r="AP19" t="str" cm="1">
        <f t="array" ref="AP19">INDEX($C$42:$C$83,AP20,1)</f>
        <v>Sumter  SC</v>
      </c>
      <c r="AQ19" t="str" cm="1">
        <f t="array" ref="AQ19">INDEX($C$42:$C$83,AQ20,1)</f>
        <v>Valdosta  GA</v>
      </c>
      <c r="AR19" t="str" cm="1">
        <f t="array" ref="AR19">INDEX($C$42:$C$83,AR20,1)</f>
        <v>Warner Robins  GA</v>
      </c>
      <c r="AS19" t="str" cm="1">
        <f t="array" ref="AS19">INDEX($C$42:$C$83,AS20,1)</f>
        <v>Wilmington  NC</v>
      </c>
      <c r="AT19" t="str" cm="1">
        <f t="array" ref="AT19">INDEX($C$42:$C$83,AT20,1)</f>
        <v>Wilson  NC</v>
      </c>
      <c r="AU19" t="str" cm="1">
        <f t="array" ref="AU19">INDEX($C$42:$C$83,AU20,1)</f>
        <v>Winston-Salem  NC</v>
      </c>
    </row>
    <row r="20" spans="2:49" ht="15" customHeight="1" x14ac:dyDescent="0.25">
      <c r="B20" s="18"/>
      <c r="C20" s="29"/>
      <c r="D20" s="30"/>
      <c r="E20" s="19"/>
      <c r="F20">
        <v>1</v>
      </c>
      <c r="G20">
        <v>2</v>
      </c>
      <c r="H20">
        <v>3</v>
      </c>
      <c r="I20">
        <v>4</v>
      </c>
      <c r="J20">
        <v>5</v>
      </c>
      <c r="K20">
        <v>6</v>
      </c>
      <c r="L20">
        <v>7</v>
      </c>
      <c r="M20">
        <v>8</v>
      </c>
      <c r="N20">
        <v>9</v>
      </c>
      <c r="O20">
        <v>10</v>
      </c>
      <c r="P20">
        <v>11</v>
      </c>
      <c r="Q20">
        <v>12</v>
      </c>
      <c r="R20">
        <v>13</v>
      </c>
      <c r="S20">
        <v>14</v>
      </c>
      <c r="T20">
        <v>15</v>
      </c>
      <c r="U20">
        <v>16</v>
      </c>
      <c r="V20">
        <v>17</v>
      </c>
      <c r="W20">
        <v>18</v>
      </c>
      <c r="X20">
        <v>19</v>
      </c>
      <c r="Y20">
        <v>20</v>
      </c>
      <c r="Z20">
        <v>21</v>
      </c>
      <c r="AA20">
        <v>22</v>
      </c>
      <c r="AB20">
        <v>23</v>
      </c>
      <c r="AC20">
        <v>24</v>
      </c>
      <c r="AD20">
        <v>25</v>
      </c>
      <c r="AE20">
        <v>26</v>
      </c>
      <c r="AF20">
        <v>27</v>
      </c>
      <c r="AG20">
        <v>28</v>
      </c>
      <c r="AH20">
        <v>29</v>
      </c>
      <c r="AI20">
        <v>30</v>
      </c>
      <c r="AJ20">
        <v>31</v>
      </c>
      <c r="AK20">
        <v>32</v>
      </c>
      <c r="AL20">
        <v>33</v>
      </c>
      <c r="AM20">
        <v>34</v>
      </c>
      <c r="AN20">
        <v>35</v>
      </c>
      <c r="AO20">
        <v>36</v>
      </c>
      <c r="AP20">
        <v>37</v>
      </c>
      <c r="AQ20">
        <v>38</v>
      </c>
      <c r="AR20">
        <v>39</v>
      </c>
      <c r="AS20">
        <v>40</v>
      </c>
      <c r="AT20">
        <v>41</v>
      </c>
      <c r="AU20">
        <v>42</v>
      </c>
      <c r="AV20" s="9">
        <f>F20</f>
        <v>1</v>
      </c>
    </row>
    <row r="21" spans="2:49" ht="15" customHeight="1" x14ac:dyDescent="0.25">
      <c r="B21" s="18"/>
      <c r="C21" s="31"/>
      <c r="D21" s="32"/>
      <c r="E21" s="19"/>
      <c r="F21" s="10" cm="1">
        <f t="array" ref="F21">INDEX($D$42:$AS$83,F20,G20)</f>
        <v>602020</v>
      </c>
      <c r="G21" s="9" cm="1">
        <f t="array" ref="G21">INDEX($D$42:$AS$83,G20,H20)</f>
        <v>254048</v>
      </c>
      <c r="H21" s="9" cm="1">
        <f t="array" ref="H21">INDEX($D$42:$AS$83,H20,I20)</f>
        <v>115553</v>
      </c>
      <c r="I21" s="9" cm="1">
        <f t="array" ref="I21">INDEX($D$42:$AS$83,I20,J20)</f>
        <v>235646</v>
      </c>
      <c r="J21" s="9" cm="1">
        <f t="array" ref="J21">INDEX($D$42:$AS$83,J20,K20)</f>
        <v>441031</v>
      </c>
      <c r="K21" s="9" cm="1">
        <f t="array" ref="K21">INDEX($D$42:$AS$83,K20,L20)</f>
        <v>84520</v>
      </c>
      <c r="L21" s="9" cm="1">
        <f t="array" ref="L21">INDEX($D$42:$AS$83,L20,M20)</f>
        <v>36811</v>
      </c>
      <c r="M21" s="9" cm="1">
        <f t="array" ref="M21">INDEX($D$42:$AS$83,M20,N20)</f>
        <v>495572</v>
      </c>
      <c r="N21" s="9" cm="1">
        <f t="array" ref="N21">INDEX($D$42:$AS$83,N20,O20)</f>
        <v>335665</v>
      </c>
      <c r="O21" s="9" cm="1">
        <f t="array" ref="O21">INDEX($D$42:$AS$83,O20,P20)</f>
        <v>149670</v>
      </c>
      <c r="P21" s="9" cm="1">
        <f t="array" ref="P21">INDEX($D$42:$AS$83,P20,Q20)</f>
        <v>509054</v>
      </c>
      <c r="Q21" s="9" cm="1">
        <f t="array" ref="Q21">INDEX($D$42:$AS$83,Q20,R20)</f>
        <v>600468</v>
      </c>
      <c r="R21" s="9" cm="1">
        <f t="array" ref="R21">INDEX($D$42:$AS$83,R20,S20)</f>
        <v>197475</v>
      </c>
      <c r="S21" s="9" cm="1">
        <f t="array" ref="S21">INDEX($D$42:$AS$83,S20,T20)</f>
        <v>142697</v>
      </c>
      <c r="T21" s="9" cm="1">
        <f t="array" ref="T21">INDEX($D$42:$AS$83,T20,U20)</f>
        <v>257521</v>
      </c>
      <c r="U21" s="9" cm="1">
        <f t="array" ref="U21">INDEX($D$42:$AS$83,U20,V20)</f>
        <v>176530</v>
      </c>
      <c r="V21" s="9" cm="1">
        <f t="array" ref="V21">INDEX($D$42:$AS$83,V20,W20)</f>
        <v>260449</v>
      </c>
      <c r="W21" s="9" cm="1">
        <f t="array" ref="W21">INDEX($D$42:$AS$83,W20,X20)</f>
        <v>557229</v>
      </c>
      <c r="X21" s="9" cm="1">
        <f t="array" ref="X21">INDEX($D$42:$AS$83,X20,Y20)</f>
        <v>185541</v>
      </c>
      <c r="Y21" s="9" cm="1">
        <f t="array" ref="Y21">INDEX($D$42:$AS$83,Y20,Z20)</f>
        <v>140405</v>
      </c>
      <c r="Z21" s="9" cm="1">
        <f t="array" ref="Z21">INDEX($D$42:$AS$83,Z20,AA20)</f>
        <v>117675</v>
      </c>
      <c r="AA21" s="9" cm="1">
        <f t="array" ref="AA21">INDEX($D$42:$AS$83,AA20,AB20)</f>
        <v>413459</v>
      </c>
      <c r="AB21" s="9" cm="1">
        <f t="array" ref="AB21">INDEX($D$42:$AS$83,AB20,AC20)</f>
        <v>707677</v>
      </c>
      <c r="AC21" s="9" cm="1">
        <f t="array" ref="AC21">INDEX($D$42:$AS$83,AC20,AD20)</f>
        <v>166606</v>
      </c>
      <c r="AD21" s="9" cm="1">
        <f t="array" ref="AD21">INDEX($D$42:$AS$83,AD20,AE20)</f>
        <v>530725</v>
      </c>
      <c r="AE21" s="9" cm="1">
        <f t="array" ref="AE21">INDEX($D$42:$AS$83,AE20,AF20)</f>
        <v>502040</v>
      </c>
      <c r="AF21" s="9" cm="1">
        <f t="array" ref="AF21">INDEX($D$42:$AS$83,AF20,AG20)</f>
        <v>493780</v>
      </c>
      <c r="AG21" s="9" cm="1">
        <f t="array" ref="AG21">INDEX($D$42:$AS$83,AG20,AH20)</f>
        <v>435840</v>
      </c>
      <c r="AH21" s="9" cm="1">
        <f t="array" ref="AH21">INDEX($D$42:$AS$83,AH20,AI20)</f>
        <v>684045</v>
      </c>
      <c r="AI21" s="9" cm="1">
        <f t="array" ref="AI21">INDEX($D$42:$AS$83,AI20,AJ20)</f>
        <v>380285</v>
      </c>
      <c r="AJ21" s="9" cm="1">
        <f t="array" ref="AJ21">INDEX($D$42:$AS$83,AJ20,AK20)</f>
        <v>403875</v>
      </c>
      <c r="AK21" s="9" cm="1">
        <f t="array" ref="AK21">INDEX($D$42:$AS$83,AK20,AL20)</f>
        <v>747481</v>
      </c>
      <c r="AL21" s="9" cm="1">
        <f t="array" ref="AL21">INDEX($D$42:$AS$83,AL20,AM20)</f>
        <v>12657</v>
      </c>
      <c r="AM21" s="9" cm="1">
        <f t="array" ref="AM21">INDEX($D$42:$AS$83,AM20,AN20)</f>
        <v>425184</v>
      </c>
      <c r="AN21" s="9" cm="1">
        <f t="array" ref="AN21">INDEX($D$42:$AS$83,AN20,AO20)</f>
        <v>424363</v>
      </c>
      <c r="AO21" s="9" cm="1">
        <f t="array" ref="AO21">INDEX($D$42:$AS$83,AO20,AP20)</f>
        <v>439519</v>
      </c>
      <c r="AP21" s="9" cm="1">
        <f t="array" ref="AP21">INDEX($D$42:$AS$83,AP20,AQ20)</f>
        <v>524546</v>
      </c>
      <c r="AQ21" s="9" cm="1">
        <f t="array" ref="AQ21">INDEX($D$42:$AS$83,AQ20,AR20)</f>
        <v>226221</v>
      </c>
      <c r="AR21" s="9" cm="1">
        <f t="array" ref="AR21">INDEX($D$42:$AS$83,AR20,AS20)</f>
        <v>661172</v>
      </c>
      <c r="AS21" s="9" cm="1">
        <f t="array" ref="AS21">INDEX($D$42:$AS$83,AS20,AT20)</f>
        <v>189380</v>
      </c>
      <c r="AT21" s="9" cm="1">
        <f t="array" ref="AT21">INDEX($D$42:$AS$83,AT20,AU20)</f>
        <v>244349</v>
      </c>
      <c r="AU21" s="9" cm="1">
        <f t="array" ref="AU21">INDEX($D$42:$AS$83,AU20,AV20)</f>
        <v>711309</v>
      </c>
    </row>
    <row r="22" spans="2:49" ht="15" customHeight="1" x14ac:dyDescent="0.25">
      <c r="B22" s="18"/>
      <c r="C22" s="22"/>
      <c r="D22" s="22"/>
      <c r="E22" s="19"/>
    </row>
    <row r="23" spans="2:49" x14ac:dyDescent="0.25">
      <c r="B23" s="18"/>
      <c r="C23" s="19"/>
      <c r="D23" s="19"/>
      <c r="E23" s="19"/>
    </row>
    <row r="24" spans="2:49" ht="3" customHeight="1" x14ac:dyDescent="0.25">
      <c r="B24" s="16"/>
      <c r="C24" s="16"/>
      <c r="D24" s="16"/>
      <c r="E24" s="16"/>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row>
    <row r="26" spans="2:49" ht="15" customHeight="1" x14ac:dyDescent="0.25">
      <c r="B26" s="18"/>
      <c r="C26" s="33" t="s">
        <v>54</v>
      </c>
      <c r="D26" s="34"/>
      <c r="E26" s="19"/>
      <c r="F26" t="str" cm="1">
        <f t="array" ref="F26">INDEX($C$42:$C$83,F27,1)</f>
        <v>Albany  GA</v>
      </c>
      <c r="G26" t="str" cm="1">
        <f t="array" ref="G26">INDEX($C$42:$C$83,G27,1)</f>
        <v>Valdosta  GA</v>
      </c>
      <c r="H26" t="str" cm="1">
        <f t="array" ref="H26">INDEX($C$42:$C$83,H27,1)</f>
        <v>Macon  GA</v>
      </c>
      <c r="I26" t="str" cm="1">
        <f t="array" ref="I26">INDEX($C$42:$C$83,I27,1)</f>
        <v>North Atlanta  GA</v>
      </c>
      <c r="J26" t="str" cm="1">
        <f t="array" ref="J26">INDEX($C$42:$C$83,J27,1)</f>
        <v>Asheville  NC</v>
      </c>
      <c r="K26" t="str" cm="1">
        <f t="array" ref="K26">INDEX($C$42:$C$83,K27,1)</f>
        <v>Rock Hill  SC</v>
      </c>
      <c r="L26" t="str" cm="1">
        <f t="array" ref="L26">INDEX($C$42:$C$83,L27,1)</f>
        <v>Gastonia  NC</v>
      </c>
      <c r="M26" t="str" cm="1">
        <f t="array" ref="M26">INDEX($C$42:$C$83,M27,1)</f>
        <v>Greensboro  NC</v>
      </c>
      <c r="N26" t="str" cm="1">
        <f t="array" ref="N26">INDEX($C$42:$C$83,N27,1)</f>
        <v>Durham  NC</v>
      </c>
      <c r="O26" t="str" cm="1">
        <f t="array" ref="O26">INDEX($C$42:$C$83,O27,1)</f>
        <v>Cary  NC</v>
      </c>
      <c r="P26" t="str" cm="1">
        <f t="array" ref="P26">INDEX($C$42:$C$83,P27,1)</f>
        <v>Wilmington  NC</v>
      </c>
      <c r="Q26" t="str" cm="1">
        <f t="array" ref="Q26">INDEX($C$42:$C$83,Q27,1)</f>
        <v>Jacksonville  NC</v>
      </c>
      <c r="R26" t="str" cm="1">
        <f t="array" ref="R26">INDEX($C$42:$C$83,R27,1)</f>
        <v>Greenville  NC</v>
      </c>
      <c r="S26" t="str" cm="1">
        <f t="array" ref="S26">INDEX($C$42:$C$83,S27,1)</f>
        <v>Wilson  NC</v>
      </c>
      <c r="T26" t="str" cm="1">
        <f t="array" ref="T26">INDEX($C$42:$C$83,T27,1)</f>
        <v>Rocky Mount  NC</v>
      </c>
      <c r="U26" t="str" cm="1">
        <f t="array" ref="U26">INDEX($C$42:$C$83,U27,1)</f>
        <v>Winston-Salem  NC</v>
      </c>
      <c r="V26" t="str" cm="1">
        <f t="array" ref="V26">INDEX($C$42:$C$83,V27,1)</f>
        <v>Hickory  NC</v>
      </c>
      <c r="W26" t="str" cm="1">
        <f t="array" ref="W26">INDEX($C$42:$C$83,W27,1)</f>
        <v>Redan  GA</v>
      </c>
      <c r="X26" t="str" cm="1">
        <f t="array" ref="X26">INDEX($C$42:$C$83,X27,1)</f>
        <v>Columbus  GA</v>
      </c>
      <c r="Y26" t="str" cm="1">
        <f t="array" ref="Y26">INDEX($C$42:$C$83,Y27,1)</f>
        <v>Smyrna  GA</v>
      </c>
      <c r="Z26" t="str" cm="1">
        <f t="array" ref="Z26">INDEX($C$42:$C$83,Z27,1)</f>
        <v>Roswell  GA</v>
      </c>
      <c r="AA26" t="str" cm="1">
        <f t="array" ref="AA26">INDEX($C$42:$C$83,AA27,1)</f>
        <v>Greenville  SC</v>
      </c>
      <c r="AB26" t="str" cm="1">
        <f t="array" ref="AB26">INDEX($C$42:$C$83,AB27,1)</f>
        <v>High Point  NC</v>
      </c>
      <c r="AC26" t="str" cm="1">
        <f t="array" ref="AC26">INDEX($C$42:$C$83,AC27,1)</f>
        <v>Burlington  NC</v>
      </c>
      <c r="AD26" t="str" cm="1">
        <f t="array" ref="AD26">INDEX($C$42:$C$83,AD27,1)</f>
        <v>Chapel Hill  NC</v>
      </c>
      <c r="AE26" t="str" cm="1">
        <f t="array" ref="AE26">INDEX($C$42:$C$83,AE27,1)</f>
        <v>Raleigh  NC</v>
      </c>
      <c r="AF26" t="str" cm="1">
        <f t="array" ref="AF26">INDEX($C$42:$C$83,AF27,1)</f>
        <v>Fayetteville  NC</v>
      </c>
      <c r="AG26" t="str" cm="1">
        <f t="array" ref="AG26">INDEX($C$42:$C$83,AG27,1)</f>
        <v>Charleston  SC</v>
      </c>
      <c r="AH26" t="str" cm="1">
        <f t="array" ref="AH26">INDEX($C$42:$C$83,AH27,1)</f>
        <v>Mount Pleasant  SC</v>
      </c>
      <c r="AI26" t="str" cm="1">
        <f t="array" ref="AI26">INDEX($C$42:$C$83,AI27,1)</f>
        <v>North Charleston  SC</v>
      </c>
      <c r="AJ26" t="str" cm="1">
        <f t="array" ref="AJ26">INDEX($C$42:$C$83,AJ27,1)</f>
        <v>Columbia  SC</v>
      </c>
      <c r="AK26" t="str" cm="1">
        <f t="array" ref="AK26">INDEX($C$42:$C$83,AK27,1)</f>
        <v>Sumter  SC</v>
      </c>
      <c r="AL26" t="str" cm="1">
        <f t="array" ref="AL26">INDEX($C$42:$C$83,AL27,1)</f>
        <v>Concord  NC</v>
      </c>
      <c r="AM26" t="str" cm="1">
        <f t="array" ref="AM26">INDEX($C$42:$C$83,AM27,1)</f>
        <v>Huntersville  NC</v>
      </c>
      <c r="AN26" t="str" cm="1">
        <f t="array" ref="AN26">INDEX($C$42:$C$83,AN27,1)</f>
        <v>Charlotte  NC</v>
      </c>
      <c r="AO26" t="str" cm="1">
        <f t="array" ref="AO26">INDEX($C$42:$C$83,AO27,1)</f>
        <v>Atlanta  GA</v>
      </c>
      <c r="AP26" t="str" cm="1">
        <f t="array" ref="AP26">INDEX($C$42:$C$83,AP27,1)</f>
        <v>Marietta  GA</v>
      </c>
      <c r="AQ26" t="str" cm="1">
        <f t="array" ref="AQ26">INDEX($C$42:$C$83,AQ27,1)</f>
        <v>Sandy Springs  GA</v>
      </c>
      <c r="AR26" t="str" cm="1">
        <f t="array" ref="AR26">INDEX($C$42:$C$83,AR27,1)</f>
        <v>Warner Robins  GA</v>
      </c>
      <c r="AS26" t="str" cm="1">
        <f t="array" ref="AS26">INDEX($C$42:$C$83,AS27,1)</f>
        <v>Athens-Clarke  GA</v>
      </c>
      <c r="AT26" t="str" cm="1">
        <f t="array" ref="AT26">INDEX($C$42:$C$83,AT27,1)</f>
        <v>Augusta-Richmond  GA</v>
      </c>
      <c r="AU26" t="str" cm="1">
        <f t="array" ref="AU26">INDEX($C$42:$C$83,AU27,1)</f>
        <v>Savannah  GA</v>
      </c>
    </row>
    <row r="27" spans="2:49" ht="15" customHeight="1" x14ac:dyDescent="0.25">
      <c r="B27" s="18"/>
      <c r="C27" s="35"/>
      <c r="D27" s="36"/>
      <c r="E27" s="19"/>
      <c r="F27">
        <v>1</v>
      </c>
      <c r="G27">
        <v>38</v>
      </c>
      <c r="H27">
        <v>24</v>
      </c>
      <c r="I27">
        <v>27</v>
      </c>
      <c r="J27">
        <v>2</v>
      </c>
      <c r="K27">
        <v>31</v>
      </c>
      <c r="L27">
        <v>16</v>
      </c>
      <c r="M27">
        <v>17</v>
      </c>
      <c r="N27">
        <v>14</v>
      </c>
      <c r="O27">
        <v>7</v>
      </c>
      <c r="P27">
        <v>40</v>
      </c>
      <c r="Q27">
        <v>23</v>
      </c>
      <c r="R27">
        <v>18</v>
      </c>
      <c r="S27">
        <v>41</v>
      </c>
      <c r="T27">
        <v>32</v>
      </c>
      <c r="U27">
        <v>42</v>
      </c>
      <c r="V27">
        <v>20</v>
      </c>
      <c r="W27">
        <v>30</v>
      </c>
      <c r="X27">
        <v>12</v>
      </c>
      <c r="Y27">
        <v>36</v>
      </c>
      <c r="Z27">
        <v>33</v>
      </c>
      <c r="AA27">
        <v>19</v>
      </c>
      <c r="AB27">
        <v>21</v>
      </c>
      <c r="AC27">
        <v>6</v>
      </c>
      <c r="AD27">
        <v>8</v>
      </c>
      <c r="AE27">
        <v>29.000000000000004</v>
      </c>
      <c r="AF27">
        <v>15</v>
      </c>
      <c r="AG27">
        <v>9</v>
      </c>
      <c r="AH27">
        <v>26</v>
      </c>
      <c r="AI27">
        <v>28</v>
      </c>
      <c r="AJ27">
        <v>11</v>
      </c>
      <c r="AK27">
        <v>37</v>
      </c>
      <c r="AL27">
        <v>13</v>
      </c>
      <c r="AM27">
        <v>22</v>
      </c>
      <c r="AN27">
        <v>10</v>
      </c>
      <c r="AO27">
        <v>4</v>
      </c>
      <c r="AP27">
        <v>25</v>
      </c>
      <c r="AQ27">
        <v>34</v>
      </c>
      <c r="AR27">
        <v>39</v>
      </c>
      <c r="AS27">
        <v>3</v>
      </c>
      <c r="AT27">
        <v>5</v>
      </c>
      <c r="AU27">
        <v>35</v>
      </c>
      <c r="AV27" s="9">
        <f>F27</f>
        <v>1</v>
      </c>
    </row>
    <row r="28" spans="2:49" ht="15" customHeight="1" x14ac:dyDescent="0.25">
      <c r="B28" s="18"/>
      <c r="C28" s="37"/>
      <c r="D28" s="38"/>
      <c r="E28" s="19"/>
      <c r="F28" s="10" cm="1">
        <f t="array" ref="F28">INDEX($D$42:$AS$83,F27,G27)</f>
        <v>142596</v>
      </c>
      <c r="G28" s="9" cm="1">
        <f t="array" ref="G28">INDEX($D$42:$AS$83,G27,H27)</f>
        <v>244354</v>
      </c>
      <c r="H28" s="9" cm="1">
        <f t="array" ref="H28">INDEX($D$42:$AS$83,H27,I27)</f>
        <v>151727</v>
      </c>
      <c r="I28" s="9" cm="1">
        <f t="array" ref="I28">INDEX($D$42:$AS$83,I27,J27)</f>
        <v>304734</v>
      </c>
      <c r="J28" s="9" cm="1">
        <f t="array" ref="J28">INDEX($D$42:$AS$83,J27,K27)</f>
        <v>209179</v>
      </c>
      <c r="K28" s="9" cm="1">
        <f t="array" ref="K28">INDEX($D$42:$AS$83,K27,L27)</f>
        <v>49126</v>
      </c>
      <c r="L28" s="9" cm="1">
        <f t="array" ref="L28">INDEX($D$42:$AS$83,L27,M27)</f>
        <v>176530</v>
      </c>
      <c r="M28" s="9" cm="1">
        <f t="array" ref="M28">INDEX($D$42:$AS$83,M27,N27)</f>
        <v>86356</v>
      </c>
      <c r="N28" s="9" cm="1">
        <f t="array" ref="N28">INDEX($D$42:$AS$83,N27,O27)</f>
        <v>30484</v>
      </c>
      <c r="O28" s="9" cm="1">
        <f t="array" ref="O28">INDEX($D$42:$AS$83,O27,P27)</f>
        <v>219515</v>
      </c>
      <c r="P28" s="9" cm="1">
        <f t="array" ref="P28">INDEX($D$42:$AS$83,P27,Q27)</f>
        <v>85400</v>
      </c>
      <c r="Q28" s="9" cm="1">
        <f t="array" ref="Q28">INDEX($D$42:$AS$83,Q27,R27)</f>
        <v>119178</v>
      </c>
      <c r="R28" s="9" cm="1">
        <f t="array" ref="R28">INDEX($D$42:$AS$83,R27,S27)</f>
        <v>57266</v>
      </c>
      <c r="S28" s="9" cm="1">
        <f t="array" ref="S28">INDEX($D$42:$AS$83,S27,T27)</f>
        <v>31781</v>
      </c>
      <c r="T28" s="9" cm="1">
        <f t="array" ref="T28">INDEX($D$42:$AS$83,T27,U27)</f>
        <v>258524</v>
      </c>
      <c r="U28" s="9" cm="1">
        <f t="array" ref="U28">INDEX($D$42:$AS$83,U27,V27)</f>
        <v>117816</v>
      </c>
      <c r="V28" s="9" cm="1">
        <f t="array" ref="V28">INDEX($D$42:$AS$83,V27,W27)</f>
        <v>416585</v>
      </c>
      <c r="W28" s="9" cm="1">
        <f t="array" ref="W28">INDEX($D$42:$AS$83,W27,X27)</f>
        <v>190263</v>
      </c>
      <c r="X28" s="9" cm="1">
        <f t="array" ref="X28">INDEX($D$42:$AS$83,X27,Y27)</f>
        <v>186719</v>
      </c>
      <c r="Y28" s="9" cm="1">
        <f t="array" ref="Y28">INDEX($D$42:$AS$83,Y27,Z27)</f>
        <v>25795</v>
      </c>
      <c r="Z28" s="9" cm="1">
        <f t="array" ref="Z28">INDEX($D$42:$AS$83,Z27,AA27)</f>
        <v>235183</v>
      </c>
      <c r="AA28" s="9" cm="1">
        <f t="array" ref="AA28">INDEX($D$42:$AS$83,AA27,AB27)</f>
        <v>281000</v>
      </c>
      <c r="AB28" s="9" cm="1">
        <f t="array" ref="AB28">INDEX($D$42:$AS$83,AB27,AC27)</f>
        <v>59216</v>
      </c>
      <c r="AC28" s="9" cm="1">
        <f t="array" ref="AC28">INDEX($D$42:$AS$83,AC27,AD27)</f>
        <v>51689</v>
      </c>
      <c r="AD28" s="9" cm="1">
        <f t="array" ref="AD28">INDEX($D$42:$AS$83,AD27,AE27)</f>
        <v>45440</v>
      </c>
      <c r="AE28" s="9" cm="1">
        <f t="array" ref="AE28">INDEX($D$42:$AS$83,AE27,AF27)</f>
        <v>102508</v>
      </c>
      <c r="AF28" s="9" cm="1">
        <f t="array" ref="AF28">INDEX($D$42:$AS$83,AF27,AG27)</f>
        <v>352665</v>
      </c>
      <c r="AG28" s="9" cm="1">
        <f t="array" ref="AG28">INDEX($D$42:$AS$83,AG27,AH27)</f>
        <v>14674</v>
      </c>
      <c r="AH28" s="9" cm="1">
        <f t="array" ref="AH28">INDEX($D$42:$AS$83,AH27,AI27)</f>
        <v>23144</v>
      </c>
      <c r="AI28" s="9" cm="1">
        <f t="array" ref="AI28">INDEX($D$42:$AS$83,AI27,AJ27)</f>
        <v>168829</v>
      </c>
      <c r="AJ28" s="9" cm="1">
        <f t="array" ref="AJ28">INDEX($D$42:$AS$83,AJ27,AK27)</f>
        <v>69925</v>
      </c>
      <c r="AK28" s="9" cm="1">
        <f t="array" ref="AK28">INDEX($D$42:$AS$83,AK27,AL27)</f>
        <v>186367</v>
      </c>
      <c r="AL28" s="9" cm="1">
        <f t="array" ref="AL28">INDEX($D$42:$AS$83,AL27,AM27)</f>
        <v>36284</v>
      </c>
      <c r="AM28" s="9" cm="1">
        <f t="array" ref="AM28">INDEX($D$42:$AS$83,AM27,AN27)</f>
        <v>23222</v>
      </c>
      <c r="AN28" s="9" cm="1">
        <f t="array" ref="AN28">INDEX($D$42:$AS$83,AN27,AO27)</f>
        <v>394449</v>
      </c>
      <c r="AO28" s="9" cm="1">
        <f t="array" ref="AO28">INDEX($D$42:$AS$83,AO27,AP27)</f>
        <v>32956</v>
      </c>
      <c r="AP28" s="9" cm="1">
        <f t="array" ref="AP28">INDEX($D$42:$AS$83,AP27,AQ27)</f>
        <v>25067</v>
      </c>
      <c r="AQ28" s="9" cm="1">
        <f t="array" ref="AQ28">INDEX($D$42:$AS$83,AQ27,AR27)</f>
        <v>189680</v>
      </c>
      <c r="AR28" s="9" cm="1">
        <f t="array" ref="AR28">INDEX($D$42:$AS$83,AR27,AS27)</f>
        <v>179976</v>
      </c>
      <c r="AS28" s="9" cm="1">
        <f t="array" ref="AS28">INDEX($D$42:$AS$83,AS27,AT27)</f>
        <v>154424</v>
      </c>
      <c r="AT28" s="9" cm="1">
        <f t="array" ref="AT28">INDEX($D$42:$AS$83,AT27,AU27)</f>
        <v>196766</v>
      </c>
      <c r="AU28" s="9" cm="1">
        <f t="array" ref="AU28">INDEX($D$42:$AS$83,AU27,AV27)</f>
        <v>364034</v>
      </c>
    </row>
    <row r="29" spans="2:49" ht="15" customHeight="1" x14ac:dyDescent="0.25">
      <c r="B29" s="18"/>
      <c r="E29" s="19"/>
      <c r="F29" s="10">
        <f>IF(F27=1,1,0)</f>
        <v>1</v>
      </c>
      <c r="G29" s="3"/>
    </row>
    <row r="30" spans="2:49" x14ac:dyDescent="0.25">
      <c r="G30" s="3"/>
    </row>
    <row r="32" spans="2:49" ht="15.75" x14ac:dyDescent="0.25">
      <c r="B32" s="13" t="s">
        <v>55</v>
      </c>
      <c r="C32" s="1"/>
      <c r="D32" s="1"/>
      <c r="E32" s="1"/>
      <c r="F32" s="2" t="s">
        <v>42</v>
      </c>
      <c r="G32" s="2" t="s">
        <v>43</v>
      </c>
      <c r="H32" s="2" t="s">
        <v>57</v>
      </c>
    </row>
    <row r="33" spans="2:48" ht="15.75" x14ac:dyDescent="0.25">
      <c r="C33" s="24" t="s">
        <v>61</v>
      </c>
      <c r="D33" s="25"/>
      <c r="E33" s="1"/>
      <c r="F33" s="12">
        <f>SUM(F21:AU21)</f>
        <v>15220093</v>
      </c>
      <c r="G33" s="15">
        <f>F33*B14</f>
        <v>9457.3244075029997</v>
      </c>
      <c r="H33" s="11">
        <f>G33*B16</f>
        <v>27520.81402583373</v>
      </c>
    </row>
    <row r="34" spans="2:48" ht="15.75" x14ac:dyDescent="0.25">
      <c r="C34" s="26" t="s">
        <v>44</v>
      </c>
      <c r="D34" s="27"/>
      <c r="E34" s="1"/>
      <c r="F34" s="12">
        <f>SUM(F28:AU28)</f>
        <v>6291426</v>
      </c>
      <c r="G34" s="15">
        <f>F34*B14</f>
        <v>3909.3096650460002</v>
      </c>
      <c r="H34" s="11">
        <f>G34*B16</f>
        <v>11376.091125283861</v>
      </c>
      <c r="AV34">
        <v>1</v>
      </c>
    </row>
    <row r="35" spans="2:48" x14ac:dyDescent="0.25">
      <c r="C35" s="1"/>
      <c r="D35" s="7"/>
      <c r="E35" s="7"/>
      <c r="F35" s="1"/>
      <c r="G35" s="1"/>
      <c r="H35" s="1"/>
    </row>
    <row r="36" spans="2:48" x14ac:dyDescent="0.25">
      <c r="C36" s="1"/>
      <c r="D36" s="1"/>
      <c r="E36" s="1"/>
      <c r="F36" s="1"/>
      <c r="G36" s="2" t="s">
        <v>45</v>
      </c>
      <c r="H36" s="14">
        <f>H33-H34</f>
        <v>16144.722900549868</v>
      </c>
      <c r="I36" s="21" t="s">
        <v>49</v>
      </c>
    </row>
    <row r="40" spans="2:48" ht="15.75" x14ac:dyDescent="0.25">
      <c r="B40" s="13" t="s">
        <v>46</v>
      </c>
      <c r="C40" s="5"/>
    </row>
    <row r="41" spans="2:48" x14ac:dyDescent="0.25">
      <c r="D41" s="5" t="s">
        <v>0</v>
      </c>
      <c r="E41" s="5" t="s">
        <v>1</v>
      </c>
      <c r="F41" s="5" t="s">
        <v>2</v>
      </c>
      <c r="G41" s="5" t="s">
        <v>3</v>
      </c>
      <c r="H41" s="5" t="s">
        <v>4</v>
      </c>
      <c r="I41" s="5" t="s">
        <v>5</v>
      </c>
      <c r="J41" s="5" t="s">
        <v>6</v>
      </c>
      <c r="K41" s="5" t="s">
        <v>7</v>
      </c>
      <c r="L41" s="5" t="s">
        <v>8</v>
      </c>
      <c r="M41" s="5" t="s">
        <v>9</v>
      </c>
      <c r="N41" s="5" t="s">
        <v>10</v>
      </c>
      <c r="O41" s="5" t="s">
        <v>11</v>
      </c>
      <c r="P41" s="5" t="s">
        <v>12</v>
      </c>
      <c r="Q41" s="5" t="s">
        <v>13</v>
      </c>
      <c r="R41" s="5" t="s">
        <v>14</v>
      </c>
      <c r="S41" s="5" t="s">
        <v>15</v>
      </c>
      <c r="T41" s="5" t="s">
        <v>16</v>
      </c>
      <c r="U41" s="5" t="s">
        <v>17</v>
      </c>
      <c r="V41" s="5" t="s">
        <v>18</v>
      </c>
      <c r="W41" s="5" t="s">
        <v>19</v>
      </c>
      <c r="X41" s="5" t="s">
        <v>20</v>
      </c>
      <c r="Y41" s="5" t="s">
        <v>21</v>
      </c>
      <c r="Z41" s="5" t="s">
        <v>22</v>
      </c>
      <c r="AA41" s="5" t="s">
        <v>23</v>
      </c>
      <c r="AB41" s="5" t="s">
        <v>24</v>
      </c>
      <c r="AC41" s="5" t="s">
        <v>25</v>
      </c>
      <c r="AD41" s="5" t="s">
        <v>26</v>
      </c>
      <c r="AE41" s="5" t="s">
        <v>27</v>
      </c>
      <c r="AF41" s="5" t="s">
        <v>28</v>
      </c>
      <c r="AG41" s="5" t="s">
        <v>29</v>
      </c>
      <c r="AH41" s="5" t="s">
        <v>30</v>
      </c>
      <c r="AI41" s="5" t="s">
        <v>31</v>
      </c>
      <c r="AJ41" s="5" t="s">
        <v>32</v>
      </c>
      <c r="AK41" s="5" t="s">
        <v>33</v>
      </c>
      <c r="AL41" s="5" t="s">
        <v>34</v>
      </c>
      <c r="AM41" s="5" t="s">
        <v>35</v>
      </c>
      <c r="AN41" s="5" t="s">
        <v>36</v>
      </c>
      <c r="AO41" s="5" t="s">
        <v>37</v>
      </c>
      <c r="AP41" s="5" t="s">
        <v>38</v>
      </c>
      <c r="AQ41" s="5" t="s">
        <v>39</v>
      </c>
      <c r="AR41" s="5" t="s">
        <v>40</v>
      </c>
      <c r="AS41" s="5" t="s">
        <v>41</v>
      </c>
    </row>
    <row r="42" spans="2:48" x14ac:dyDescent="0.25">
      <c r="C42" s="5" t="s">
        <v>0</v>
      </c>
      <c r="D42">
        <v>0</v>
      </c>
      <c r="E42">
        <v>602020</v>
      </c>
      <c r="F42">
        <v>317980</v>
      </c>
      <c r="G42">
        <v>292414</v>
      </c>
      <c r="H42">
        <v>322309</v>
      </c>
      <c r="I42">
        <v>762413</v>
      </c>
      <c r="J42">
        <v>813516</v>
      </c>
      <c r="K42">
        <v>807765</v>
      </c>
      <c r="L42">
        <v>521060</v>
      </c>
      <c r="M42">
        <v>586144</v>
      </c>
      <c r="N42">
        <v>442889</v>
      </c>
      <c r="O42">
        <v>139174</v>
      </c>
      <c r="P42">
        <v>625731</v>
      </c>
      <c r="Q42">
        <v>813208</v>
      </c>
      <c r="R42">
        <v>703500</v>
      </c>
      <c r="S42">
        <v>643857</v>
      </c>
      <c r="T42">
        <v>731564</v>
      </c>
      <c r="U42">
        <v>875486</v>
      </c>
      <c r="V42">
        <v>518341</v>
      </c>
      <c r="W42">
        <v>699206</v>
      </c>
      <c r="X42">
        <v>708185</v>
      </c>
      <c r="Y42">
        <v>606352</v>
      </c>
      <c r="Z42">
        <v>834352</v>
      </c>
      <c r="AA42">
        <v>169644</v>
      </c>
      <c r="AB42">
        <v>324938</v>
      </c>
      <c r="AC42">
        <v>544638</v>
      </c>
      <c r="AD42">
        <v>310059</v>
      </c>
      <c r="AE42">
        <v>525389</v>
      </c>
      <c r="AF42">
        <v>801230</v>
      </c>
      <c r="AG42">
        <v>297758</v>
      </c>
      <c r="AH42">
        <v>548096</v>
      </c>
      <c r="AI42">
        <v>845537</v>
      </c>
      <c r="AJ42">
        <v>327848</v>
      </c>
      <c r="AK42">
        <v>318616</v>
      </c>
      <c r="AL42">
        <v>360595</v>
      </c>
      <c r="AM42">
        <v>317624</v>
      </c>
      <c r="AN42">
        <v>511564</v>
      </c>
      <c r="AO42">
        <v>142596</v>
      </c>
      <c r="AP42">
        <v>151510</v>
      </c>
      <c r="AQ42">
        <v>772348</v>
      </c>
      <c r="AR42">
        <v>819443</v>
      </c>
      <c r="AS42">
        <v>710626</v>
      </c>
    </row>
    <row r="43" spans="2:48" x14ac:dyDescent="0.25">
      <c r="C43" s="5" t="s">
        <v>1</v>
      </c>
      <c r="D43">
        <v>604557</v>
      </c>
      <c r="E43">
        <v>0</v>
      </c>
      <c r="F43">
        <v>254048</v>
      </c>
      <c r="G43">
        <v>319667</v>
      </c>
      <c r="H43">
        <v>294578</v>
      </c>
      <c r="I43">
        <v>310068</v>
      </c>
      <c r="J43">
        <v>388252</v>
      </c>
      <c r="K43">
        <v>355421</v>
      </c>
      <c r="L43">
        <v>430959</v>
      </c>
      <c r="M43">
        <v>209385</v>
      </c>
      <c r="N43">
        <v>254597</v>
      </c>
      <c r="O43">
        <v>491621</v>
      </c>
      <c r="P43">
        <v>243241</v>
      </c>
      <c r="Q43">
        <v>360864</v>
      </c>
      <c r="R43">
        <v>423227</v>
      </c>
      <c r="S43">
        <v>174881</v>
      </c>
      <c r="T43">
        <v>278448</v>
      </c>
      <c r="U43">
        <v>534957</v>
      </c>
      <c r="V43">
        <v>101753</v>
      </c>
      <c r="W43">
        <v>124954</v>
      </c>
      <c r="X43">
        <v>259253</v>
      </c>
      <c r="Y43">
        <v>187394</v>
      </c>
      <c r="Z43">
        <v>589975</v>
      </c>
      <c r="AA43">
        <v>400974</v>
      </c>
      <c r="AB43">
        <v>330581</v>
      </c>
      <c r="AC43">
        <v>437724</v>
      </c>
      <c r="AD43">
        <v>305532</v>
      </c>
      <c r="AE43">
        <v>418043</v>
      </c>
      <c r="AF43">
        <v>397810</v>
      </c>
      <c r="AG43">
        <v>321902</v>
      </c>
      <c r="AH43">
        <v>209179</v>
      </c>
      <c r="AI43">
        <v>493759</v>
      </c>
      <c r="AJ43">
        <v>320677</v>
      </c>
      <c r="AK43">
        <v>309812</v>
      </c>
      <c r="AL43">
        <v>501143</v>
      </c>
      <c r="AM43">
        <v>323006</v>
      </c>
      <c r="AN43">
        <v>332164</v>
      </c>
      <c r="AO43">
        <v>679669</v>
      </c>
      <c r="AP43">
        <v>476219</v>
      </c>
      <c r="AQ43">
        <v>539067</v>
      </c>
      <c r="AR43">
        <v>479241</v>
      </c>
      <c r="AS43">
        <v>233374</v>
      </c>
    </row>
    <row r="44" spans="2:48" x14ac:dyDescent="0.25">
      <c r="C44" s="5" t="s">
        <v>2</v>
      </c>
      <c r="D44">
        <v>318290</v>
      </c>
      <c r="E44">
        <v>251802</v>
      </c>
      <c r="F44">
        <v>0</v>
      </c>
      <c r="G44">
        <v>115553</v>
      </c>
      <c r="H44">
        <v>154424</v>
      </c>
      <c r="I44">
        <v>482252</v>
      </c>
      <c r="J44">
        <v>560435</v>
      </c>
      <c r="K44">
        <v>527604</v>
      </c>
      <c r="L44">
        <v>410011</v>
      </c>
      <c r="M44">
        <v>311714</v>
      </c>
      <c r="N44">
        <v>263148</v>
      </c>
      <c r="O44">
        <v>287508</v>
      </c>
      <c r="P44">
        <v>345570</v>
      </c>
      <c r="Q44">
        <v>533047</v>
      </c>
      <c r="R44">
        <v>523759</v>
      </c>
      <c r="S44">
        <v>277216</v>
      </c>
      <c r="T44">
        <v>451403</v>
      </c>
      <c r="U44">
        <v>695744</v>
      </c>
      <c r="V44">
        <v>151700</v>
      </c>
      <c r="W44">
        <v>332565</v>
      </c>
      <c r="X44">
        <v>428024</v>
      </c>
      <c r="Y44">
        <v>322605</v>
      </c>
      <c r="Z44">
        <v>654610</v>
      </c>
      <c r="AA44">
        <v>148748</v>
      </c>
      <c r="AB44">
        <v>126468</v>
      </c>
      <c r="AC44">
        <v>416776</v>
      </c>
      <c r="AD44">
        <v>101419</v>
      </c>
      <c r="AE44">
        <v>397095</v>
      </c>
      <c r="AF44">
        <v>569994</v>
      </c>
      <c r="AG44">
        <v>93059</v>
      </c>
      <c r="AH44">
        <v>296017</v>
      </c>
      <c r="AI44">
        <v>665795</v>
      </c>
      <c r="AJ44">
        <v>116563</v>
      </c>
      <c r="AK44">
        <v>105698</v>
      </c>
      <c r="AL44">
        <v>358941</v>
      </c>
      <c r="AM44">
        <v>118892</v>
      </c>
      <c r="AN44">
        <v>331823</v>
      </c>
      <c r="AO44">
        <v>393401</v>
      </c>
      <c r="AP44">
        <v>180784</v>
      </c>
      <c r="AQ44">
        <v>592607</v>
      </c>
      <c r="AR44">
        <v>639701</v>
      </c>
      <c r="AS44">
        <v>430465</v>
      </c>
    </row>
    <row r="45" spans="2:48" x14ac:dyDescent="0.25">
      <c r="C45" s="5" t="s">
        <v>3</v>
      </c>
      <c r="D45">
        <v>292476</v>
      </c>
      <c r="E45">
        <v>317673</v>
      </c>
      <c r="F45">
        <v>115963</v>
      </c>
      <c r="G45">
        <v>0</v>
      </c>
      <c r="H45">
        <v>235646</v>
      </c>
      <c r="I45">
        <v>564545</v>
      </c>
      <c r="J45">
        <v>642728</v>
      </c>
      <c r="K45">
        <v>609898</v>
      </c>
      <c r="L45">
        <v>491233</v>
      </c>
      <c r="M45">
        <v>394008</v>
      </c>
      <c r="N45">
        <v>344370</v>
      </c>
      <c r="O45">
        <v>172510</v>
      </c>
      <c r="P45">
        <v>427863</v>
      </c>
      <c r="Q45">
        <v>615341</v>
      </c>
      <c r="R45">
        <v>604981</v>
      </c>
      <c r="S45">
        <v>359509</v>
      </c>
      <c r="T45">
        <v>533696</v>
      </c>
      <c r="U45">
        <v>776966</v>
      </c>
      <c r="V45">
        <v>233993</v>
      </c>
      <c r="W45">
        <v>414858</v>
      </c>
      <c r="X45">
        <v>510318</v>
      </c>
      <c r="Y45">
        <v>404899</v>
      </c>
      <c r="Z45">
        <v>735832</v>
      </c>
      <c r="AA45">
        <v>136466</v>
      </c>
      <c r="AB45">
        <v>32956</v>
      </c>
      <c r="AC45">
        <v>497998</v>
      </c>
      <c r="AD45">
        <v>18077</v>
      </c>
      <c r="AE45">
        <v>478318</v>
      </c>
      <c r="AF45">
        <v>652287</v>
      </c>
      <c r="AG45">
        <v>26556</v>
      </c>
      <c r="AH45">
        <v>378311</v>
      </c>
      <c r="AI45">
        <v>747017</v>
      </c>
      <c r="AJ45">
        <v>35866</v>
      </c>
      <c r="AK45">
        <v>26634</v>
      </c>
      <c r="AL45">
        <v>399642</v>
      </c>
      <c r="AM45">
        <v>25642</v>
      </c>
      <c r="AN45">
        <v>413045</v>
      </c>
      <c r="AO45">
        <v>367587</v>
      </c>
      <c r="AP45">
        <v>164138</v>
      </c>
      <c r="AQ45">
        <v>673829</v>
      </c>
      <c r="AR45">
        <v>720924</v>
      </c>
      <c r="AS45">
        <v>512758</v>
      </c>
    </row>
    <row r="46" spans="2:48" x14ac:dyDescent="0.25">
      <c r="C46" s="5" t="s">
        <v>4</v>
      </c>
      <c r="D46">
        <v>322612</v>
      </c>
      <c r="E46">
        <v>293114</v>
      </c>
      <c r="F46">
        <v>153168</v>
      </c>
      <c r="G46">
        <v>234436</v>
      </c>
      <c r="H46">
        <v>0</v>
      </c>
      <c r="I46">
        <v>441031</v>
      </c>
      <c r="J46">
        <v>492134</v>
      </c>
      <c r="K46">
        <v>486383</v>
      </c>
      <c r="L46">
        <v>242130</v>
      </c>
      <c r="M46">
        <v>264762</v>
      </c>
      <c r="N46">
        <v>121507</v>
      </c>
      <c r="O46">
        <v>398172</v>
      </c>
      <c r="P46">
        <v>304349</v>
      </c>
      <c r="Q46">
        <v>491826</v>
      </c>
      <c r="R46">
        <v>382118</v>
      </c>
      <c r="S46">
        <v>287962</v>
      </c>
      <c r="T46">
        <v>410182</v>
      </c>
      <c r="U46">
        <v>554104</v>
      </c>
      <c r="V46">
        <v>183902</v>
      </c>
      <c r="W46">
        <v>345077</v>
      </c>
      <c r="X46">
        <v>386803</v>
      </c>
      <c r="Y46">
        <v>284969</v>
      </c>
      <c r="Z46">
        <v>512970</v>
      </c>
      <c r="AA46">
        <v>194963</v>
      </c>
      <c r="AB46">
        <v>267189</v>
      </c>
      <c r="AC46">
        <v>248895</v>
      </c>
      <c r="AD46">
        <v>249861</v>
      </c>
      <c r="AE46">
        <v>229214</v>
      </c>
      <c r="AF46">
        <v>479848</v>
      </c>
      <c r="AG46">
        <v>216932</v>
      </c>
      <c r="AH46">
        <v>226714</v>
      </c>
      <c r="AI46">
        <v>524155</v>
      </c>
      <c r="AJ46">
        <v>263254</v>
      </c>
      <c r="AK46">
        <v>252389</v>
      </c>
      <c r="AL46">
        <v>196766</v>
      </c>
      <c r="AM46">
        <v>261308</v>
      </c>
      <c r="AN46">
        <v>190182</v>
      </c>
      <c r="AO46">
        <v>345919</v>
      </c>
      <c r="AP46">
        <v>211319</v>
      </c>
      <c r="AQ46">
        <v>450966</v>
      </c>
      <c r="AR46">
        <v>498061</v>
      </c>
      <c r="AS46">
        <v>389244</v>
      </c>
    </row>
    <row r="47" spans="2:48" x14ac:dyDescent="0.25">
      <c r="C47" s="5" t="s">
        <v>5</v>
      </c>
      <c r="D47">
        <v>764762</v>
      </c>
      <c r="E47">
        <v>310429</v>
      </c>
      <c r="F47">
        <v>485978</v>
      </c>
      <c r="G47">
        <v>566622</v>
      </c>
      <c r="H47">
        <v>444582</v>
      </c>
      <c r="I47">
        <v>0</v>
      </c>
      <c r="J47">
        <v>84520</v>
      </c>
      <c r="K47">
        <v>51689</v>
      </c>
      <c r="L47">
        <v>473842</v>
      </c>
      <c r="M47">
        <v>181883</v>
      </c>
      <c r="N47">
        <v>328760</v>
      </c>
      <c r="O47">
        <v>738576</v>
      </c>
      <c r="P47">
        <v>149027</v>
      </c>
      <c r="Q47">
        <v>57132</v>
      </c>
      <c r="R47">
        <v>138555</v>
      </c>
      <c r="S47">
        <v>209934</v>
      </c>
      <c r="T47">
        <v>35843</v>
      </c>
      <c r="U47">
        <v>231225</v>
      </c>
      <c r="V47">
        <v>337023</v>
      </c>
      <c r="W47">
        <v>194702</v>
      </c>
      <c r="X47">
        <v>61003</v>
      </c>
      <c r="Y47">
        <v>174853</v>
      </c>
      <c r="Z47">
        <v>286243</v>
      </c>
      <c r="AA47">
        <v>637113</v>
      </c>
      <c r="AB47">
        <v>577536</v>
      </c>
      <c r="AC47">
        <v>480607</v>
      </c>
      <c r="AD47">
        <v>552487</v>
      </c>
      <c r="AE47">
        <v>460926</v>
      </c>
      <c r="AF47">
        <v>94078</v>
      </c>
      <c r="AG47">
        <v>568857</v>
      </c>
      <c r="AH47">
        <v>222226</v>
      </c>
      <c r="AI47">
        <v>190028</v>
      </c>
      <c r="AJ47">
        <v>567632</v>
      </c>
      <c r="AK47">
        <v>556767</v>
      </c>
      <c r="AL47">
        <v>543535</v>
      </c>
      <c r="AM47">
        <v>569961</v>
      </c>
      <c r="AN47">
        <v>309764</v>
      </c>
      <c r="AO47">
        <v>786427</v>
      </c>
      <c r="AP47">
        <v>653469</v>
      </c>
      <c r="AQ47">
        <v>301186</v>
      </c>
      <c r="AR47">
        <v>175509</v>
      </c>
      <c r="AS47">
        <v>78674</v>
      </c>
    </row>
    <row r="48" spans="2:48" x14ac:dyDescent="0.25">
      <c r="C48" s="5" t="s">
        <v>6</v>
      </c>
      <c r="D48">
        <v>812993</v>
      </c>
      <c r="E48">
        <v>388997</v>
      </c>
      <c r="F48">
        <v>564546</v>
      </c>
      <c r="G48">
        <v>645189</v>
      </c>
      <c r="H48">
        <v>492813</v>
      </c>
      <c r="I48">
        <v>84222</v>
      </c>
      <c r="J48">
        <v>0</v>
      </c>
      <c r="K48">
        <v>36811</v>
      </c>
      <c r="L48">
        <v>462540</v>
      </c>
      <c r="M48">
        <v>260450</v>
      </c>
      <c r="N48">
        <v>377173</v>
      </c>
      <c r="O48">
        <v>817144</v>
      </c>
      <c r="P48">
        <v>188033</v>
      </c>
      <c r="Q48">
        <v>30360</v>
      </c>
      <c r="R48">
        <v>115061</v>
      </c>
      <c r="S48">
        <v>288502</v>
      </c>
      <c r="T48">
        <v>114411</v>
      </c>
      <c r="U48">
        <v>149554</v>
      </c>
      <c r="V48">
        <v>415590</v>
      </c>
      <c r="W48">
        <v>273270</v>
      </c>
      <c r="X48">
        <v>139570</v>
      </c>
      <c r="Y48">
        <v>253421</v>
      </c>
      <c r="Z48">
        <v>204572</v>
      </c>
      <c r="AA48">
        <v>685344</v>
      </c>
      <c r="AB48">
        <v>656104</v>
      </c>
      <c r="AC48">
        <v>469305</v>
      </c>
      <c r="AD48">
        <v>631055</v>
      </c>
      <c r="AE48">
        <v>449624</v>
      </c>
      <c r="AF48">
        <v>19391</v>
      </c>
      <c r="AG48">
        <v>647425</v>
      </c>
      <c r="AH48">
        <v>300793</v>
      </c>
      <c r="AI48">
        <v>108357</v>
      </c>
      <c r="AJ48">
        <v>646199</v>
      </c>
      <c r="AK48">
        <v>635334</v>
      </c>
      <c r="AL48">
        <v>532233</v>
      </c>
      <c r="AM48">
        <v>648528</v>
      </c>
      <c r="AN48">
        <v>319510</v>
      </c>
      <c r="AO48">
        <v>816513</v>
      </c>
      <c r="AP48">
        <v>701700</v>
      </c>
      <c r="AQ48">
        <v>219515</v>
      </c>
      <c r="AR48">
        <v>93838</v>
      </c>
      <c r="AS48">
        <v>157242</v>
      </c>
    </row>
    <row r="49" spans="3:45" x14ac:dyDescent="0.25">
      <c r="C49" s="5" t="s">
        <v>7</v>
      </c>
      <c r="D49">
        <v>810189</v>
      </c>
      <c r="E49">
        <v>355856</v>
      </c>
      <c r="F49">
        <v>531405</v>
      </c>
      <c r="G49">
        <v>612049</v>
      </c>
      <c r="H49">
        <v>490009</v>
      </c>
      <c r="I49">
        <v>51082</v>
      </c>
      <c r="J49">
        <v>35881</v>
      </c>
      <c r="K49">
        <v>0</v>
      </c>
      <c r="L49">
        <v>495572</v>
      </c>
      <c r="M49">
        <v>227310</v>
      </c>
      <c r="N49">
        <v>374187</v>
      </c>
      <c r="O49">
        <v>784003</v>
      </c>
      <c r="P49">
        <v>194454</v>
      </c>
      <c r="Q49">
        <v>18042</v>
      </c>
      <c r="R49">
        <v>118533</v>
      </c>
      <c r="S49">
        <v>255361</v>
      </c>
      <c r="T49">
        <v>81270</v>
      </c>
      <c r="U49">
        <v>182586</v>
      </c>
      <c r="V49">
        <v>382450</v>
      </c>
      <c r="W49">
        <v>240129</v>
      </c>
      <c r="X49">
        <v>106430</v>
      </c>
      <c r="Y49">
        <v>220280</v>
      </c>
      <c r="Z49">
        <v>237604</v>
      </c>
      <c r="AA49">
        <v>682540</v>
      </c>
      <c r="AB49">
        <v>622963</v>
      </c>
      <c r="AC49">
        <v>502337</v>
      </c>
      <c r="AD49">
        <v>597914</v>
      </c>
      <c r="AE49">
        <v>482656</v>
      </c>
      <c r="AF49">
        <v>45440</v>
      </c>
      <c r="AG49">
        <v>614284</v>
      </c>
      <c r="AH49">
        <v>267653</v>
      </c>
      <c r="AI49">
        <v>141389</v>
      </c>
      <c r="AJ49">
        <v>613059</v>
      </c>
      <c r="AK49">
        <v>602194</v>
      </c>
      <c r="AL49">
        <v>565265</v>
      </c>
      <c r="AM49">
        <v>615388</v>
      </c>
      <c r="AN49">
        <v>352542</v>
      </c>
      <c r="AO49">
        <v>849545</v>
      </c>
      <c r="AP49">
        <v>698896</v>
      </c>
      <c r="AQ49">
        <v>252547</v>
      </c>
      <c r="AR49">
        <v>126870</v>
      </c>
      <c r="AS49">
        <v>124101</v>
      </c>
    </row>
    <row r="50" spans="3:45" x14ac:dyDescent="0.25">
      <c r="C50" s="5" t="s">
        <v>8</v>
      </c>
      <c r="D50">
        <v>524253</v>
      </c>
      <c r="E50">
        <v>429687</v>
      </c>
      <c r="F50">
        <v>399526</v>
      </c>
      <c r="G50">
        <v>480793</v>
      </c>
      <c r="H50">
        <v>242616</v>
      </c>
      <c r="I50">
        <v>485168</v>
      </c>
      <c r="J50">
        <v>462274</v>
      </c>
      <c r="K50">
        <v>495619</v>
      </c>
      <c r="L50">
        <v>0</v>
      </c>
      <c r="M50">
        <v>335665</v>
      </c>
      <c r="N50">
        <v>182978</v>
      </c>
      <c r="O50">
        <v>562452</v>
      </c>
      <c r="P50">
        <v>375252</v>
      </c>
      <c r="Q50">
        <v>489169</v>
      </c>
      <c r="R50">
        <v>352259</v>
      </c>
      <c r="S50">
        <v>358866</v>
      </c>
      <c r="T50">
        <v>453314</v>
      </c>
      <c r="U50">
        <v>524245</v>
      </c>
      <c r="V50">
        <v>342600</v>
      </c>
      <c r="W50">
        <v>415981</v>
      </c>
      <c r="X50">
        <v>457707</v>
      </c>
      <c r="Y50">
        <v>355873</v>
      </c>
      <c r="Z50">
        <v>361428</v>
      </c>
      <c r="AA50">
        <v>427028</v>
      </c>
      <c r="AB50">
        <v>513546</v>
      </c>
      <c r="AC50">
        <v>14674</v>
      </c>
      <c r="AD50">
        <v>496218</v>
      </c>
      <c r="AE50">
        <v>14861</v>
      </c>
      <c r="AF50">
        <v>449989</v>
      </c>
      <c r="AG50">
        <v>463289</v>
      </c>
      <c r="AH50">
        <v>297618</v>
      </c>
      <c r="AI50">
        <v>494296</v>
      </c>
      <c r="AJ50">
        <v>509611</v>
      </c>
      <c r="AK50">
        <v>498746</v>
      </c>
      <c r="AL50">
        <v>173590</v>
      </c>
      <c r="AM50">
        <v>507665</v>
      </c>
      <c r="AN50">
        <v>170157</v>
      </c>
      <c r="AO50">
        <v>457870</v>
      </c>
      <c r="AP50">
        <v>422363</v>
      </c>
      <c r="AQ50">
        <v>277127</v>
      </c>
      <c r="AR50">
        <v>468202</v>
      </c>
      <c r="AS50">
        <v>460148</v>
      </c>
    </row>
    <row r="51" spans="3:45" x14ac:dyDescent="0.25">
      <c r="C51" s="5" t="s">
        <v>9</v>
      </c>
      <c r="D51">
        <v>585673</v>
      </c>
      <c r="E51">
        <v>210925</v>
      </c>
      <c r="F51">
        <v>313806</v>
      </c>
      <c r="G51">
        <v>394449</v>
      </c>
      <c r="H51">
        <v>265493</v>
      </c>
      <c r="I51">
        <v>179207</v>
      </c>
      <c r="J51">
        <v>257390</v>
      </c>
      <c r="K51">
        <v>224559</v>
      </c>
      <c r="L51">
        <v>336194</v>
      </c>
      <c r="M51">
        <v>0</v>
      </c>
      <c r="N51">
        <v>149670</v>
      </c>
      <c r="O51">
        <v>566404</v>
      </c>
      <c r="P51">
        <v>42525</v>
      </c>
      <c r="Q51">
        <v>230002</v>
      </c>
      <c r="R51">
        <v>213104</v>
      </c>
      <c r="S51">
        <v>37762</v>
      </c>
      <c r="T51">
        <v>148358</v>
      </c>
      <c r="U51">
        <v>404096</v>
      </c>
      <c r="V51">
        <v>164850</v>
      </c>
      <c r="W51">
        <v>94877</v>
      </c>
      <c r="X51">
        <v>124980</v>
      </c>
      <c r="Y51">
        <v>23146</v>
      </c>
      <c r="Z51">
        <v>385226</v>
      </c>
      <c r="AA51">
        <v>458023</v>
      </c>
      <c r="AB51">
        <v>405364</v>
      </c>
      <c r="AC51">
        <v>342959</v>
      </c>
      <c r="AD51">
        <v>380314</v>
      </c>
      <c r="AE51">
        <v>323278</v>
      </c>
      <c r="AF51">
        <v>266949</v>
      </c>
      <c r="AG51">
        <v>396685</v>
      </c>
      <c r="AH51">
        <v>43137</v>
      </c>
      <c r="AI51">
        <v>362898</v>
      </c>
      <c r="AJ51">
        <v>395459</v>
      </c>
      <c r="AK51">
        <v>384594</v>
      </c>
      <c r="AL51">
        <v>406377</v>
      </c>
      <c r="AM51">
        <v>397788</v>
      </c>
      <c r="AN51">
        <v>217425</v>
      </c>
      <c r="AO51">
        <v>607337</v>
      </c>
      <c r="AP51">
        <v>474380</v>
      </c>
      <c r="AQ51">
        <v>323223</v>
      </c>
      <c r="AR51">
        <v>348379</v>
      </c>
      <c r="AS51">
        <v>127420</v>
      </c>
    </row>
    <row r="52" spans="3:45" x14ac:dyDescent="0.25">
      <c r="C52" s="5" t="s">
        <v>10</v>
      </c>
      <c r="D52">
        <v>444209</v>
      </c>
      <c r="E52">
        <v>253688</v>
      </c>
      <c r="F52">
        <v>264051</v>
      </c>
      <c r="G52">
        <v>345319</v>
      </c>
      <c r="H52">
        <v>124029</v>
      </c>
      <c r="I52">
        <v>325680</v>
      </c>
      <c r="J52">
        <v>377237</v>
      </c>
      <c r="K52">
        <v>371032</v>
      </c>
      <c r="L52">
        <v>187143</v>
      </c>
      <c r="M52">
        <v>149411</v>
      </c>
      <c r="N52">
        <v>0</v>
      </c>
      <c r="O52">
        <v>509054</v>
      </c>
      <c r="P52">
        <v>188998</v>
      </c>
      <c r="Q52">
        <v>376475</v>
      </c>
      <c r="R52">
        <v>267222</v>
      </c>
      <c r="S52">
        <v>172612</v>
      </c>
      <c r="T52">
        <v>294831</v>
      </c>
      <c r="U52">
        <v>439207</v>
      </c>
      <c r="V52">
        <v>166601</v>
      </c>
      <c r="W52">
        <v>229727</v>
      </c>
      <c r="X52">
        <v>271453</v>
      </c>
      <c r="Y52">
        <v>169619</v>
      </c>
      <c r="Z52">
        <v>398073</v>
      </c>
      <c r="AA52">
        <v>316560</v>
      </c>
      <c r="AB52">
        <v>378071</v>
      </c>
      <c r="AC52">
        <v>193908</v>
      </c>
      <c r="AD52">
        <v>360743</v>
      </c>
      <c r="AE52">
        <v>174227</v>
      </c>
      <c r="AF52">
        <v>364951</v>
      </c>
      <c r="AG52">
        <v>327814</v>
      </c>
      <c r="AH52">
        <v>111363</v>
      </c>
      <c r="AI52">
        <v>409258</v>
      </c>
      <c r="AJ52">
        <v>374136</v>
      </c>
      <c r="AK52">
        <v>363271</v>
      </c>
      <c r="AL52">
        <v>257326</v>
      </c>
      <c r="AM52">
        <v>372190</v>
      </c>
      <c r="AN52">
        <v>69925</v>
      </c>
      <c r="AO52">
        <v>465874</v>
      </c>
      <c r="AP52">
        <v>332916</v>
      </c>
      <c r="AQ52">
        <v>336070</v>
      </c>
      <c r="AR52">
        <v>383164</v>
      </c>
      <c r="AS52">
        <v>273893</v>
      </c>
    </row>
    <row r="53" spans="3:45" x14ac:dyDescent="0.25">
      <c r="C53" s="5" t="s">
        <v>11</v>
      </c>
      <c r="D53">
        <v>138706</v>
      </c>
      <c r="E53">
        <v>490278</v>
      </c>
      <c r="F53">
        <v>288568</v>
      </c>
      <c r="G53">
        <v>173037</v>
      </c>
      <c r="H53">
        <v>399064</v>
      </c>
      <c r="I53">
        <v>737150</v>
      </c>
      <c r="J53">
        <v>815334</v>
      </c>
      <c r="K53">
        <v>782503</v>
      </c>
      <c r="L53">
        <v>557415</v>
      </c>
      <c r="M53">
        <v>566613</v>
      </c>
      <c r="N53">
        <v>507788</v>
      </c>
      <c r="O53">
        <v>0</v>
      </c>
      <c r="P53">
        <v>600468</v>
      </c>
      <c r="Q53">
        <v>787946</v>
      </c>
      <c r="R53">
        <v>768399</v>
      </c>
      <c r="S53">
        <v>532114</v>
      </c>
      <c r="T53">
        <v>706301</v>
      </c>
      <c r="U53">
        <v>940385</v>
      </c>
      <c r="V53">
        <v>406598</v>
      </c>
      <c r="W53">
        <v>587463</v>
      </c>
      <c r="X53">
        <v>682923</v>
      </c>
      <c r="Y53">
        <v>577504</v>
      </c>
      <c r="Z53">
        <v>899251</v>
      </c>
      <c r="AA53">
        <v>158997</v>
      </c>
      <c r="AB53">
        <v>199329</v>
      </c>
      <c r="AC53">
        <v>580993</v>
      </c>
      <c r="AD53">
        <v>190682</v>
      </c>
      <c r="AE53">
        <v>561744</v>
      </c>
      <c r="AF53">
        <v>824892</v>
      </c>
      <c r="AG53">
        <v>190691</v>
      </c>
      <c r="AH53">
        <v>550916</v>
      </c>
      <c r="AI53">
        <v>910435</v>
      </c>
      <c r="AJ53">
        <v>208471</v>
      </c>
      <c r="AK53">
        <v>196925</v>
      </c>
      <c r="AL53">
        <v>396950</v>
      </c>
      <c r="AM53">
        <v>186719</v>
      </c>
      <c r="AN53">
        <v>576463</v>
      </c>
      <c r="AO53">
        <v>279360</v>
      </c>
      <c r="AP53">
        <v>143286</v>
      </c>
      <c r="AQ53">
        <v>837247</v>
      </c>
      <c r="AR53">
        <v>884342</v>
      </c>
      <c r="AS53">
        <v>685364</v>
      </c>
    </row>
    <row r="54" spans="3:45" x14ac:dyDescent="0.25">
      <c r="C54" s="5" t="s">
        <v>12</v>
      </c>
      <c r="D54">
        <v>626193</v>
      </c>
      <c r="E54">
        <v>233055</v>
      </c>
      <c r="F54">
        <v>347409</v>
      </c>
      <c r="G54">
        <v>428053</v>
      </c>
      <c r="H54">
        <v>306013</v>
      </c>
      <c r="I54">
        <v>146680</v>
      </c>
      <c r="J54">
        <v>224863</v>
      </c>
      <c r="K54">
        <v>192032</v>
      </c>
      <c r="L54">
        <v>376714</v>
      </c>
      <c r="M54">
        <v>43314</v>
      </c>
      <c r="N54">
        <v>190191</v>
      </c>
      <c r="O54">
        <v>600007</v>
      </c>
      <c r="P54">
        <v>0</v>
      </c>
      <c r="Q54">
        <v>197475</v>
      </c>
      <c r="R54">
        <v>185911</v>
      </c>
      <c r="S54">
        <v>71365</v>
      </c>
      <c r="T54">
        <v>115831</v>
      </c>
      <c r="U54">
        <v>371568</v>
      </c>
      <c r="V54">
        <v>198454</v>
      </c>
      <c r="W54">
        <v>128480</v>
      </c>
      <c r="X54">
        <v>92452</v>
      </c>
      <c r="Y54">
        <v>36284</v>
      </c>
      <c r="Z54">
        <v>376160</v>
      </c>
      <c r="AA54">
        <v>498544</v>
      </c>
      <c r="AB54">
        <v>438967</v>
      </c>
      <c r="AC54">
        <v>383479</v>
      </c>
      <c r="AD54">
        <v>413918</v>
      </c>
      <c r="AE54">
        <v>363798</v>
      </c>
      <c r="AF54">
        <v>234422</v>
      </c>
      <c r="AG54">
        <v>430288</v>
      </c>
      <c r="AH54">
        <v>83657</v>
      </c>
      <c r="AI54">
        <v>330371</v>
      </c>
      <c r="AJ54">
        <v>429063</v>
      </c>
      <c r="AK54">
        <v>418198</v>
      </c>
      <c r="AL54">
        <v>446897</v>
      </c>
      <c r="AM54">
        <v>431392</v>
      </c>
      <c r="AN54">
        <v>187639</v>
      </c>
      <c r="AO54">
        <v>647858</v>
      </c>
      <c r="AP54">
        <v>514900</v>
      </c>
      <c r="AQ54">
        <v>314156</v>
      </c>
      <c r="AR54">
        <v>315852</v>
      </c>
      <c r="AS54">
        <v>94893</v>
      </c>
    </row>
    <row r="55" spans="3:45" x14ac:dyDescent="0.25">
      <c r="C55" s="5" t="s">
        <v>13</v>
      </c>
      <c r="D55">
        <v>815427</v>
      </c>
      <c r="E55">
        <v>361094</v>
      </c>
      <c r="F55">
        <v>536643</v>
      </c>
      <c r="G55">
        <v>617287</v>
      </c>
      <c r="H55">
        <v>495247</v>
      </c>
      <c r="I55">
        <v>56320</v>
      </c>
      <c r="J55">
        <v>30484</v>
      </c>
      <c r="K55">
        <v>18220</v>
      </c>
      <c r="L55">
        <v>490175</v>
      </c>
      <c r="M55">
        <v>232548</v>
      </c>
      <c r="N55">
        <v>379425</v>
      </c>
      <c r="O55">
        <v>789241</v>
      </c>
      <c r="P55">
        <v>199692</v>
      </c>
      <c r="Q55">
        <v>0</v>
      </c>
      <c r="R55">
        <v>142697</v>
      </c>
      <c r="S55">
        <v>260599</v>
      </c>
      <c r="T55">
        <v>86508</v>
      </c>
      <c r="U55">
        <v>177190</v>
      </c>
      <c r="V55">
        <v>387688</v>
      </c>
      <c r="W55">
        <v>245367</v>
      </c>
      <c r="X55">
        <v>111668</v>
      </c>
      <c r="Y55">
        <v>225518</v>
      </c>
      <c r="Z55">
        <v>232207</v>
      </c>
      <c r="AA55">
        <v>687778</v>
      </c>
      <c r="AB55">
        <v>628201</v>
      </c>
      <c r="AC55">
        <v>496940</v>
      </c>
      <c r="AD55">
        <v>603152</v>
      </c>
      <c r="AE55">
        <v>477259</v>
      </c>
      <c r="AF55">
        <v>40043</v>
      </c>
      <c r="AG55">
        <v>619522</v>
      </c>
      <c r="AH55">
        <v>272891</v>
      </c>
      <c r="AI55">
        <v>135992</v>
      </c>
      <c r="AJ55">
        <v>618297</v>
      </c>
      <c r="AK55">
        <v>607432</v>
      </c>
      <c r="AL55">
        <v>559868</v>
      </c>
      <c r="AM55">
        <v>620626</v>
      </c>
      <c r="AN55">
        <v>347145</v>
      </c>
      <c r="AO55">
        <v>844149</v>
      </c>
      <c r="AP55">
        <v>704134</v>
      </c>
      <c r="AQ55">
        <v>247150</v>
      </c>
      <c r="AR55">
        <v>121473</v>
      </c>
      <c r="AS55">
        <v>129340</v>
      </c>
    </row>
    <row r="56" spans="3:45" x14ac:dyDescent="0.25">
      <c r="C56" s="5" t="s">
        <v>14</v>
      </c>
      <c r="D56">
        <v>703119</v>
      </c>
      <c r="E56">
        <v>424096</v>
      </c>
      <c r="F56">
        <v>522960</v>
      </c>
      <c r="G56">
        <v>604228</v>
      </c>
      <c r="H56">
        <v>382939</v>
      </c>
      <c r="I56">
        <v>139712</v>
      </c>
      <c r="J56">
        <v>115976</v>
      </c>
      <c r="K56">
        <v>118096</v>
      </c>
      <c r="L56">
        <v>352665</v>
      </c>
      <c r="M56">
        <v>213176</v>
      </c>
      <c r="N56">
        <v>267298</v>
      </c>
      <c r="O56">
        <v>767964</v>
      </c>
      <c r="P56">
        <v>186324</v>
      </c>
      <c r="Q56">
        <v>142870</v>
      </c>
      <c r="R56">
        <v>0</v>
      </c>
      <c r="S56">
        <v>257521</v>
      </c>
      <c r="T56">
        <v>151653</v>
      </c>
      <c r="U56">
        <v>177946</v>
      </c>
      <c r="V56">
        <v>425968</v>
      </c>
      <c r="W56">
        <v>308369</v>
      </c>
      <c r="X56">
        <v>168044</v>
      </c>
      <c r="Y56">
        <v>228619</v>
      </c>
      <c r="Z56">
        <v>156521</v>
      </c>
      <c r="AA56">
        <v>575470</v>
      </c>
      <c r="AB56">
        <v>636981</v>
      </c>
      <c r="AC56">
        <v>359430</v>
      </c>
      <c r="AD56">
        <v>619653</v>
      </c>
      <c r="AE56">
        <v>339750</v>
      </c>
      <c r="AF56">
        <v>103690</v>
      </c>
      <c r="AG56">
        <v>586724</v>
      </c>
      <c r="AH56">
        <v>247733</v>
      </c>
      <c r="AI56">
        <v>147997</v>
      </c>
      <c r="AJ56">
        <v>633046</v>
      </c>
      <c r="AK56">
        <v>622181</v>
      </c>
      <c r="AL56">
        <v>422359</v>
      </c>
      <c r="AM56">
        <v>631100</v>
      </c>
      <c r="AN56">
        <v>209636</v>
      </c>
      <c r="AO56">
        <v>706639</v>
      </c>
      <c r="AP56">
        <v>591826</v>
      </c>
      <c r="AQ56">
        <v>148875</v>
      </c>
      <c r="AR56">
        <v>121903</v>
      </c>
      <c r="AS56">
        <v>192341</v>
      </c>
    </row>
    <row r="57" spans="3:45" x14ac:dyDescent="0.25">
      <c r="C57" s="5" t="s">
        <v>15</v>
      </c>
      <c r="D57">
        <v>642999</v>
      </c>
      <c r="E57">
        <v>176193</v>
      </c>
      <c r="F57">
        <v>277465</v>
      </c>
      <c r="G57">
        <v>358108</v>
      </c>
      <c r="H57">
        <v>286988</v>
      </c>
      <c r="I57">
        <v>207379</v>
      </c>
      <c r="J57">
        <v>285563</v>
      </c>
      <c r="K57">
        <v>252732</v>
      </c>
      <c r="L57">
        <v>357689</v>
      </c>
      <c r="M57">
        <v>36842</v>
      </c>
      <c r="N57">
        <v>171166</v>
      </c>
      <c r="O57">
        <v>530063</v>
      </c>
      <c r="P57">
        <v>70697</v>
      </c>
      <c r="Q57">
        <v>258175</v>
      </c>
      <c r="R57">
        <v>256405</v>
      </c>
      <c r="S57">
        <v>0</v>
      </c>
      <c r="T57">
        <v>176530</v>
      </c>
      <c r="U57">
        <v>432268</v>
      </c>
      <c r="V57">
        <v>128509</v>
      </c>
      <c r="W57">
        <v>60145</v>
      </c>
      <c r="X57">
        <v>153152</v>
      </c>
      <c r="Y57">
        <v>47733</v>
      </c>
      <c r="Z57">
        <v>428527</v>
      </c>
      <c r="AA57">
        <v>424391</v>
      </c>
      <c r="AB57">
        <v>369023</v>
      </c>
      <c r="AC57">
        <v>364454</v>
      </c>
      <c r="AD57">
        <v>343974</v>
      </c>
      <c r="AE57">
        <v>344773</v>
      </c>
      <c r="AF57">
        <v>295121</v>
      </c>
      <c r="AG57">
        <v>360344</v>
      </c>
      <c r="AH57">
        <v>64632</v>
      </c>
      <c r="AI57">
        <v>391070</v>
      </c>
      <c r="AJ57">
        <v>359118</v>
      </c>
      <c r="AK57">
        <v>348253</v>
      </c>
      <c r="AL57">
        <v>427873</v>
      </c>
      <c r="AM57">
        <v>361447</v>
      </c>
      <c r="AN57">
        <v>238920</v>
      </c>
      <c r="AO57">
        <v>718110</v>
      </c>
      <c r="AP57">
        <v>514661</v>
      </c>
      <c r="AQ57">
        <v>366523</v>
      </c>
      <c r="AR57">
        <v>376552</v>
      </c>
      <c r="AS57">
        <v>155592</v>
      </c>
    </row>
    <row r="58" spans="3:45" x14ac:dyDescent="0.25">
      <c r="C58" s="5" t="s">
        <v>16</v>
      </c>
      <c r="D58">
        <v>731518</v>
      </c>
      <c r="E58">
        <v>278011</v>
      </c>
      <c r="F58">
        <v>452734</v>
      </c>
      <c r="G58">
        <v>533378</v>
      </c>
      <c r="H58">
        <v>411338</v>
      </c>
      <c r="I58">
        <v>35561</v>
      </c>
      <c r="J58">
        <v>113744</v>
      </c>
      <c r="K58">
        <v>80913</v>
      </c>
      <c r="L58">
        <v>441183</v>
      </c>
      <c r="M58">
        <v>148639</v>
      </c>
      <c r="N58">
        <v>295516</v>
      </c>
      <c r="O58">
        <v>705332</v>
      </c>
      <c r="P58">
        <v>115783</v>
      </c>
      <c r="Q58">
        <v>86356</v>
      </c>
      <c r="R58">
        <v>152414</v>
      </c>
      <c r="S58">
        <v>176690</v>
      </c>
      <c r="T58">
        <v>0</v>
      </c>
      <c r="U58">
        <v>260449</v>
      </c>
      <c r="V58">
        <v>303779</v>
      </c>
      <c r="W58">
        <v>162284</v>
      </c>
      <c r="X58">
        <v>27759</v>
      </c>
      <c r="Y58">
        <v>141609</v>
      </c>
      <c r="Z58">
        <v>315467</v>
      </c>
      <c r="AA58">
        <v>603869</v>
      </c>
      <c r="AB58">
        <v>544292</v>
      </c>
      <c r="AC58">
        <v>447948</v>
      </c>
      <c r="AD58">
        <v>519243</v>
      </c>
      <c r="AE58">
        <v>428267</v>
      </c>
      <c r="AF58">
        <v>123302</v>
      </c>
      <c r="AG58">
        <v>535613</v>
      </c>
      <c r="AH58">
        <v>188982</v>
      </c>
      <c r="AI58">
        <v>219252</v>
      </c>
      <c r="AJ58">
        <v>534388</v>
      </c>
      <c r="AK58">
        <v>523523</v>
      </c>
      <c r="AL58">
        <v>510876</v>
      </c>
      <c r="AM58">
        <v>536717</v>
      </c>
      <c r="AN58">
        <v>277105</v>
      </c>
      <c r="AO58">
        <v>795157</v>
      </c>
      <c r="AP58">
        <v>620225</v>
      </c>
      <c r="AQ58">
        <v>330410</v>
      </c>
      <c r="AR58">
        <v>204733</v>
      </c>
      <c r="AS58">
        <v>46256</v>
      </c>
    </row>
    <row r="59" spans="3:45" x14ac:dyDescent="0.25">
      <c r="C59" s="5" t="s">
        <v>17</v>
      </c>
      <c r="D59">
        <v>875459</v>
      </c>
      <c r="E59">
        <v>530636</v>
      </c>
      <c r="F59">
        <v>695300</v>
      </c>
      <c r="G59">
        <v>776568</v>
      </c>
      <c r="H59">
        <v>555279</v>
      </c>
      <c r="I59">
        <v>225861</v>
      </c>
      <c r="J59">
        <v>149752</v>
      </c>
      <c r="K59">
        <v>178450</v>
      </c>
      <c r="L59">
        <v>525006</v>
      </c>
      <c r="M59">
        <v>402089</v>
      </c>
      <c r="N59">
        <v>439639</v>
      </c>
      <c r="O59">
        <v>940304</v>
      </c>
      <c r="P59">
        <v>369234</v>
      </c>
      <c r="Q59">
        <v>171999</v>
      </c>
      <c r="R59">
        <v>177527</v>
      </c>
      <c r="S59">
        <v>430141</v>
      </c>
      <c r="T59">
        <v>256050</v>
      </c>
      <c r="U59">
        <v>0</v>
      </c>
      <c r="V59">
        <v>557229</v>
      </c>
      <c r="W59">
        <v>414909</v>
      </c>
      <c r="X59">
        <v>281210</v>
      </c>
      <c r="Y59">
        <v>395060</v>
      </c>
      <c r="Z59">
        <v>120233</v>
      </c>
      <c r="AA59">
        <v>747810</v>
      </c>
      <c r="AB59">
        <v>809321</v>
      </c>
      <c r="AC59">
        <v>531771</v>
      </c>
      <c r="AD59">
        <v>791993</v>
      </c>
      <c r="AE59">
        <v>512090</v>
      </c>
      <c r="AF59">
        <v>135725</v>
      </c>
      <c r="AG59">
        <v>759064</v>
      </c>
      <c r="AH59">
        <v>442433</v>
      </c>
      <c r="AI59">
        <v>68413</v>
      </c>
      <c r="AJ59">
        <v>805386</v>
      </c>
      <c r="AK59">
        <v>794521</v>
      </c>
      <c r="AL59">
        <v>594699</v>
      </c>
      <c r="AM59">
        <v>803440</v>
      </c>
      <c r="AN59">
        <v>381976</v>
      </c>
      <c r="AO59">
        <v>878979</v>
      </c>
      <c r="AP59">
        <v>764166</v>
      </c>
      <c r="AQ59">
        <v>190524</v>
      </c>
      <c r="AR59">
        <v>57266</v>
      </c>
      <c r="AS59">
        <v>298881</v>
      </c>
    </row>
    <row r="60" spans="3:45" x14ac:dyDescent="0.25">
      <c r="C60" s="5" t="s">
        <v>18</v>
      </c>
      <c r="D60">
        <v>518592</v>
      </c>
      <c r="E60">
        <v>100207</v>
      </c>
      <c r="F60">
        <v>153058</v>
      </c>
      <c r="G60">
        <v>233702</v>
      </c>
      <c r="H60">
        <v>184417</v>
      </c>
      <c r="I60">
        <v>335228</v>
      </c>
      <c r="J60">
        <v>413411</v>
      </c>
      <c r="K60">
        <v>380580</v>
      </c>
      <c r="L60">
        <v>342693</v>
      </c>
      <c r="M60">
        <v>164690</v>
      </c>
      <c r="N60">
        <v>166331</v>
      </c>
      <c r="O60">
        <v>405656</v>
      </c>
      <c r="P60">
        <v>198546</v>
      </c>
      <c r="Q60">
        <v>386023</v>
      </c>
      <c r="R60">
        <v>427433</v>
      </c>
      <c r="S60">
        <v>130192</v>
      </c>
      <c r="T60">
        <v>304379</v>
      </c>
      <c r="U60">
        <v>560116</v>
      </c>
      <c r="V60">
        <v>0</v>
      </c>
      <c r="W60">
        <v>185541</v>
      </c>
      <c r="X60">
        <v>281000</v>
      </c>
      <c r="Y60">
        <v>175581</v>
      </c>
      <c r="Z60">
        <v>558284</v>
      </c>
      <c r="AA60">
        <v>299984</v>
      </c>
      <c r="AB60">
        <v>244616</v>
      </c>
      <c r="AC60">
        <v>349458</v>
      </c>
      <c r="AD60">
        <v>219567</v>
      </c>
      <c r="AE60">
        <v>329777</v>
      </c>
      <c r="AF60">
        <v>422969</v>
      </c>
      <c r="AG60">
        <v>235937</v>
      </c>
      <c r="AH60">
        <v>148993</v>
      </c>
      <c r="AI60">
        <v>518919</v>
      </c>
      <c r="AJ60">
        <v>234712</v>
      </c>
      <c r="AK60">
        <v>223846</v>
      </c>
      <c r="AL60">
        <v>412877</v>
      </c>
      <c r="AM60">
        <v>237040</v>
      </c>
      <c r="AN60">
        <v>243897</v>
      </c>
      <c r="AO60">
        <v>593703</v>
      </c>
      <c r="AP60">
        <v>390254</v>
      </c>
      <c r="AQ60">
        <v>496281</v>
      </c>
      <c r="AR60">
        <v>504400</v>
      </c>
      <c r="AS60">
        <v>283441</v>
      </c>
    </row>
    <row r="61" spans="3:45" x14ac:dyDescent="0.25">
      <c r="C61" s="5" t="s">
        <v>19</v>
      </c>
      <c r="D61">
        <v>699240</v>
      </c>
      <c r="E61">
        <v>124259</v>
      </c>
      <c r="F61">
        <v>333706</v>
      </c>
      <c r="G61">
        <v>414349</v>
      </c>
      <c r="H61">
        <v>344596</v>
      </c>
      <c r="I61">
        <v>191220</v>
      </c>
      <c r="J61">
        <v>269404</v>
      </c>
      <c r="K61">
        <v>236573</v>
      </c>
      <c r="L61">
        <v>415297</v>
      </c>
      <c r="M61">
        <v>94450</v>
      </c>
      <c r="N61">
        <v>228774</v>
      </c>
      <c r="O61">
        <v>586303</v>
      </c>
      <c r="P61">
        <v>128305</v>
      </c>
      <c r="Q61">
        <v>242016</v>
      </c>
      <c r="R61">
        <v>304379</v>
      </c>
      <c r="S61">
        <v>59945</v>
      </c>
      <c r="T61">
        <v>159600</v>
      </c>
      <c r="U61">
        <v>416109</v>
      </c>
      <c r="V61">
        <v>184750</v>
      </c>
      <c r="W61">
        <v>0</v>
      </c>
      <c r="X61">
        <v>140405</v>
      </c>
      <c r="Y61">
        <v>72459</v>
      </c>
      <c r="Z61">
        <v>471127</v>
      </c>
      <c r="AA61">
        <v>480632</v>
      </c>
      <c r="AB61">
        <v>425264</v>
      </c>
      <c r="AC61">
        <v>422062</v>
      </c>
      <c r="AD61">
        <v>400214</v>
      </c>
      <c r="AE61">
        <v>402381</v>
      </c>
      <c r="AF61">
        <v>278962</v>
      </c>
      <c r="AG61">
        <v>416585</v>
      </c>
      <c r="AH61">
        <v>122240</v>
      </c>
      <c r="AI61">
        <v>374912</v>
      </c>
      <c r="AJ61">
        <v>415359</v>
      </c>
      <c r="AK61">
        <v>404494</v>
      </c>
      <c r="AL61">
        <v>485481</v>
      </c>
      <c r="AM61">
        <v>417688</v>
      </c>
      <c r="AN61">
        <v>296528</v>
      </c>
      <c r="AO61">
        <v>774351</v>
      </c>
      <c r="AP61">
        <v>570902</v>
      </c>
      <c r="AQ61">
        <v>424131</v>
      </c>
      <c r="AR61">
        <v>360393</v>
      </c>
      <c r="AS61">
        <v>114526</v>
      </c>
    </row>
    <row r="62" spans="3:45" x14ac:dyDescent="0.25">
      <c r="C62" s="5" t="s">
        <v>20</v>
      </c>
      <c r="D62">
        <v>707584</v>
      </c>
      <c r="E62">
        <v>260103</v>
      </c>
      <c r="F62">
        <v>428800</v>
      </c>
      <c r="G62">
        <v>509444</v>
      </c>
      <c r="H62">
        <v>387404</v>
      </c>
      <c r="I62">
        <v>59216</v>
      </c>
      <c r="J62">
        <v>137399</v>
      </c>
      <c r="K62">
        <v>104568</v>
      </c>
      <c r="L62">
        <v>458105</v>
      </c>
      <c r="M62">
        <v>124705</v>
      </c>
      <c r="N62">
        <v>271582</v>
      </c>
      <c r="O62">
        <v>681398</v>
      </c>
      <c r="P62">
        <v>91849</v>
      </c>
      <c r="Q62">
        <v>110011</v>
      </c>
      <c r="R62">
        <v>167702</v>
      </c>
      <c r="S62">
        <v>152756</v>
      </c>
      <c r="T62">
        <v>28367</v>
      </c>
      <c r="U62">
        <v>284104</v>
      </c>
      <c r="V62">
        <v>279845</v>
      </c>
      <c r="W62">
        <v>144376</v>
      </c>
      <c r="X62">
        <v>0</v>
      </c>
      <c r="Y62">
        <v>117675</v>
      </c>
      <c r="Z62">
        <v>339122</v>
      </c>
      <c r="AA62">
        <v>579935</v>
      </c>
      <c r="AB62">
        <v>520358</v>
      </c>
      <c r="AC62">
        <v>464870</v>
      </c>
      <c r="AD62">
        <v>495309</v>
      </c>
      <c r="AE62">
        <v>445189</v>
      </c>
      <c r="AF62">
        <v>146957</v>
      </c>
      <c r="AG62">
        <v>511679</v>
      </c>
      <c r="AH62">
        <v>165048</v>
      </c>
      <c r="AI62">
        <v>242907</v>
      </c>
      <c r="AJ62">
        <v>510454</v>
      </c>
      <c r="AK62">
        <v>499589</v>
      </c>
      <c r="AL62">
        <v>528288</v>
      </c>
      <c r="AM62">
        <v>512783</v>
      </c>
      <c r="AN62">
        <v>272109</v>
      </c>
      <c r="AO62">
        <v>729249</v>
      </c>
      <c r="AP62">
        <v>596291</v>
      </c>
      <c r="AQ62">
        <v>354065</v>
      </c>
      <c r="AR62">
        <v>228388</v>
      </c>
      <c r="AS62">
        <v>32350</v>
      </c>
    </row>
    <row r="63" spans="3:45" x14ac:dyDescent="0.25">
      <c r="C63" s="5" t="s">
        <v>21</v>
      </c>
      <c r="D63">
        <v>606102</v>
      </c>
      <c r="E63">
        <v>214618</v>
      </c>
      <c r="F63">
        <v>322815</v>
      </c>
      <c r="G63">
        <v>403459</v>
      </c>
      <c r="H63">
        <v>285922</v>
      </c>
      <c r="I63">
        <v>167272</v>
      </c>
      <c r="J63">
        <v>245455</v>
      </c>
      <c r="K63">
        <v>212624</v>
      </c>
      <c r="L63">
        <v>356622</v>
      </c>
      <c r="M63">
        <v>23222</v>
      </c>
      <c r="N63">
        <v>170099</v>
      </c>
      <c r="O63">
        <v>575413</v>
      </c>
      <c r="P63">
        <v>28694</v>
      </c>
      <c r="Q63">
        <v>218068</v>
      </c>
      <c r="R63">
        <v>241338</v>
      </c>
      <c r="S63">
        <v>46771</v>
      </c>
      <c r="T63">
        <v>136423</v>
      </c>
      <c r="U63">
        <v>392161</v>
      </c>
      <c r="V63">
        <v>173860</v>
      </c>
      <c r="W63">
        <v>98891</v>
      </c>
      <c r="X63">
        <v>113045</v>
      </c>
      <c r="Y63">
        <v>0</v>
      </c>
      <c r="Z63">
        <v>413459</v>
      </c>
      <c r="AA63">
        <v>478452</v>
      </c>
      <c r="AB63">
        <v>414373</v>
      </c>
      <c r="AC63">
        <v>363387</v>
      </c>
      <c r="AD63">
        <v>389324</v>
      </c>
      <c r="AE63">
        <v>343707</v>
      </c>
      <c r="AF63">
        <v>255014</v>
      </c>
      <c r="AG63">
        <v>405694</v>
      </c>
      <c r="AH63">
        <v>63565</v>
      </c>
      <c r="AI63">
        <v>350963</v>
      </c>
      <c r="AJ63">
        <v>404469</v>
      </c>
      <c r="AK63">
        <v>393604</v>
      </c>
      <c r="AL63">
        <v>426806</v>
      </c>
      <c r="AM63">
        <v>406798</v>
      </c>
      <c r="AN63">
        <v>237854</v>
      </c>
      <c r="AO63">
        <v>627766</v>
      </c>
      <c r="AP63">
        <v>494809</v>
      </c>
      <c r="AQ63">
        <v>351456</v>
      </c>
      <c r="AR63">
        <v>336444</v>
      </c>
      <c r="AS63">
        <v>113067</v>
      </c>
    </row>
    <row r="64" spans="3:45" x14ac:dyDescent="0.25">
      <c r="C64" s="5" t="s">
        <v>22</v>
      </c>
      <c r="D64">
        <v>835326</v>
      </c>
      <c r="E64">
        <v>590570</v>
      </c>
      <c r="F64">
        <v>655167</v>
      </c>
      <c r="G64">
        <v>736435</v>
      </c>
      <c r="H64">
        <v>515146</v>
      </c>
      <c r="I64">
        <v>285795</v>
      </c>
      <c r="J64">
        <v>205039</v>
      </c>
      <c r="K64">
        <v>238383</v>
      </c>
      <c r="L64">
        <v>367653</v>
      </c>
      <c r="M64">
        <v>385569</v>
      </c>
      <c r="N64">
        <v>399505</v>
      </c>
      <c r="O64">
        <v>900171</v>
      </c>
      <c r="P64">
        <v>375569</v>
      </c>
      <c r="Q64">
        <v>231933</v>
      </c>
      <c r="R64">
        <v>156820</v>
      </c>
      <c r="S64">
        <v>429913</v>
      </c>
      <c r="T64">
        <v>315984</v>
      </c>
      <c r="U64">
        <v>119178</v>
      </c>
      <c r="V64">
        <v>558175</v>
      </c>
      <c r="W64">
        <v>474843</v>
      </c>
      <c r="X64">
        <v>341143</v>
      </c>
      <c r="Y64">
        <v>401012</v>
      </c>
      <c r="Z64">
        <v>0</v>
      </c>
      <c r="AA64">
        <v>707677</v>
      </c>
      <c r="AB64">
        <v>769188</v>
      </c>
      <c r="AC64">
        <v>352276</v>
      </c>
      <c r="AD64">
        <v>751860</v>
      </c>
      <c r="AE64">
        <v>375420</v>
      </c>
      <c r="AF64">
        <v>192753</v>
      </c>
      <c r="AG64">
        <v>718931</v>
      </c>
      <c r="AH64">
        <v>420126</v>
      </c>
      <c r="AI64">
        <v>160512</v>
      </c>
      <c r="AJ64">
        <v>765253</v>
      </c>
      <c r="AK64">
        <v>754388</v>
      </c>
      <c r="AL64">
        <v>554566</v>
      </c>
      <c r="AM64">
        <v>763307</v>
      </c>
      <c r="AN64">
        <v>341843</v>
      </c>
      <c r="AO64">
        <v>838846</v>
      </c>
      <c r="AP64">
        <v>724033</v>
      </c>
      <c r="AQ64">
        <v>92965</v>
      </c>
      <c r="AR64">
        <v>133743</v>
      </c>
      <c r="AS64">
        <v>358815</v>
      </c>
    </row>
    <row r="65" spans="3:45" x14ac:dyDescent="0.25">
      <c r="C65" s="5" t="s">
        <v>23</v>
      </c>
      <c r="D65">
        <v>169752</v>
      </c>
      <c r="E65">
        <v>398802</v>
      </c>
      <c r="F65">
        <v>147958</v>
      </c>
      <c r="G65">
        <v>134081</v>
      </c>
      <c r="H65">
        <v>195133</v>
      </c>
      <c r="I65">
        <v>635237</v>
      </c>
      <c r="J65">
        <v>686340</v>
      </c>
      <c r="K65">
        <v>680589</v>
      </c>
      <c r="L65">
        <v>426910</v>
      </c>
      <c r="M65">
        <v>458968</v>
      </c>
      <c r="N65">
        <v>315714</v>
      </c>
      <c r="O65">
        <v>164362</v>
      </c>
      <c r="P65">
        <v>498555</v>
      </c>
      <c r="Q65">
        <v>686032</v>
      </c>
      <c r="R65">
        <v>576325</v>
      </c>
      <c r="S65">
        <v>424216</v>
      </c>
      <c r="T65">
        <v>604388</v>
      </c>
      <c r="U65">
        <v>748310</v>
      </c>
      <c r="V65">
        <v>298700</v>
      </c>
      <c r="W65">
        <v>479565</v>
      </c>
      <c r="X65">
        <v>581010</v>
      </c>
      <c r="Y65">
        <v>479176</v>
      </c>
      <c r="Z65">
        <v>707176</v>
      </c>
      <c r="AA65">
        <v>0</v>
      </c>
      <c r="AB65">
        <v>166606</v>
      </c>
      <c r="AC65">
        <v>450488</v>
      </c>
      <c r="AD65">
        <v>151727</v>
      </c>
      <c r="AE65">
        <v>431239</v>
      </c>
      <c r="AF65">
        <v>674054</v>
      </c>
      <c r="AG65">
        <v>139425</v>
      </c>
      <c r="AH65">
        <v>420920</v>
      </c>
      <c r="AI65">
        <v>718361</v>
      </c>
      <c r="AJ65">
        <v>169516</v>
      </c>
      <c r="AK65">
        <v>160283</v>
      </c>
      <c r="AL65">
        <v>266445</v>
      </c>
      <c r="AM65">
        <v>159292</v>
      </c>
      <c r="AN65">
        <v>384388</v>
      </c>
      <c r="AO65">
        <v>244864</v>
      </c>
      <c r="AP65">
        <v>32246</v>
      </c>
      <c r="AQ65">
        <v>645173</v>
      </c>
      <c r="AR65">
        <v>692267</v>
      </c>
      <c r="AS65">
        <v>583450</v>
      </c>
    </row>
    <row r="66" spans="3:45" x14ac:dyDescent="0.25">
      <c r="C66" s="5" t="s">
        <v>24</v>
      </c>
      <c r="D66">
        <v>324572</v>
      </c>
      <c r="E66">
        <v>329022</v>
      </c>
      <c r="F66">
        <v>127313</v>
      </c>
      <c r="G66">
        <v>32652</v>
      </c>
      <c r="H66">
        <v>268373</v>
      </c>
      <c r="I66">
        <v>575895</v>
      </c>
      <c r="J66">
        <v>654078</v>
      </c>
      <c r="K66">
        <v>621247</v>
      </c>
      <c r="L66">
        <v>523960</v>
      </c>
      <c r="M66">
        <v>405358</v>
      </c>
      <c r="N66">
        <v>377097</v>
      </c>
      <c r="O66">
        <v>198027</v>
      </c>
      <c r="P66">
        <v>439213</v>
      </c>
      <c r="Q66">
        <v>626690</v>
      </c>
      <c r="R66">
        <v>637708</v>
      </c>
      <c r="S66">
        <v>370859</v>
      </c>
      <c r="T66">
        <v>545046</v>
      </c>
      <c r="U66">
        <v>809693</v>
      </c>
      <c r="V66">
        <v>245343</v>
      </c>
      <c r="W66">
        <v>426208</v>
      </c>
      <c r="X66">
        <v>521668</v>
      </c>
      <c r="Y66">
        <v>416249</v>
      </c>
      <c r="Z66">
        <v>768560</v>
      </c>
      <c r="AA66">
        <v>168562</v>
      </c>
      <c r="AB66">
        <v>0</v>
      </c>
      <c r="AC66">
        <v>530725</v>
      </c>
      <c r="AD66">
        <v>31350</v>
      </c>
      <c r="AE66">
        <v>511045</v>
      </c>
      <c r="AF66">
        <v>663637</v>
      </c>
      <c r="AG66">
        <v>59283</v>
      </c>
      <c r="AH66">
        <v>389661</v>
      </c>
      <c r="AI66">
        <v>779744</v>
      </c>
      <c r="AJ66">
        <v>21091</v>
      </c>
      <c r="AK66">
        <v>25067</v>
      </c>
      <c r="AL66">
        <v>431738</v>
      </c>
      <c r="AM66">
        <v>9428</v>
      </c>
      <c r="AN66">
        <v>445772</v>
      </c>
      <c r="AO66">
        <v>399684</v>
      </c>
      <c r="AP66">
        <v>196234</v>
      </c>
      <c r="AQ66">
        <v>706556</v>
      </c>
      <c r="AR66">
        <v>753651</v>
      </c>
      <c r="AS66">
        <v>524108</v>
      </c>
    </row>
    <row r="67" spans="3:45" x14ac:dyDescent="0.25">
      <c r="C67" s="5" t="s">
        <v>25</v>
      </c>
      <c r="D67">
        <v>546907</v>
      </c>
      <c r="E67">
        <v>435508</v>
      </c>
      <c r="F67">
        <v>405347</v>
      </c>
      <c r="G67">
        <v>486615</v>
      </c>
      <c r="H67">
        <v>248438</v>
      </c>
      <c r="I67">
        <v>490989</v>
      </c>
      <c r="J67">
        <v>468096</v>
      </c>
      <c r="K67">
        <v>501440</v>
      </c>
      <c r="L67">
        <v>15377</v>
      </c>
      <c r="M67">
        <v>341487</v>
      </c>
      <c r="N67">
        <v>188800</v>
      </c>
      <c r="O67">
        <v>585106</v>
      </c>
      <c r="P67">
        <v>381074</v>
      </c>
      <c r="Q67">
        <v>494990</v>
      </c>
      <c r="R67">
        <v>358081</v>
      </c>
      <c r="S67">
        <v>364687</v>
      </c>
      <c r="T67">
        <v>459136</v>
      </c>
      <c r="U67">
        <v>530066</v>
      </c>
      <c r="V67">
        <v>348421</v>
      </c>
      <c r="W67">
        <v>421802</v>
      </c>
      <c r="X67">
        <v>463528</v>
      </c>
      <c r="Y67">
        <v>361694</v>
      </c>
      <c r="Z67">
        <v>346754</v>
      </c>
      <c r="AA67">
        <v>449682</v>
      </c>
      <c r="AB67">
        <v>519368</v>
      </c>
      <c r="AC67">
        <v>0</v>
      </c>
      <c r="AD67">
        <v>502040</v>
      </c>
      <c r="AE67">
        <v>23144</v>
      </c>
      <c r="AF67">
        <v>455810</v>
      </c>
      <c r="AG67">
        <v>469111</v>
      </c>
      <c r="AH67">
        <v>303439</v>
      </c>
      <c r="AI67">
        <v>500117</v>
      </c>
      <c r="AJ67">
        <v>515432</v>
      </c>
      <c r="AK67">
        <v>504567</v>
      </c>
      <c r="AL67">
        <v>196244</v>
      </c>
      <c r="AM67">
        <v>513487</v>
      </c>
      <c r="AN67">
        <v>175978</v>
      </c>
      <c r="AO67">
        <v>480525</v>
      </c>
      <c r="AP67">
        <v>445018</v>
      </c>
      <c r="AQ67">
        <v>262453</v>
      </c>
      <c r="AR67">
        <v>474023</v>
      </c>
      <c r="AS67">
        <v>465969</v>
      </c>
    </row>
    <row r="68" spans="3:45" x14ac:dyDescent="0.25">
      <c r="C68" s="5" t="s">
        <v>26</v>
      </c>
      <c r="D68">
        <v>309328</v>
      </c>
      <c r="E68">
        <v>304734</v>
      </c>
      <c r="F68">
        <v>103025</v>
      </c>
      <c r="G68">
        <v>17408</v>
      </c>
      <c r="H68">
        <v>251108</v>
      </c>
      <c r="I68">
        <v>551607</v>
      </c>
      <c r="J68">
        <v>629790</v>
      </c>
      <c r="K68">
        <v>596959</v>
      </c>
      <c r="L68">
        <v>506696</v>
      </c>
      <c r="M68">
        <v>381069</v>
      </c>
      <c r="N68">
        <v>359833</v>
      </c>
      <c r="O68">
        <v>189362</v>
      </c>
      <c r="P68">
        <v>414925</v>
      </c>
      <c r="Q68">
        <v>602402</v>
      </c>
      <c r="R68">
        <v>620444</v>
      </c>
      <c r="S68">
        <v>346571</v>
      </c>
      <c r="T68">
        <v>520758</v>
      </c>
      <c r="U68">
        <v>792429</v>
      </c>
      <c r="V68">
        <v>221055</v>
      </c>
      <c r="W68">
        <v>401920</v>
      </c>
      <c r="X68">
        <v>497379</v>
      </c>
      <c r="Y68">
        <v>391960</v>
      </c>
      <c r="Z68">
        <v>751295</v>
      </c>
      <c r="AA68">
        <v>153318</v>
      </c>
      <c r="AB68">
        <v>30424</v>
      </c>
      <c r="AC68">
        <v>513461</v>
      </c>
      <c r="AD68">
        <v>0</v>
      </c>
      <c r="AE68">
        <v>493780</v>
      </c>
      <c r="AF68">
        <v>639349</v>
      </c>
      <c r="AG68">
        <v>36040</v>
      </c>
      <c r="AH68">
        <v>365372</v>
      </c>
      <c r="AI68">
        <v>735298</v>
      </c>
      <c r="AJ68">
        <v>21768</v>
      </c>
      <c r="AK68">
        <v>10022</v>
      </c>
      <c r="AL68">
        <v>416494</v>
      </c>
      <c r="AM68">
        <v>22849</v>
      </c>
      <c r="AN68">
        <v>428508</v>
      </c>
      <c r="AO68">
        <v>384440</v>
      </c>
      <c r="AP68">
        <v>180990</v>
      </c>
      <c r="AQ68">
        <v>689292</v>
      </c>
      <c r="AR68">
        <v>736386</v>
      </c>
      <c r="AS68">
        <v>499820</v>
      </c>
    </row>
    <row r="69" spans="3:45" x14ac:dyDescent="0.25">
      <c r="C69" s="5" t="s">
        <v>27</v>
      </c>
      <c r="D69">
        <v>527060</v>
      </c>
      <c r="E69">
        <v>415538</v>
      </c>
      <c r="F69">
        <v>385377</v>
      </c>
      <c r="G69">
        <v>466645</v>
      </c>
      <c r="H69">
        <v>228467</v>
      </c>
      <c r="I69">
        <v>471019</v>
      </c>
      <c r="J69">
        <v>448126</v>
      </c>
      <c r="K69">
        <v>481470</v>
      </c>
      <c r="L69">
        <v>15568</v>
      </c>
      <c r="M69">
        <v>321517</v>
      </c>
      <c r="N69">
        <v>168829</v>
      </c>
      <c r="O69">
        <v>565259</v>
      </c>
      <c r="P69">
        <v>361104</v>
      </c>
      <c r="Q69">
        <v>475020</v>
      </c>
      <c r="R69">
        <v>338110</v>
      </c>
      <c r="S69">
        <v>344717</v>
      </c>
      <c r="T69">
        <v>439165</v>
      </c>
      <c r="U69">
        <v>510096</v>
      </c>
      <c r="V69">
        <v>328451</v>
      </c>
      <c r="W69">
        <v>401832</v>
      </c>
      <c r="X69">
        <v>443558</v>
      </c>
      <c r="Y69">
        <v>341724</v>
      </c>
      <c r="Z69">
        <v>370175</v>
      </c>
      <c r="AA69">
        <v>429835</v>
      </c>
      <c r="AB69">
        <v>499397</v>
      </c>
      <c r="AC69">
        <v>23422</v>
      </c>
      <c r="AD69">
        <v>482069</v>
      </c>
      <c r="AE69">
        <v>0</v>
      </c>
      <c r="AF69">
        <v>435840</v>
      </c>
      <c r="AG69">
        <v>449140</v>
      </c>
      <c r="AH69">
        <v>283469</v>
      </c>
      <c r="AI69">
        <v>480147</v>
      </c>
      <c r="AJ69">
        <v>495462</v>
      </c>
      <c r="AK69">
        <v>484597</v>
      </c>
      <c r="AL69">
        <v>176397</v>
      </c>
      <c r="AM69">
        <v>493517</v>
      </c>
      <c r="AN69">
        <v>156008</v>
      </c>
      <c r="AO69">
        <v>460678</v>
      </c>
      <c r="AP69">
        <v>425170</v>
      </c>
      <c r="AQ69">
        <v>285875</v>
      </c>
      <c r="AR69">
        <v>454053</v>
      </c>
      <c r="AS69">
        <v>445999</v>
      </c>
    </row>
    <row r="70" spans="3:45" x14ac:dyDescent="0.25">
      <c r="C70" s="5" t="s">
        <v>28</v>
      </c>
      <c r="D70">
        <v>800440</v>
      </c>
      <c r="E70">
        <v>398134</v>
      </c>
      <c r="F70">
        <v>573683</v>
      </c>
      <c r="G70">
        <v>654327</v>
      </c>
      <c r="H70">
        <v>480260</v>
      </c>
      <c r="I70">
        <v>93360</v>
      </c>
      <c r="J70">
        <v>19437</v>
      </c>
      <c r="K70">
        <v>45948</v>
      </c>
      <c r="L70">
        <v>449986</v>
      </c>
      <c r="M70">
        <v>269588</v>
      </c>
      <c r="N70">
        <v>364619</v>
      </c>
      <c r="O70">
        <v>826281</v>
      </c>
      <c r="P70">
        <v>236732</v>
      </c>
      <c r="Q70">
        <v>39498</v>
      </c>
      <c r="R70">
        <v>102508</v>
      </c>
      <c r="S70">
        <v>297639</v>
      </c>
      <c r="T70">
        <v>123548</v>
      </c>
      <c r="U70">
        <v>135834</v>
      </c>
      <c r="V70">
        <v>424728</v>
      </c>
      <c r="W70">
        <v>282407</v>
      </c>
      <c r="X70">
        <v>148708</v>
      </c>
      <c r="Y70">
        <v>262558</v>
      </c>
      <c r="Z70">
        <v>192019</v>
      </c>
      <c r="AA70">
        <v>672791</v>
      </c>
      <c r="AB70">
        <v>665241</v>
      </c>
      <c r="AC70">
        <v>456751</v>
      </c>
      <c r="AD70">
        <v>640192</v>
      </c>
      <c r="AE70">
        <v>437071</v>
      </c>
      <c r="AF70">
        <v>0</v>
      </c>
      <c r="AG70">
        <v>684045</v>
      </c>
      <c r="AH70">
        <v>309931</v>
      </c>
      <c r="AI70">
        <v>94636</v>
      </c>
      <c r="AJ70">
        <v>655337</v>
      </c>
      <c r="AK70">
        <v>644472</v>
      </c>
      <c r="AL70">
        <v>519680</v>
      </c>
      <c r="AM70">
        <v>657666</v>
      </c>
      <c r="AN70">
        <v>306957</v>
      </c>
      <c r="AO70">
        <v>803960</v>
      </c>
      <c r="AP70">
        <v>689147</v>
      </c>
      <c r="AQ70">
        <v>206962</v>
      </c>
      <c r="AR70">
        <v>80117</v>
      </c>
      <c r="AS70">
        <v>166380</v>
      </c>
    </row>
    <row r="71" spans="3:45" x14ac:dyDescent="0.25">
      <c r="C71" s="5" t="s">
        <v>29</v>
      </c>
      <c r="D71">
        <v>298228</v>
      </c>
      <c r="E71">
        <v>319647</v>
      </c>
      <c r="F71">
        <v>93151</v>
      </c>
      <c r="G71">
        <v>26864</v>
      </c>
      <c r="H71">
        <v>218166</v>
      </c>
      <c r="I71">
        <v>566520</v>
      </c>
      <c r="J71">
        <v>644703</v>
      </c>
      <c r="K71">
        <v>611872</v>
      </c>
      <c r="L71">
        <v>473754</v>
      </c>
      <c r="M71">
        <v>395982</v>
      </c>
      <c r="N71">
        <v>326890</v>
      </c>
      <c r="O71">
        <v>190263</v>
      </c>
      <c r="P71">
        <v>429837</v>
      </c>
      <c r="Q71">
        <v>617315</v>
      </c>
      <c r="R71">
        <v>587501</v>
      </c>
      <c r="S71">
        <v>361484</v>
      </c>
      <c r="T71">
        <v>535671</v>
      </c>
      <c r="U71">
        <v>759487</v>
      </c>
      <c r="V71">
        <v>235967</v>
      </c>
      <c r="W71">
        <v>416832</v>
      </c>
      <c r="X71">
        <v>512292</v>
      </c>
      <c r="Y71">
        <v>406873</v>
      </c>
      <c r="Z71">
        <v>718353</v>
      </c>
      <c r="AA71">
        <v>142218</v>
      </c>
      <c r="AB71">
        <v>59960</v>
      </c>
      <c r="AC71">
        <v>480519</v>
      </c>
      <c r="AD71">
        <v>36663</v>
      </c>
      <c r="AE71">
        <v>460838</v>
      </c>
      <c r="AF71">
        <v>685231</v>
      </c>
      <c r="AG71">
        <v>0</v>
      </c>
      <c r="AH71">
        <v>380285</v>
      </c>
      <c r="AI71">
        <v>729538</v>
      </c>
      <c r="AJ71">
        <v>50056</v>
      </c>
      <c r="AK71">
        <v>39191</v>
      </c>
      <c r="AL71">
        <v>405394</v>
      </c>
      <c r="AM71">
        <v>52385</v>
      </c>
      <c r="AN71">
        <v>395565</v>
      </c>
      <c r="AO71">
        <v>373339</v>
      </c>
      <c r="AP71">
        <v>169890</v>
      </c>
      <c r="AQ71">
        <v>656349</v>
      </c>
      <c r="AR71">
        <v>703444</v>
      </c>
      <c r="AS71">
        <v>514733</v>
      </c>
    </row>
    <row r="72" spans="3:45" x14ac:dyDescent="0.25">
      <c r="C72" s="5" t="s">
        <v>30</v>
      </c>
      <c r="D72">
        <v>547558</v>
      </c>
      <c r="E72">
        <v>206930</v>
      </c>
      <c r="F72">
        <v>297185</v>
      </c>
      <c r="G72">
        <v>377828</v>
      </c>
      <c r="H72">
        <v>227378</v>
      </c>
      <c r="I72">
        <v>220184</v>
      </c>
      <c r="J72">
        <v>298367</v>
      </c>
      <c r="K72">
        <v>265536</v>
      </c>
      <c r="L72">
        <v>298079</v>
      </c>
      <c r="M72">
        <v>43915</v>
      </c>
      <c r="N72">
        <v>111555</v>
      </c>
      <c r="O72">
        <v>549783</v>
      </c>
      <c r="P72">
        <v>83502</v>
      </c>
      <c r="Q72">
        <v>270980</v>
      </c>
      <c r="R72">
        <v>247549</v>
      </c>
      <c r="S72">
        <v>49126</v>
      </c>
      <c r="T72">
        <v>189335</v>
      </c>
      <c r="U72">
        <v>445073</v>
      </c>
      <c r="V72">
        <v>148229</v>
      </c>
      <c r="W72">
        <v>124231</v>
      </c>
      <c r="X72">
        <v>165957</v>
      </c>
      <c r="Y72">
        <v>64123</v>
      </c>
      <c r="Z72">
        <v>419671</v>
      </c>
      <c r="AA72">
        <v>419908</v>
      </c>
      <c r="AB72">
        <v>388743</v>
      </c>
      <c r="AC72">
        <v>304844</v>
      </c>
      <c r="AD72">
        <v>363693</v>
      </c>
      <c r="AE72">
        <v>285163</v>
      </c>
      <c r="AF72">
        <v>307926</v>
      </c>
      <c r="AG72">
        <v>380064</v>
      </c>
      <c r="AH72">
        <v>0</v>
      </c>
      <c r="AI72">
        <v>403875</v>
      </c>
      <c r="AJ72">
        <v>378838</v>
      </c>
      <c r="AK72">
        <v>367973</v>
      </c>
      <c r="AL72">
        <v>368262</v>
      </c>
      <c r="AM72">
        <v>381167</v>
      </c>
      <c r="AN72">
        <v>179310</v>
      </c>
      <c r="AO72">
        <v>569222</v>
      </c>
      <c r="AP72">
        <v>436265</v>
      </c>
      <c r="AQ72">
        <v>357668</v>
      </c>
      <c r="AR72">
        <v>389356</v>
      </c>
      <c r="AS72">
        <v>168397</v>
      </c>
    </row>
    <row r="73" spans="3:45" x14ac:dyDescent="0.25">
      <c r="C73" s="5" t="s">
        <v>31</v>
      </c>
      <c r="D73">
        <v>846855</v>
      </c>
      <c r="E73">
        <v>490279</v>
      </c>
      <c r="F73">
        <v>666696</v>
      </c>
      <c r="G73">
        <v>747964</v>
      </c>
      <c r="H73">
        <v>526675</v>
      </c>
      <c r="I73">
        <v>185504</v>
      </c>
      <c r="J73">
        <v>109394</v>
      </c>
      <c r="K73">
        <v>138092</v>
      </c>
      <c r="L73">
        <v>496401</v>
      </c>
      <c r="M73">
        <v>361732</v>
      </c>
      <c r="N73">
        <v>411034</v>
      </c>
      <c r="O73">
        <v>911700</v>
      </c>
      <c r="P73">
        <v>328876</v>
      </c>
      <c r="Q73">
        <v>131642</v>
      </c>
      <c r="R73">
        <v>148923</v>
      </c>
      <c r="S73">
        <v>389784</v>
      </c>
      <c r="T73">
        <v>215693</v>
      </c>
      <c r="U73">
        <v>66105</v>
      </c>
      <c r="V73">
        <v>516872</v>
      </c>
      <c r="W73">
        <v>374552</v>
      </c>
      <c r="X73">
        <v>240852</v>
      </c>
      <c r="Y73">
        <v>354702</v>
      </c>
      <c r="Z73">
        <v>154449</v>
      </c>
      <c r="AA73">
        <v>719206</v>
      </c>
      <c r="AB73">
        <v>757386</v>
      </c>
      <c r="AC73">
        <v>503166</v>
      </c>
      <c r="AD73">
        <v>732336</v>
      </c>
      <c r="AE73">
        <v>483486</v>
      </c>
      <c r="AF73">
        <v>95368</v>
      </c>
      <c r="AG73">
        <v>730460</v>
      </c>
      <c r="AH73">
        <v>402075</v>
      </c>
      <c r="AI73">
        <v>0</v>
      </c>
      <c r="AJ73">
        <v>747481</v>
      </c>
      <c r="AK73">
        <v>736616</v>
      </c>
      <c r="AL73">
        <v>566095</v>
      </c>
      <c r="AM73">
        <v>749810</v>
      </c>
      <c r="AN73">
        <v>353372</v>
      </c>
      <c r="AO73">
        <v>850375</v>
      </c>
      <c r="AP73">
        <v>735562</v>
      </c>
      <c r="AQ73">
        <v>218952</v>
      </c>
      <c r="AR73">
        <v>30585</v>
      </c>
      <c r="AS73">
        <v>258524</v>
      </c>
    </row>
    <row r="74" spans="3:45" x14ac:dyDescent="0.25">
      <c r="C74" s="5" t="s">
        <v>32</v>
      </c>
      <c r="D74">
        <v>327395</v>
      </c>
      <c r="E74">
        <v>318863</v>
      </c>
      <c r="F74">
        <v>117153</v>
      </c>
      <c r="G74">
        <v>35474</v>
      </c>
      <c r="H74">
        <v>265237</v>
      </c>
      <c r="I74">
        <v>565736</v>
      </c>
      <c r="J74">
        <v>643919</v>
      </c>
      <c r="K74">
        <v>611088</v>
      </c>
      <c r="L74">
        <v>520825</v>
      </c>
      <c r="M74">
        <v>395198</v>
      </c>
      <c r="N74">
        <v>373962</v>
      </c>
      <c r="O74">
        <v>207428</v>
      </c>
      <c r="P74">
        <v>429054</v>
      </c>
      <c r="Q74">
        <v>616531</v>
      </c>
      <c r="R74">
        <v>634572</v>
      </c>
      <c r="S74">
        <v>360700</v>
      </c>
      <c r="T74">
        <v>534887</v>
      </c>
      <c r="U74">
        <v>806558</v>
      </c>
      <c r="V74">
        <v>235183</v>
      </c>
      <c r="W74">
        <v>416049</v>
      </c>
      <c r="X74">
        <v>511508</v>
      </c>
      <c r="Y74">
        <v>406089</v>
      </c>
      <c r="Z74">
        <v>765424</v>
      </c>
      <c r="AA74">
        <v>171385</v>
      </c>
      <c r="AB74">
        <v>21219</v>
      </c>
      <c r="AC74">
        <v>527590</v>
      </c>
      <c r="AD74">
        <v>25044</v>
      </c>
      <c r="AE74">
        <v>507909</v>
      </c>
      <c r="AF74">
        <v>653477</v>
      </c>
      <c r="AG74">
        <v>50169</v>
      </c>
      <c r="AH74">
        <v>379501</v>
      </c>
      <c r="AI74">
        <v>749427</v>
      </c>
      <c r="AJ74">
        <v>0</v>
      </c>
      <c r="AK74">
        <v>12657</v>
      </c>
      <c r="AL74">
        <v>434560</v>
      </c>
      <c r="AM74">
        <v>30398</v>
      </c>
      <c r="AN74">
        <v>442636</v>
      </c>
      <c r="AO74">
        <v>402506</v>
      </c>
      <c r="AP74">
        <v>199056</v>
      </c>
      <c r="AQ74">
        <v>703420</v>
      </c>
      <c r="AR74">
        <v>750515</v>
      </c>
      <c r="AS74">
        <v>513949</v>
      </c>
    </row>
    <row r="75" spans="3:45" x14ac:dyDescent="0.25">
      <c r="C75" s="5" t="s">
        <v>33</v>
      </c>
      <c r="D75">
        <v>318018</v>
      </c>
      <c r="E75">
        <v>309486</v>
      </c>
      <c r="F75">
        <v>107777</v>
      </c>
      <c r="G75">
        <v>26097</v>
      </c>
      <c r="H75">
        <v>255861</v>
      </c>
      <c r="I75">
        <v>556359</v>
      </c>
      <c r="J75">
        <v>634542</v>
      </c>
      <c r="K75">
        <v>601711</v>
      </c>
      <c r="L75">
        <v>511448</v>
      </c>
      <c r="M75">
        <v>385822</v>
      </c>
      <c r="N75">
        <v>364585</v>
      </c>
      <c r="O75">
        <v>196195</v>
      </c>
      <c r="P75">
        <v>419677</v>
      </c>
      <c r="Q75">
        <v>607154</v>
      </c>
      <c r="R75">
        <v>625196</v>
      </c>
      <c r="S75">
        <v>351323</v>
      </c>
      <c r="T75">
        <v>525510</v>
      </c>
      <c r="U75">
        <v>797181</v>
      </c>
      <c r="V75">
        <v>225807</v>
      </c>
      <c r="W75">
        <v>406672</v>
      </c>
      <c r="X75">
        <v>502132</v>
      </c>
      <c r="Y75">
        <v>396713</v>
      </c>
      <c r="Z75">
        <v>756047</v>
      </c>
      <c r="AA75">
        <v>162008</v>
      </c>
      <c r="AB75">
        <v>24690</v>
      </c>
      <c r="AC75">
        <v>518213</v>
      </c>
      <c r="AD75">
        <v>9955</v>
      </c>
      <c r="AE75">
        <v>498532</v>
      </c>
      <c r="AF75">
        <v>644101</v>
      </c>
      <c r="AG75">
        <v>40792</v>
      </c>
      <c r="AH75">
        <v>370125</v>
      </c>
      <c r="AI75">
        <v>740050</v>
      </c>
      <c r="AJ75">
        <v>12565</v>
      </c>
      <c r="AK75">
        <v>0</v>
      </c>
      <c r="AL75">
        <v>425184</v>
      </c>
      <c r="AM75">
        <v>17115</v>
      </c>
      <c r="AN75">
        <v>433260</v>
      </c>
      <c r="AO75">
        <v>393129</v>
      </c>
      <c r="AP75">
        <v>189680</v>
      </c>
      <c r="AQ75">
        <v>694044</v>
      </c>
      <c r="AR75">
        <v>741139</v>
      </c>
      <c r="AS75">
        <v>504572</v>
      </c>
    </row>
    <row r="76" spans="3:45" x14ac:dyDescent="0.25">
      <c r="C76" s="5" t="s">
        <v>34</v>
      </c>
      <c r="D76">
        <v>364034</v>
      </c>
      <c r="E76">
        <v>499394</v>
      </c>
      <c r="F76">
        <v>358593</v>
      </c>
      <c r="G76">
        <v>399153</v>
      </c>
      <c r="H76">
        <v>196498</v>
      </c>
      <c r="I76">
        <v>554378</v>
      </c>
      <c r="J76">
        <v>531485</v>
      </c>
      <c r="K76">
        <v>564829</v>
      </c>
      <c r="L76">
        <v>171840</v>
      </c>
      <c r="M76">
        <v>405373</v>
      </c>
      <c r="N76">
        <v>252685</v>
      </c>
      <c r="O76">
        <v>402233</v>
      </c>
      <c r="P76">
        <v>444960</v>
      </c>
      <c r="Q76">
        <v>558379</v>
      </c>
      <c r="R76">
        <v>421470</v>
      </c>
      <c r="S76">
        <v>428573</v>
      </c>
      <c r="T76">
        <v>522525</v>
      </c>
      <c r="U76">
        <v>593455</v>
      </c>
      <c r="V76">
        <v>412307</v>
      </c>
      <c r="W76">
        <v>485688</v>
      </c>
      <c r="X76">
        <v>527414</v>
      </c>
      <c r="Y76">
        <v>425580</v>
      </c>
      <c r="Z76">
        <v>552321</v>
      </c>
      <c r="AA76">
        <v>266809</v>
      </c>
      <c r="AB76">
        <v>431677</v>
      </c>
      <c r="AC76">
        <v>195418</v>
      </c>
      <c r="AD76">
        <v>416798</v>
      </c>
      <c r="AE76">
        <v>176169</v>
      </c>
      <c r="AF76">
        <v>519200</v>
      </c>
      <c r="AG76">
        <v>404497</v>
      </c>
      <c r="AH76">
        <v>367325</v>
      </c>
      <c r="AI76">
        <v>563506</v>
      </c>
      <c r="AJ76">
        <v>434587</v>
      </c>
      <c r="AK76">
        <v>425355</v>
      </c>
      <c r="AL76">
        <v>0</v>
      </c>
      <c r="AM76">
        <v>424363</v>
      </c>
      <c r="AN76">
        <v>239367</v>
      </c>
      <c r="AO76">
        <v>298015</v>
      </c>
      <c r="AP76">
        <v>262145</v>
      </c>
      <c r="AQ76">
        <v>490318</v>
      </c>
      <c r="AR76">
        <v>537412</v>
      </c>
      <c r="AS76">
        <v>529855</v>
      </c>
    </row>
    <row r="77" spans="3:45" x14ac:dyDescent="0.25">
      <c r="C77" s="5" t="s">
        <v>35</v>
      </c>
      <c r="D77">
        <v>318796</v>
      </c>
      <c r="E77">
        <v>323717</v>
      </c>
      <c r="F77">
        <v>122007</v>
      </c>
      <c r="G77">
        <v>26875</v>
      </c>
      <c r="H77">
        <v>262120</v>
      </c>
      <c r="I77">
        <v>570590</v>
      </c>
      <c r="J77">
        <v>648773</v>
      </c>
      <c r="K77">
        <v>615942</v>
      </c>
      <c r="L77">
        <v>517708</v>
      </c>
      <c r="M77">
        <v>400052</v>
      </c>
      <c r="N77">
        <v>370844</v>
      </c>
      <c r="O77">
        <v>185598</v>
      </c>
      <c r="P77">
        <v>433907</v>
      </c>
      <c r="Q77">
        <v>621385</v>
      </c>
      <c r="R77">
        <v>631455</v>
      </c>
      <c r="S77">
        <v>365554</v>
      </c>
      <c r="T77">
        <v>539741</v>
      </c>
      <c r="U77">
        <v>803441</v>
      </c>
      <c r="V77">
        <v>240037</v>
      </c>
      <c r="W77">
        <v>420902</v>
      </c>
      <c r="X77">
        <v>516362</v>
      </c>
      <c r="Y77">
        <v>410943</v>
      </c>
      <c r="Z77">
        <v>762307</v>
      </c>
      <c r="AA77">
        <v>162786</v>
      </c>
      <c r="AB77">
        <v>8959</v>
      </c>
      <c r="AC77">
        <v>524473</v>
      </c>
      <c r="AD77">
        <v>26044</v>
      </c>
      <c r="AE77">
        <v>504792</v>
      </c>
      <c r="AF77">
        <v>658331</v>
      </c>
      <c r="AG77">
        <v>53031</v>
      </c>
      <c r="AH77">
        <v>384355</v>
      </c>
      <c r="AI77">
        <v>773492</v>
      </c>
      <c r="AJ77">
        <v>25795</v>
      </c>
      <c r="AK77">
        <v>19762</v>
      </c>
      <c r="AL77">
        <v>425962</v>
      </c>
      <c r="AM77">
        <v>0</v>
      </c>
      <c r="AN77">
        <v>439519</v>
      </c>
      <c r="AO77">
        <v>393907</v>
      </c>
      <c r="AP77">
        <v>190458</v>
      </c>
      <c r="AQ77">
        <v>700303</v>
      </c>
      <c r="AR77">
        <v>747398</v>
      </c>
      <c r="AS77">
        <v>518803</v>
      </c>
    </row>
    <row r="78" spans="3:45" x14ac:dyDescent="0.25">
      <c r="C78" s="5" t="s">
        <v>36</v>
      </c>
      <c r="D78">
        <v>590928</v>
      </c>
      <c r="E78">
        <v>340645</v>
      </c>
      <c r="F78">
        <v>350549</v>
      </c>
      <c r="G78">
        <v>431817</v>
      </c>
      <c r="H78">
        <v>210528</v>
      </c>
      <c r="I78">
        <v>308771</v>
      </c>
      <c r="J78">
        <v>320435</v>
      </c>
      <c r="K78">
        <v>353779</v>
      </c>
      <c r="L78">
        <v>170572</v>
      </c>
      <c r="M78">
        <v>178148</v>
      </c>
      <c r="N78">
        <v>71666</v>
      </c>
      <c r="O78">
        <v>595553</v>
      </c>
      <c r="P78">
        <v>186367</v>
      </c>
      <c r="Q78">
        <v>347329</v>
      </c>
      <c r="R78">
        <v>210420</v>
      </c>
      <c r="S78">
        <v>201349</v>
      </c>
      <c r="T78">
        <v>276918</v>
      </c>
      <c r="U78">
        <v>382405</v>
      </c>
      <c r="V78">
        <v>253558</v>
      </c>
      <c r="W78">
        <v>258464</v>
      </c>
      <c r="X78">
        <v>271371</v>
      </c>
      <c r="Y78">
        <v>198356</v>
      </c>
      <c r="Z78">
        <v>341271</v>
      </c>
      <c r="AA78">
        <v>403059</v>
      </c>
      <c r="AB78">
        <v>464570</v>
      </c>
      <c r="AC78">
        <v>177337</v>
      </c>
      <c r="AD78">
        <v>447242</v>
      </c>
      <c r="AE78">
        <v>157656</v>
      </c>
      <c r="AF78">
        <v>308149</v>
      </c>
      <c r="AG78">
        <v>414313</v>
      </c>
      <c r="AH78">
        <v>141870</v>
      </c>
      <c r="AI78">
        <v>352456</v>
      </c>
      <c r="AJ78">
        <v>460635</v>
      </c>
      <c r="AK78">
        <v>449770</v>
      </c>
      <c r="AL78">
        <v>240265</v>
      </c>
      <c r="AM78">
        <v>458689</v>
      </c>
      <c r="AN78">
        <v>0</v>
      </c>
      <c r="AO78">
        <v>524546</v>
      </c>
      <c r="AP78">
        <v>419415</v>
      </c>
      <c r="AQ78">
        <v>279268</v>
      </c>
      <c r="AR78">
        <v>326362</v>
      </c>
      <c r="AS78">
        <v>297944</v>
      </c>
    </row>
    <row r="79" spans="3:45" x14ac:dyDescent="0.25">
      <c r="C79" s="5" t="s">
        <v>37</v>
      </c>
      <c r="D79">
        <v>142560</v>
      </c>
      <c r="E79">
        <v>676731</v>
      </c>
      <c r="F79">
        <v>392690</v>
      </c>
      <c r="G79">
        <v>367124</v>
      </c>
      <c r="H79">
        <v>346567</v>
      </c>
      <c r="I79">
        <v>784514</v>
      </c>
      <c r="J79">
        <v>817382</v>
      </c>
      <c r="K79">
        <v>850726</v>
      </c>
      <c r="L79">
        <v>457736</v>
      </c>
      <c r="M79">
        <v>608244</v>
      </c>
      <c r="N79">
        <v>464990</v>
      </c>
      <c r="O79">
        <v>279140</v>
      </c>
      <c r="P79">
        <v>647831</v>
      </c>
      <c r="Q79">
        <v>844276</v>
      </c>
      <c r="R79">
        <v>707366</v>
      </c>
      <c r="S79">
        <v>718568</v>
      </c>
      <c r="T79">
        <v>753665</v>
      </c>
      <c r="U79">
        <v>879352</v>
      </c>
      <c r="V79">
        <v>593051</v>
      </c>
      <c r="W79">
        <v>773917</v>
      </c>
      <c r="X79">
        <v>730286</v>
      </c>
      <c r="Y79">
        <v>628452</v>
      </c>
      <c r="Z79">
        <v>838218</v>
      </c>
      <c r="AA79">
        <v>244354</v>
      </c>
      <c r="AB79">
        <v>399649</v>
      </c>
      <c r="AC79">
        <v>481315</v>
      </c>
      <c r="AD79">
        <v>384770</v>
      </c>
      <c r="AE79">
        <v>462066</v>
      </c>
      <c r="AF79">
        <v>805096</v>
      </c>
      <c r="AG79">
        <v>372468</v>
      </c>
      <c r="AH79">
        <v>570197</v>
      </c>
      <c r="AI79">
        <v>849403</v>
      </c>
      <c r="AJ79">
        <v>402559</v>
      </c>
      <c r="AK79">
        <v>393326</v>
      </c>
      <c r="AL79">
        <v>297632</v>
      </c>
      <c r="AM79">
        <v>392335</v>
      </c>
      <c r="AN79">
        <v>525264</v>
      </c>
      <c r="AO79">
        <v>0</v>
      </c>
      <c r="AP79">
        <v>226221</v>
      </c>
      <c r="AQ79">
        <v>776214</v>
      </c>
      <c r="AR79">
        <v>823309</v>
      </c>
      <c r="AS79">
        <v>732727</v>
      </c>
    </row>
    <row r="80" spans="3:45" x14ac:dyDescent="0.25">
      <c r="C80" s="5" t="s">
        <v>38</v>
      </c>
      <c r="D80">
        <v>150638</v>
      </c>
      <c r="E80">
        <v>473166</v>
      </c>
      <c r="F80">
        <v>179976</v>
      </c>
      <c r="G80">
        <v>163560</v>
      </c>
      <c r="H80">
        <v>211132</v>
      </c>
      <c r="I80">
        <v>651236</v>
      </c>
      <c r="J80">
        <v>702339</v>
      </c>
      <c r="K80">
        <v>696588</v>
      </c>
      <c r="L80">
        <v>422338</v>
      </c>
      <c r="M80">
        <v>474967</v>
      </c>
      <c r="N80">
        <v>331713</v>
      </c>
      <c r="O80">
        <v>148568</v>
      </c>
      <c r="P80">
        <v>514554</v>
      </c>
      <c r="Q80">
        <v>702031</v>
      </c>
      <c r="R80">
        <v>592324</v>
      </c>
      <c r="S80">
        <v>515003</v>
      </c>
      <c r="T80">
        <v>620387</v>
      </c>
      <c r="U80">
        <v>764309</v>
      </c>
      <c r="V80">
        <v>389487</v>
      </c>
      <c r="W80">
        <v>570352</v>
      </c>
      <c r="X80">
        <v>597009</v>
      </c>
      <c r="Y80">
        <v>495175</v>
      </c>
      <c r="Z80">
        <v>723175</v>
      </c>
      <c r="AA80">
        <v>30548</v>
      </c>
      <c r="AB80">
        <v>196084</v>
      </c>
      <c r="AC80">
        <v>445917</v>
      </c>
      <c r="AD80">
        <v>181205</v>
      </c>
      <c r="AE80">
        <v>426668</v>
      </c>
      <c r="AF80">
        <v>690053</v>
      </c>
      <c r="AG80">
        <v>168904</v>
      </c>
      <c r="AH80">
        <v>436919</v>
      </c>
      <c r="AI80">
        <v>734360</v>
      </c>
      <c r="AJ80">
        <v>198994</v>
      </c>
      <c r="AK80">
        <v>189762</v>
      </c>
      <c r="AL80">
        <v>261873</v>
      </c>
      <c r="AM80">
        <v>188770</v>
      </c>
      <c r="AN80">
        <v>400388</v>
      </c>
      <c r="AO80">
        <v>225750</v>
      </c>
      <c r="AP80">
        <v>0</v>
      </c>
      <c r="AQ80">
        <v>661172</v>
      </c>
      <c r="AR80">
        <v>708266</v>
      </c>
      <c r="AS80">
        <v>599449</v>
      </c>
    </row>
    <row r="81" spans="3:45" x14ac:dyDescent="0.25">
      <c r="C81" s="5" t="s">
        <v>39</v>
      </c>
      <c r="D81">
        <v>773316</v>
      </c>
      <c r="E81">
        <v>541067</v>
      </c>
      <c r="F81">
        <v>593158</v>
      </c>
      <c r="G81">
        <v>674426</v>
      </c>
      <c r="H81">
        <v>453136</v>
      </c>
      <c r="I81">
        <v>300578</v>
      </c>
      <c r="J81">
        <v>219822</v>
      </c>
      <c r="K81">
        <v>253167</v>
      </c>
      <c r="L81">
        <v>283466</v>
      </c>
      <c r="M81">
        <v>323559</v>
      </c>
      <c r="N81">
        <v>337496</v>
      </c>
      <c r="O81">
        <v>838161</v>
      </c>
      <c r="P81">
        <v>313559</v>
      </c>
      <c r="Q81">
        <v>246716</v>
      </c>
      <c r="R81">
        <v>148560</v>
      </c>
      <c r="S81">
        <v>367904</v>
      </c>
      <c r="T81">
        <v>330767</v>
      </c>
      <c r="U81">
        <v>186492</v>
      </c>
      <c r="V81">
        <v>496166</v>
      </c>
      <c r="W81">
        <v>425019</v>
      </c>
      <c r="X81">
        <v>355926</v>
      </c>
      <c r="Y81">
        <v>339002</v>
      </c>
      <c r="Z81">
        <v>85400</v>
      </c>
      <c r="AA81">
        <v>645667</v>
      </c>
      <c r="AB81">
        <v>707178</v>
      </c>
      <c r="AC81">
        <v>268088</v>
      </c>
      <c r="AD81">
        <v>689850</v>
      </c>
      <c r="AE81">
        <v>291232</v>
      </c>
      <c r="AF81">
        <v>207537</v>
      </c>
      <c r="AG81">
        <v>656921</v>
      </c>
      <c r="AH81">
        <v>358116</v>
      </c>
      <c r="AI81">
        <v>224592</v>
      </c>
      <c r="AJ81">
        <v>703243</v>
      </c>
      <c r="AK81">
        <v>692378</v>
      </c>
      <c r="AL81">
        <v>492556</v>
      </c>
      <c r="AM81">
        <v>701297</v>
      </c>
      <c r="AN81">
        <v>279833</v>
      </c>
      <c r="AO81">
        <v>776837</v>
      </c>
      <c r="AP81">
        <v>662023</v>
      </c>
      <c r="AQ81">
        <v>0</v>
      </c>
      <c r="AR81">
        <v>189380</v>
      </c>
      <c r="AS81">
        <v>373598</v>
      </c>
    </row>
    <row r="82" spans="3:45" x14ac:dyDescent="0.25">
      <c r="C82" s="5" t="s">
        <v>40</v>
      </c>
      <c r="D82">
        <v>819682</v>
      </c>
      <c r="E82">
        <v>476104</v>
      </c>
      <c r="F82">
        <v>639524</v>
      </c>
      <c r="G82">
        <v>720792</v>
      </c>
      <c r="H82">
        <v>499502</v>
      </c>
      <c r="I82">
        <v>171330</v>
      </c>
      <c r="J82">
        <v>95220</v>
      </c>
      <c r="K82">
        <v>123918</v>
      </c>
      <c r="L82">
        <v>469229</v>
      </c>
      <c r="M82">
        <v>347558</v>
      </c>
      <c r="N82">
        <v>383862</v>
      </c>
      <c r="O82">
        <v>884527</v>
      </c>
      <c r="P82">
        <v>314702</v>
      </c>
      <c r="Q82">
        <v>117467</v>
      </c>
      <c r="R82">
        <v>121751</v>
      </c>
      <c r="S82">
        <v>375609</v>
      </c>
      <c r="T82">
        <v>201518</v>
      </c>
      <c r="U82">
        <v>58288</v>
      </c>
      <c r="V82">
        <v>502698</v>
      </c>
      <c r="W82">
        <v>360377</v>
      </c>
      <c r="X82">
        <v>226678</v>
      </c>
      <c r="Y82">
        <v>340528</v>
      </c>
      <c r="Z82">
        <v>133489</v>
      </c>
      <c r="AA82">
        <v>692033</v>
      </c>
      <c r="AB82">
        <v>753544</v>
      </c>
      <c r="AC82">
        <v>475994</v>
      </c>
      <c r="AD82">
        <v>736216</v>
      </c>
      <c r="AE82">
        <v>456313</v>
      </c>
      <c r="AF82">
        <v>81193</v>
      </c>
      <c r="AG82">
        <v>703287</v>
      </c>
      <c r="AH82">
        <v>387901</v>
      </c>
      <c r="AI82">
        <v>31781</v>
      </c>
      <c r="AJ82">
        <v>749609</v>
      </c>
      <c r="AK82">
        <v>738744</v>
      </c>
      <c r="AL82">
        <v>538922</v>
      </c>
      <c r="AM82">
        <v>747663</v>
      </c>
      <c r="AN82">
        <v>326199</v>
      </c>
      <c r="AO82">
        <v>823203</v>
      </c>
      <c r="AP82">
        <v>708389</v>
      </c>
      <c r="AQ82">
        <v>189758</v>
      </c>
      <c r="AR82">
        <v>0</v>
      </c>
      <c r="AS82">
        <v>244349</v>
      </c>
    </row>
    <row r="83" spans="3:45" x14ac:dyDescent="0.25">
      <c r="C83" s="5" t="s">
        <v>41</v>
      </c>
      <c r="D83">
        <v>711309</v>
      </c>
      <c r="E83">
        <v>233543</v>
      </c>
      <c r="F83">
        <v>432524</v>
      </c>
      <c r="G83">
        <v>513168</v>
      </c>
      <c r="H83">
        <v>391128</v>
      </c>
      <c r="I83">
        <v>78762</v>
      </c>
      <c r="J83">
        <v>156945</v>
      </c>
      <c r="K83">
        <v>124114</v>
      </c>
      <c r="L83">
        <v>461829</v>
      </c>
      <c r="M83">
        <v>128429</v>
      </c>
      <c r="N83">
        <v>275306</v>
      </c>
      <c r="O83">
        <v>685122</v>
      </c>
      <c r="P83">
        <v>95573</v>
      </c>
      <c r="Q83">
        <v>129557</v>
      </c>
      <c r="R83">
        <v>191920</v>
      </c>
      <c r="S83">
        <v>156481</v>
      </c>
      <c r="T83">
        <v>47141</v>
      </c>
      <c r="U83">
        <v>303650</v>
      </c>
      <c r="V83">
        <v>283569</v>
      </c>
      <c r="W83">
        <v>117816</v>
      </c>
      <c r="X83">
        <v>33060</v>
      </c>
      <c r="Y83">
        <v>114061</v>
      </c>
      <c r="Z83">
        <v>358668</v>
      </c>
      <c r="AA83">
        <v>583659</v>
      </c>
      <c r="AB83">
        <v>524083</v>
      </c>
      <c r="AC83">
        <v>468594</v>
      </c>
      <c r="AD83">
        <v>499033</v>
      </c>
      <c r="AE83">
        <v>448913</v>
      </c>
      <c r="AF83">
        <v>166503</v>
      </c>
      <c r="AG83">
        <v>515403</v>
      </c>
      <c r="AH83">
        <v>168772</v>
      </c>
      <c r="AI83">
        <v>262453</v>
      </c>
      <c r="AJ83">
        <v>514178</v>
      </c>
      <c r="AK83">
        <v>503313</v>
      </c>
      <c r="AL83">
        <v>532013</v>
      </c>
      <c r="AM83">
        <v>516507</v>
      </c>
      <c r="AN83">
        <v>300365</v>
      </c>
      <c r="AO83">
        <v>732973</v>
      </c>
      <c r="AP83">
        <v>600015</v>
      </c>
      <c r="AQ83">
        <v>373611</v>
      </c>
      <c r="AR83">
        <v>247934</v>
      </c>
      <c r="AS83">
        <v>0</v>
      </c>
    </row>
  </sheetData>
  <mergeCells count="6">
    <mergeCell ref="C33:D33"/>
    <mergeCell ref="C34:D34"/>
    <mergeCell ref="B4:X6"/>
    <mergeCell ref="C19:D21"/>
    <mergeCell ref="C26:D28"/>
    <mergeCell ref="B8:X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4FB3B-CF27-4F20-849E-6509CDCF9A12}">
  <dimension ref="B3:N8"/>
  <sheetViews>
    <sheetView showGridLines="0" topLeftCell="A25" workbookViewId="0">
      <selection activeCell="Q10" sqref="Q10"/>
    </sheetView>
  </sheetViews>
  <sheetFormatPr defaultRowHeight="15" x14ac:dyDescent="0.25"/>
  <sheetData>
    <row r="3" spans="2:14" x14ac:dyDescent="0.25">
      <c r="B3" s="39" t="s">
        <v>60</v>
      </c>
      <c r="C3" s="39"/>
      <c r="D3" s="39"/>
      <c r="E3" s="39"/>
      <c r="F3" s="39"/>
      <c r="G3" s="39"/>
      <c r="H3" s="39"/>
      <c r="I3" s="39"/>
      <c r="J3" s="39"/>
      <c r="K3" s="39"/>
      <c r="L3" s="39"/>
      <c r="M3" s="39"/>
      <c r="N3" s="39"/>
    </row>
    <row r="4" spans="2:14" x14ac:dyDescent="0.25">
      <c r="B4" s="39"/>
      <c r="C4" s="39"/>
      <c r="D4" s="39"/>
      <c r="E4" s="39"/>
      <c r="F4" s="39"/>
      <c r="G4" s="39"/>
      <c r="H4" s="39"/>
      <c r="I4" s="39"/>
      <c r="J4" s="39"/>
      <c r="K4" s="39"/>
      <c r="L4" s="39"/>
      <c r="M4" s="39"/>
      <c r="N4" s="39"/>
    </row>
    <row r="5" spans="2:14" x14ac:dyDescent="0.25">
      <c r="B5" s="39"/>
      <c r="C5" s="39"/>
      <c r="D5" s="39"/>
      <c r="E5" s="39"/>
      <c r="F5" s="39"/>
      <c r="G5" s="39"/>
      <c r="H5" s="39"/>
      <c r="I5" s="39"/>
      <c r="J5" s="39"/>
      <c r="K5" s="39"/>
      <c r="L5" s="39"/>
      <c r="M5" s="39"/>
      <c r="N5" s="39"/>
    </row>
    <row r="6" spans="2:14" x14ac:dyDescent="0.25">
      <c r="B6" s="39"/>
      <c r="C6" s="39"/>
      <c r="D6" s="39"/>
      <c r="E6" s="39"/>
      <c r="F6" s="39"/>
      <c r="G6" s="39"/>
      <c r="H6" s="39"/>
      <c r="I6" s="39"/>
      <c r="J6" s="39"/>
      <c r="K6" s="39"/>
      <c r="L6" s="39"/>
      <c r="M6" s="39"/>
      <c r="N6" s="39"/>
    </row>
    <row r="7" spans="2:14" x14ac:dyDescent="0.25">
      <c r="B7" s="39"/>
      <c r="C7" s="39"/>
      <c r="D7" s="39"/>
      <c r="E7" s="39"/>
      <c r="F7" s="39"/>
      <c r="G7" s="39"/>
      <c r="H7" s="39"/>
      <c r="I7" s="39"/>
      <c r="J7" s="39"/>
      <c r="K7" s="39"/>
      <c r="L7" s="39"/>
      <c r="M7" s="39"/>
      <c r="N7" s="39"/>
    </row>
    <row r="8" spans="2:14" x14ac:dyDescent="0.25">
      <c r="B8" t="s">
        <v>58</v>
      </c>
    </row>
  </sheetData>
  <mergeCells count="1">
    <mergeCell ref="B3:N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DF04DF-C9B4-4DFD-9573-2AAA7B5C22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ts_model</vt:lpstr>
      <vt:lpstr>data 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Heinly</dc:creator>
  <cp:lastModifiedBy>Morgan Heinly</cp:lastModifiedBy>
  <dcterms:created xsi:type="dcterms:W3CDTF">2022-05-01T20:00:49Z</dcterms:created>
  <dcterms:modified xsi:type="dcterms:W3CDTF">2022-05-02T21:57:47Z</dcterms:modified>
</cp:coreProperties>
</file>