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765" windowWidth="34560" windowHeight="21585"/>
  </bookViews>
  <sheets>
    <sheet name="data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4" i="2"/>
</calcChain>
</file>

<file path=xl/sharedStrings.xml><?xml version="1.0" encoding="utf-8"?>
<sst xmlns="http://schemas.openxmlformats.org/spreadsheetml/2006/main" count="530" uniqueCount="299">
  <si>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</si>
  <si>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</si>
  <si>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</si>
  <si>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</si>
  <si>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</si>
  <si>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</si>
  <si>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</si>
  <si>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</si>
  <si>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</si>
  <si>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Deprivation rate (share of population)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</si>
  <si>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</si>
  <si>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</si>
  <si>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</si>
  <si>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</si>
  <si>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</si>
  <si>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</si>
  <si>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</si>
  <si>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</si>
  <si>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</si>
  <si>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</si>
  <si>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</si>
  <si>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</si>
  <si>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</si>
  <si>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</si>
  <si>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</si>
  <si>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</si>
  <si>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</si>
  <si>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</si>
  <si>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</si>
  <si>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</si>
  <si>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</si>
  <si>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</si>
  <si>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</si>
  <si>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</si>
  <si>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</si>
  <si>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</si>
  <si>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</si>
  <si>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</si>
  <si>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</si>
  <si>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</si>
  <si>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</si>
  <si>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</si>
  <si>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</si>
  <si>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</si>
  <si>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</si>
  <si>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</si>
  <si>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</si>
  <si>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</si>
  <si>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</si>
  <si>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</si>
  <si>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</si>
  <si>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</si>
  <si>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</si>
  <si>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</si>
  <si>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</si>
  <si>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</si>
  <si>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</si>
  <si>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</si>
  <si>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</si>
  <si>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</si>
  <si>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</si>
  <si>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</si>
  <si>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</si>
  <si>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</si>
  <si>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</si>
  <si>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</si>
  <si>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</si>
  <si>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</si>
  <si>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</si>
  <si>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</si>
  <si>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</si>
  <si>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</si>
  <si>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</si>
  <si>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</si>
  <si>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</si>
  <si>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</si>
  <si>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</si>
  <si>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</si>
  <si>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</si>
  <si>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</si>
  <si>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</si>
  <si>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</si>
  <si>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</si>
  <si>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</si>
  <si>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</si>
  <si>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</si>
  <si>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</si>
  <si>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</si>
  <si>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</si>
  <si>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</si>
  <si>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</si>
  <si>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</si>
  <si>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</si>
  <si>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</si>
  <si>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</si>
  <si>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</si>
  <si>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</si>
  <si>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</si>
  <si>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</si>
  <si>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</si>
  <si>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</si>
  <si>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</si>
  <si>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</si>
  <si>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</si>
  <si>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</si>
  <si>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</si>
  <si>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</si>
  <si>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</si>
  <si>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</si>
  <si>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</si>
  <si>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</si>
  <si>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</si>
  <si>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</si>
  <si>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</si>
  <si>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</si>
  <si>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</si>
  <si>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</si>
  <si>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</si>
  <si>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</si>
  <si>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</si>
  <si>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</si>
  <si>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</si>
  <si>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</si>
  <si>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</si>
  <si>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</si>
  <si>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</si>
  <si>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</si>
  <si>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</si>
  <si>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</si>
  <si>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</si>
  <si>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</si>
  <si>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</si>
  <si>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</si>
  <si>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</si>
  <si>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</si>
  <si>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</si>
  <si>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</si>
  <si>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</si>
  <si>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</si>
  <si>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</si>
  <si>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</si>
  <si>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</si>
  <si>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</si>
  <si>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</si>
  <si>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</si>
  <si>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</si>
  <si>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</si>
  <si>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</si>
  <si>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</si>
  <si>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</si>
  <si>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</si>
  <si>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</si>
  <si>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</si>
  <si>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</si>
  <si>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</si>
  <si>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</si>
  <si>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</si>
  <si>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</si>
  <si>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</si>
  <si>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</si>
  <si>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</si>
  <si>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</si>
  <si>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</si>
  <si>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</si>
  <si>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</si>
  <si>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</si>
  <si>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</si>
  <si>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</si>
  <si>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</si>
  <si>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</si>
  <si>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</si>
  <si>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</si>
  <si>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</si>
  <si>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</si>
  <si>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</si>
  <si>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</si>
  <si>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</si>
  <si>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</si>
  <si>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</si>
  <si>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</si>
  <si>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</si>
  <si>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</si>
  <si>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</si>
  <si>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</si>
  <si>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</si>
  <si>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</si>
  <si>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</si>
  <si>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</si>
  <si>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</si>
  <si>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</si>
  <si>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</si>
  <si>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</si>
  <si>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</si>
  <si>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</si>
  <si>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</si>
  <si>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</si>
  <si>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</si>
  <si>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</si>
  <si>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</si>
  <si>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</si>
  <si>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</si>
  <si>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</si>
  <si>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</si>
  <si>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</si>
  <si>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</si>
  <si>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</si>
  <si>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</si>
  <si>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</si>
  <si>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</si>
  <si>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</si>
  <si>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</si>
  <si>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</si>
  <si>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</si>
  <si>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</si>
  <si>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</si>
  <si>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</si>
  <si>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</si>
  <si>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</si>
  <si>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</si>
  <si>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</si>
  <si>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</si>
  <si>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</si>
  <si>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</si>
  <si>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</si>
  <si>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</si>
  <si>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</si>
  <si>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</si>
  <si>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</si>
  <si>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</si>
  <si>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</si>
  <si>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</si>
  <si>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</si>
  <si>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</si>
  <si>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</si>
  <si>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</si>
  <si>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</si>
  <si>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</si>
  <si>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</si>
  <si>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</si>
  <si>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</si>
  <si>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</si>
  <si>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</si>
  <si>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</si>
  <si>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</si>
  <si>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</si>
  <si>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</si>
  <si>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</si>
  <si>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</si>
  <si>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</si>
  <si>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</si>
  <si>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</si>
  <si>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</si>
  <si>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</si>
  <si>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</si>
  <si>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</si>
  <si>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</si>
  <si>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</si>
  <si>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</si>
  <si>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</si>
  <si>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</si>
  <si>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</si>
  <si>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</si>
  <si>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</si>
  <si>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</si>
  <si>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</si>
  <si>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</si>
  <si>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</si>
  <si>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</si>
  <si>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</si>
  <si>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</si>
  <si>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</si>
  <si>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</si>
  <si>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</si>
  <si>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</si>
  <si>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</si>
  <si>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</si>
  <si>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</si>
  <si>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</si>
  <si>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</si>
  <si>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</si>
  <si>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</si>
  <si>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</si>
  <si>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</si>
  <si>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</si>
  <si>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</si>
  <si>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</si>
  <si>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</si>
  <si>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</si>
  <si>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</si>
  <si>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</si>
  <si>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</si>
  <si>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</si>
  <si>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</si>
  <si>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</si>
  <si>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</si>
  <si>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</si>
  <si>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</si>
  <si>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</si>
  <si>
    <r>
      <t xml:space="preserve">Individuals in households deprived in each indicator, 110 economies, circa year 2021 (2018-2023)
</t>
    </r>
    <r>
      <rPr>
        <sz val="11"/>
        <color theme="1"/>
        <rFont val="Garamond"/>
        <family val="1"/>
      </rPr>
      <t>Date: October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</si>
</sst>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7"/>
  <sheetViews>
    <sheetView tabSelected="1" topLeftCell="D1" zoomScaleNormal="100" workbookViewId="0">
      <selection activeCell="R9" sqref="R9"/>
    </sheetView>
  </sheetViews>
  <sheetFormatPr defaultColWidth="8.85546875" defaultRowHeight="15"/>
  <cols>
    <col min="1" max="1" width="7.42578125" style="5" customWidth="1"/>
    <col min="2" max="2" width="8.140625" style="5" customWidth="1"/>
    <col min="3" max="3" width="28.85546875" style="5" bestFit="1" customWidth="1"/>
    <col min="4" max="4" width="11.28515625" style="5" customWidth="1"/>
    <col min="5" max="5" width="14.42578125" style="5" bestFit="1" customWidth="1"/>
    <col min="6" max="6" width="8.42578125" style="5" customWidth="1"/>
    <col min="7" max="7" width="8.28515625" style="5" bestFit="1" customWidth="1"/>
    <col min="8" max="8" width="7.85546875" style="5" customWidth="1"/>
    <col min="9" max="9" width="13.85546875" style="5" customWidth="1"/>
    <col min="10" max="10" width="11" style="5" customWidth="1"/>
    <col min="11" max="11" width="13.7109375" style="5" bestFit="1" customWidth="1"/>
    <col min="12" max="12" width="14.42578125" style="5" bestFit="1" customWidth="1"/>
    <col min="13" max="13" width="11.42578125" style="5" customWidth="1"/>
    <col min="14" max="14" width="10.140625" style="5" bestFit="1" customWidth="1"/>
    <col min="15" max="15" width="10.42578125" style="5" bestFit="1" customWidth="1"/>
    <col min="16" max="16" width="17.28515625" style="5" customWidth="1"/>
    <col min="196" max="196" width="4.7109375" bestFit="1" customWidth="1"/>
    <col min="197" max="197" width="7.140625" customWidth="1"/>
    <col min="198" max="198" width="8.42578125" bestFit="1" customWidth="1"/>
    <col min="199" max="199" width="4.85546875" customWidth="1"/>
    <col min="200" max="201" width="3.42578125" customWidth="1"/>
    <col min="202" max="208" width="0" hidden="1" customWidth="1"/>
    <col min="209" max="215" width="8.42578125" customWidth="1"/>
    <col min="216" max="216" width="9.28515625" customWidth="1"/>
    <col min="217" max="224" width="8.42578125" bestFit="1" customWidth="1"/>
    <col min="225" max="225" width="3.140625" bestFit="1" customWidth="1"/>
    <col min="226" max="226" width="10.7109375" bestFit="1" customWidth="1"/>
    <col min="227" max="229" width="10.42578125" bestFit="1" customWidth="1"/>
    <col min="232" max="233" width="9.85546875" bestFit="1" customWidth="1"/>
    <col min="234" max="237" width="11.28515625" bestFit="1" customWidth="1"/>
    <col min="238" max="241" width="11.85546875" bestFit="1" customWidth="1"/>
    <col min="242" max="242" width="9.28515625" bestFit="1" customWidth="1"/>
    <col min="243" max="244" width="9.85546875" bestFit="1" customWidth="1"/>
    <col min="245" max="245" width="8" bestFit="1" customWidth="1"/>
    <col min="246" max="246" width="9.28515625" bestFit="1" customWidth="1"/>
    <col min="247" max="247" width="7.85546875" bestFit="1" customWidth="1"/>
    <col min="248" max="248" width="9" bestFit="1" customWidth="1"/>
    <col min="249" max="249" width="7.140625" bestFit="1" customWidth="1"/>
    <col min="250" max="250" width="19.42578125" bestFit="1" customWidth="1"/>
    <col min="251" max="251" width="17.7109375" bestFit="1" customWidth="1"/>
    <col min="252" max="252" width="12.42578125" bestFit="1" customWidth="1"/>
    <col min="253" max="253" width="11.42578125" bestFit="1" customWidth="1"/>
    <col min="254" max="254" width="15" bestFit="1" customWidth="1"/>
    <col min="255" max="255" width="14.140625" bestFit="1" customWidth="1"/>
    <col min="256" max="256" width="14.42578125" bestFit="1" customWidth="1"/>
    <col min="257" max="257" width="15" bestFit="1" customWidth="1"/>
    <col min="258" max="258" width="16.42578125" bestFit="1" customWidth="1"/>
    <col min="259" max="259" width="7.85546875" bestFit="1" customWidth="1"/>
    <col min="260" max="260" width="5.7109375" bestFit="1" customWidth="1"/>
    <col min="261" max="261" width="4.140625" bestFit="1" customWidth="1"/>
    <col min="452" max="452" width="4.7109375" bestFit="1" customWidth="1"/>
    <col min="453" max="453" width="7.140625" customWidth="1"/>
    <col min="454" max="454" width="8.42578125" bestFit="1" customWidth="1"/>
    <col min="455" max="455" width="4.85546875" customWidth="1"/>
    <col min="456" max="457" width="3.42578125" customWidth="1"/>
    <col min="458" max="464" width="0" hidden="1" customWidth="1"/>
    <col min="465" max="471" width="8.42578125" customWidth="1"/>
    <col min="472" max="472" width="9.28515625" customWidth="1"/>
    <col min="473" max="480" width="8.42578125" bestFit="1" customWidth="1"/>
    <col min="481" max="481" width="3.140625" bestFit="1" customWidth="1"/>
    <col min="482" max="482" width="10.7109375" bestFit="1" customWidth="1"/>
    <col min="483" max="485" width="10.42578125" bestFit="1" customWidth="1"/>
    <col min="488" max="489" width="9.85546875" bestFit="1" customWidth="1"/>
    <col min="490" max="493" width="11.28515625" bestFit="1" customWidth="1"/>
    <col min="494" max="497" width="11.85546875" bestFit="1" customWidth="1"/>
    <col min="498" max="498" width="9.28515625" bestFit="1" customWidth="1"/>
    <col min="499" max="500" width="9.85546875" bestFit="1" customWidth="1"/>
    <col min="501" max="501" width="8" bestFit="1" customWidth="1"/>
    <col min="502" max="502" width="9.28515625" bestFit="1" customWidth="1"/>
    <col min="503" max="503" width="7.85546875" bestFit="1" customWidth="1"/>
    <col min="504" max="504" width="9" bestFit="1" customWidth="1"/>
    <col min="505" max="505" width="7.140625" bestFit="1" customWidth="1"/>
    <col min="506" max="506" width="19.42578125" bestFit="1" customWidth="1"/>
    <col min="507" max="507" width="17.7109375" bestFit="1" customWidth="1"/>
    <col min="508" max="508" width="12.42578125" bestFit="1" customWidth="1"/>
    <col min="509" max="509" width="11.42578125" bestFit="1" customWidth="1"/>
    <col min="510" max="510" width="15" bestFit="1" customWidth="1"/>
    <col min="511" max="511" width="14.140625" bestFit="1" customWidth="1"/>
    <col min="512" max="512" width="14.42578125" bestFit="1" customWidth="1"/>
    <col min="513" max="513" width="15" bestFit="1" customWidth="1"/>
    <col min="514" max="514" width="16.42578125" bestFit="1" customWidth="1"/>
    <col min="515" max="515" width="7.85546875" bestFit="1" customWidth="1"/>
    <col min="516" max="516" width="5.7109375" bestFit="1" customWidth="1"/>
    <col min="517" max="517" width="4.140625" bestFit="1" customWidth="1"/>
    <col min="708" max="708" width="4.7109375" bestFit="1" customWidth="1"/>
    <col min="709" max="709" width="7.140625" customWidth="1"/>
    <col min="710" max="710" width="8.42578125" bestFit="1" customWidth="1"/>
    <col min="711" max="711" width="4.85546875" customWidth="1"/>
    <col min="712" max="713" width="3.42578125" customWidth="1"/>
    <col min="714" max="720" width="0" hidden="1" customWidth="1"/>
    <col min="721" max="727" width="8.42578125" customWidth="1"/>
    <col min="728" max="728" width="9.28515625" customWidth="1"/>
    <col min="729" max="736" width="8.42578125" bestFit="1" customWidth="1"/>
    <col min="737" max="737" width="3.140625" bestFit="1" customWidth="1"/>
    <col min="738" max="738" width="10.7109375" bestFit="1" customWidth="1"/>
    <col min="739" max="741" width="10.42578125" bestFit="1" customWidth="1"/>
    <col min="744" max="745" width="9.85546875" bestFit="1" customWidth="1"/>
    <col min="746" max="749" width="11.28515625" bestFit="1" customWidth="1"/>
    <col min="750" max="753" width="11.85546875" bestFit="1" customWidth="1"/>
    <col min="754" max="754" width="9.28515625" bestFit="1" customWidth="1"/>
    <col min="755" max="756" width="9.85546875" bestFit="1" customWidth="1"/>
    <col min="757" max="757" width="8" bestFit="1" customWidth="1"/>
    <col min="758" max="758" width="9.28515625" bestFit="1" customWidth="1"/>
    <col min="759" max="759" width="7.85546875" bestFit="1" customWidth="1"/>
    <col min="760" max="760" width="9" bestFit="1" customWidth="1"/>
    <col min="761" max="761" width="7.140625" bestFit="1" customWidth="1"/>
    <col min="762" max="762" width="19.42578125" bestFit="1" customWidth="1"/>
    <col min="763" max="763" width="17.7109375" bestFit="1" customWidth="1"/>
    <col min="764" max="764" width="12.42578125" bestFit="1" customWidth="1"/>
    <col min="765" max="765" width="11.42578125" bestFit="1" customWidth="1"/>
    <col min="766" max="766" width="15" bestFit="1" customWidth="1"/>
    <col min="767" max="767" width="14.140625" bestFit="1" customWidth="1"/>
    <col min="768" max="768" width="14.42578125" bestFit="1" customWidth="1"/>
    <col min="769" max="769" width="15" bestFit="1" customWidth="1"/>
    <col min="770" max="770" width="16.42578125" bestFit="1" customWidth="1"/>
    <col min="771" max="771" width="7.85546875" bestFit="1" customWidth="1"/>
    <col min="772" max="772" width="5.7109375" bestFit="1" customWidth="1"/>
    <col min="773" max="773" width="4.140625" bestFit="1" customWidth="1"/>
    <col min="964" max="964" width="4.7109375" bestFit="1" customWidth="1"/>
    <col min="965" max="965" width="7.140625" customWidth="1"/>
    <col min="966" max="966" width="8.42578125" bestFit="1" customWidth="1"/>
    <col min="967" max="967" width="4.85546875" customWidth="1"/>
    <col min="968" max="969" width="3.42578125" customWidth="1"/>
    <col min="970" max="976" width="0" hidden="1" customWidth="1"/>
    <col min="977" max="983" width="8.42578125" customWidth="1"/>
    <col min="984" max="984" width="9.28515625" customWidth="1"/>
    <col min="985" max="992" width="8.42578125" bestFit="1" customWidth="1"/>
    <col min="993" max="993" width="3.140625" bestFit="1" customWidth="1"/>
    <col min="994" max="994" width="10.7109375" bestFit="1" customWidth="1"/>
    <col min="995" max="997" width="10.42578125" bestFit="1" customWidth="1"/>
    <col min="1000" max="1001" width="9.85546875" bestFit="1" customWidth="1"/>
    <col min="1002" max="1005" width="11.28515625" bestFit="1" customWidth="1"/>
    <col min="1006" max="1009" width="11.85546875" bestFit="1" customWidth="1"/>
    <col min="1010" max="1010" width="9.28515625" bestFit="1" customWidth="1"/>
    <col min="1011" max="1012" width="9.85546875" bestFit="1" customWidth="1"/>
    <col min="1013" max="1013" width="8" bestFit="1" customWidth="1"/>
    <col min="1014" max="1014" width="9.28515625" bestFit="1" customWidth="1"/>
    <col min="1015" max="1015" width="7.85546875" bestFit="1" customWidth="1"/>
    <col min="1016" max="1016" width="9" bestFit="1" customWidth="1"/>
    <col min="1017" max="1017" width="7.140625" bestFit="1" customWidth="1"/>
    <col min="1018" max="1018" width="19.42578125" bestFit="1" customWidth="1"/>
    <col min="1019" max="1019" width="17.7109375" bestFit="1" customWidth="1"/>
    <col min="1020" max="1020" width="12.42578125" bestFit="1" customWidth="1"/>
    <col min="1021" max="1021" width="11.42578125" bestFit="1" customWidth="1"/>
    <col min="1022" max="1022" width="15" bestFit="1" customWidth="1"/>
    <col min="1023" max="1023" width="14.140625" bestFit="1" customWidth="1"/>
    <col min="1024" max="1024" width="14.42578125" bestFit="1" customWidth="1"/>
    <col min="1025" max="1025" width="15" bestFit="1" customWidth="1"/>
    <col min="1026" max="1026" width="16.42578125" bestFit="1" customWidth="1"/>
    <col min="1027" max="1027" width="7.85546875" bestFit="1" customWidth="1"/>
    <col min="1028" max="1028" width="5.7109375" bestFit="1" customWidth="1"/>
    <col min="1029" max="1029" width="4.140625" bestFit="1" customWidth="1"/>
    <col min="1220" max="1220" width="4.7109375" bestFit="1" customWidth="1"/>
    <col min="1221" max="1221" width="7.140625" customWidth="1"/>
    <col min="1222" max="1222" width="8.42578125" bestFit="1" customWidth="1"/>
    <col min="1223" max="1223" width="4.85546875" customWidth="1"/>
    <col min="1224" max="1225" width="3.42578125" customWidth="1"/>
    <col min="1226" max="1232" width="0" hidden="1" customWidth="1"/>
    <col min="1233" max="1239" width="8.42578125" customWidth="1"/>
    <col min="1240" max="1240" width="9.28515625" customWidth="1"/>
    <col min="1241" max="1248" width="8.42578125" bestFit="1" customWidth="1"/>
    <col min="1249" max="1249" width="3.140625" bestFit="1" customWidth="1"/>
    <col min="1250" max="1250" width="10.7109375" bestFit="1" customWidth="1"/>
    <col min="1251" max="1253" width="10.42578125" bestFit="1" customWidth="1"/>
    <col min="1256" max="1257" width="9.85546875" bestFit="1" customWidth="1"/>
    <col min="1258" max="1261" width="11.28515625" bestFit="1" customWidth="1"/>
    <col min="1262" max="1265" width="11.85546875" bestFit="1" customWidth="1"/>
    <col min="1266" max="1266" width="9.28515625" bestFit="1" customWidth="1"/>
    <col min="1267" max="1268" width="9.85546875" bestFit="1" customWidth="1"/>
    <col min="1269" max="1269" width="8" bestFit="1" customWidth="1"/>
    <col min="1270" max="1270" width="9.28515625" bestFit="1" customWidth="1"/>
    <col min="1271" max="1271" width="7.85546875" bestFit="1" customWidth="1"/>
    <col min="1272" max="1272" width="9" bestFit="1" customWidth="1"/>
    <col min="1273" max="1273" width="7.140625" bestFit="1" customWidth="1"/>
    <col min="1274" max="1274" width="19.42578125" bestFit="1" customWidth="1"/>
    <col min="1275" max="1275" width="17.7109375" bestFit="1" customWidth="1"/>
    <col min="1276" max="1276" width="12.42578125" bestFit="1" customWidth="1"/>
    <col min="1277" max="1277" width="11.42578125" bestFit="1" customWidth="1"/>
    <col min="1278" max="1278" width="15" bestFit="1" customWidth="1"/>
    <col min="1279" max="1279" width="14.140625" bestFit="1" customWidth="1"/>
    <col min="1280" max="1280" width="14.42578125" bestFit="1" customWidth="1"/>
    <col min="1281" max="1281" width="15" bestFit="1" customWidth="1"/>
    <col min="1282" max="1282" width="16.42578125" bestFit="1" customWidth="1"/>
    <col min="1283" max="1283" width="7.85546875" bestFit="1" customWidth="1"/>
    <col min="1284" max="1284" width="5.7109375" bestFit="1" customWidth="1"/>
    <col min="1285" max="1285" width="4.140625" bestFit="1" customWidth="1"/>
    <col min="1476" max="1476" width="4.7109375" bestFit="1" customWidth="1"/>
    <col min="1477" max="1477" width="7.140625" customWidth="1"/>
    <col min="1478" max="1478" width="8.42578125" bestFit="1" customWidth="1"/>
    <col min="1479" max="1479" width="4.85546875" customWidth="1"/>
    <col min="1480" max="1481" width="3.42578125" customWidth="1"/>
    <col min="1482" max="1488" width="0" hidden="1" customWidth="1"/>
    <col min="1489" max="1495" width="8.42578125" customWidth="1"/>
    <col min="1496" max="1496" width="9.28515625" customWidth="1"/>
    <col min="1497" max="1504" width="8.42578125" bestFit="1" customWidth="1"/>
    <col min="1505" max="1505" width="3.140625" bestFit="1" customWidth="1"/>
    <col min="1506" max="1506" width="10.7109375" bestFit="1" customWidth="1"/>
    <col min="1507" max="1509" width="10.42578125" bestFit="1" customWidth="1"/>
    <col min="1512" max="1513" width="9.85546875" bestFit="1" customWidth="1"/>
    <col min="1514" max="1517" width="11.28515625" bestFit="1" customWidth="1"/>
    <col min="1518" max="1521" width="11.85546875" bestFit="1" customWidth="1"/>
    <col min="1522" max="1522" width="9.28515625" bestFit="1" customWidth="1"/>
    <col min="1523" max="1524" width="9.85546875" bestFit="1" customWidth="1"/>
    <col min="1525" max="1525" width="8" bestFit="1" customWidth="1"/>
    <col min="1526" max="1526" width="9.28515625" bestFit="1" customWidth="1"/>
    <col min="1527" max="1527" width="7.85546875" bestFit="1" customWidth="1"/>
    <col min="1528" max="1528" width="9" bestFit="1" customWidth="1"/>
    <col min="1529" max="1529" width="7.140625" bestFit="1" customWidth="1"/>
    <col min="1530" max="1530" width="19.42578125" bestFit="1" customWidth="1"/>
    <col min="1531" max="1531" width="17.7109375" bestFit="1" customWidth="1"/>
    <col min="1532" max="1532" width="12.42578125" bestFit="1" customWidth="1"/>
    <col min="1533" max="1533" width="11.42578125" bestFit="1" customWidth="1"/>
    <col min="1534" max="1534" width="15" bestFit="1" customWidth="1"/>
    <col min="1535" max="1535" width="14.140625" bestFit="1" customWidth="1"/>
    <col min="1536" max="1536" width="14.42578125" bestFit="1" customWidth="1"/>
    <col min="1537" max="1537" width="15" bestFit="1" customWidth="1"/>
    <col min="1538" max="1538" width="16.42578125" bestFit="1" customWidth="1"/>
    <col min="1539" max="1539" width="7.85546875" bestFit="1" customWidth="1"/>
    <col min="1540" max="1540" width="5.7109375" bestFit="1" customWidth="1"/>
    <col min="1541" max="1541" width="4.140625" bestFit="1" customWidth="1"/>
    <col min="1732" max="1732" width="4.7109375" bestFit="1" customWidth="1"/>
    <col min="1733" max="1733" width="7.140625" customWidth="1"/>
    <col min="1734" max="1734" width="8.42578125" bestFit="1" customWidth="1"/>
    <col min="1735" max="1735" width="4.85546875" customWidth="1"/>
    <col min="1736" max="1737" width="3.42578125" customWidth="1"/>
    <col min="1738" max="1744" width="0" hidden="1" customWidth="1"/>
    <col min="1745" max="1751" width="8.42578125" customWidth="1"/>
    <col min="1752" max="1752" width="9.28515625" customWidth="1"/>
    <col min="1753" max="1760" width="8.42578125" bestFit="1" customWidth="1"/>
    <col min="1761" max="1761" width="3.140625" bestFit="1" customWidth="1"/>
    <col min="1762" max="1762" width="10.7109375" bestFit="1" customWidth="1"/>
    <col min="1763" max="1765" width="10.42578125" bestFit="1" customWidth="1"/>
    <col min="1768" max="1769" width="9.85546875" bestFit="1" customWidth="1"/>
    <col min="1770" max="1773" width="11.28515625" bestFit="1" customWidth="1"/>
    <col min="1774" max="1777" width="11.85546875" bestFit="1" customWidth="1"/>
    <col min="1778" max="1778" width="9.28515625" bestFit="1" customWidth="1"/>
    <col min="1779" max="1780" width="9.85546875" bestFit="1" customWidth="1"/>
    <col min="1781" max="1781" width="8" bestFit="1" customWidth="1"/>
    <col min="1782" max="1782" width="9.28515625" bestFit="1" customWidth="1"/>
    <col min="1783" max="1783" width="7.85546875" bestFit="1" customWidth="1"/>
    <col min="1784" max="1784" width="9" bestFit="1" customWidth="1"/>
    <col min="1785" max="1785" width="7.140625" bestFit="1" customWidth="1"/>
    <col min="1786" max="1786" width="19.42578125" bestFit="1" customWidth="1"/>
    <col min="1787" max="1787" width="17.7109375" bestFit="1" customWidth="1"/>
    <col min="1788" max="1788" width="12.42578125" bestFit="1" customWidth="1"/>
    <col min="1789" max="1789" width="11.42578125" bestFit="1" customWidth="1"/>
    <col min="1790" max="1790" width="15" bestFit="1" customWidth="1"/>
    <col min="1791" max="1791" width="14.140625" bestFit="1" customWidth="1"/>
    <col min="1792" max="1792" width="14.42578125" bestFit="1" customWidth="1"/>
    <col min="1793" max="1793" width="15" bestFit="1" customWidth="1"/>
    <col min="1794" max="1794" width="16.42578125" bestFit="1" customWidth="1"/>
    <col min="1795" max="1795" width="7.85546875" bestFit="1" customWidth="1"/>
    <col min="1796" max="1796" width="5.7109375" bestFit="1" customWidth="1"/>
    <col min="1797" max="1797" width="4.140625" bestFit="1" customWidth="1"/>
    <col min="1988" max="1988" width="4.7109375" bestFit="1" customWidth="1"/>
    <col min="1989" max="1989" width="7.140625" customWidth="1"/>
    <col min="1990" max="1990" width="8.42578125" bestFit="1" customWidth="1"/>
    <col min="1991" max="1991" width="4.85546875" customWidth="1"/>
    <col min="1992" max="1993" width="3.42578125" customWidth="1"/>
    <col min="1994" max="2000" width="0" hidden="1" customWidth="1"/>
    <col min="2001" max="2007" width="8.42578125" customWidth="1"/>
    <col min="2008" max="2008" width="9.28515625" customWidth="1"/>
    <col min="2009" max="2016" width="8.42578125" bestFit="1" customWidth="1"/>
    <col min="2017" max="2017" width="3.140625" bestFit="1" customWidth="1"/>
    <col min="2018" max="2018" width="10.7109375" bestFit="1" customWidth="1"/>
    <col min="2019" max="2021" width="10.42578125" bestFit="1" customWidth="1"/>
    <col min="2024" max="2025" width="9.85546875" bestFit="1" customWidth="1"/>
    <col min="2026" max="2029" width="11.28515625" bestFit="1" customWidth="1"/>
    <col min="2030" max="2033" width="11.85546875" bestFit="1" customWidth="1"/>
    <col min="2034" max="2034" width="9.28515625" bestFit="1" customWidth="1"/>
    <col min="2035" max="2036" width="9.85546875" bestFit="1" customWidth="1"/>
    <col min="2037" max="2037" width="8" bestFit="1" customWidth="1"/>
    <col min="2038" max="2038" width="9.28515625" bestFit="1" customWidth="1"/>
    <col min="2039" max="2039" width="7.85546875" bestFit="1" customWidth="1"/>
    <col min="2040" max="2040" width="9" bestFit="1" customWidth="1"/>
    <col min="2041" max="2041" width="7.140625" bestFit="1" customWidth="1"/>
    <col min="2042" max="2042" width="19.42578125" bestFit="1" customWidth="1"/>
    <col min="2043" max="2043" width="17.7109375" bestFit="1" customWidth="1"/>
    <col min="2044" max="2044" width="12.42578125" bestFit="1" customWidth="1"/>
    <col min="2045" max="2045" width="11.42578125" bestFit="1" customWidth="1"/>
    <col min="2046" max="2046" width="15" bestFit="1" customWidth="1"/>
    <col min="2047" max="2047" width="14.140625" bestFit="1" customWidth="1"/>
    <col min="2048" max="2048" width="14.42578125" bestFit="1" customWidth="1"/>
    <col min="2049" max="2049" width="15" bestFit="1" customWidth="1"/>
    <col min="2050" max="2050" width="16.42578125" bestFit="1" customWidth="1"/>
    <col min="2051" max="2051" width="7.85546875" bestFit="1" customWidth="1"/>
    <col min="2052" max="2052" width="5.7109375" bestFit="1" customWidth="1"/>
    <col min="2053" max="2053" width="4.140625" bestFit="1" customWidth="1"/>
    <col min="2244" max="2244" width="4.7109375" bestFit="1" customWidth="1"/>
    <col min="2245" max="2245" width="7.140625" customWidth="1"/>
    <col min="2246" max="2246" width="8.42578125" bestFit="1" customWidth="1"/>
    <col min="2247" max="2247" width="4.85546875" customWidth="1"/>
    <col min="2248" max="2249" width="3.42578125" customWidth="1"/>
    <col min="2250" max="2256" width="0" hidden="1" customWidth="1"/>
    <col min="2257" max="2263" width="8.42578125" customWidth="1"/>
    <col min="2264" max="2264" width="9.28515625" customWidth="1"/>
    <col min="2265" max="2272" width="8.42578125" bestFit="1" customWidth="1"/>
    <col min="2273" max="2273" width="3.140625" bestFit="1" customWidth="1"/>
    <col min="2274" max="2274" width="10.7109375" bestFit="1" customWidth="1"/>
    <col min="2275" max="2277" width="10.42578125" bestFit="1" customWidth="1"/>
    <col min="2280" max="2281" width="9.85546875" bestFit="1" customWidth="1"/>
    <col min="2282" max="2285" width="11.28515625" bestFit="1" customWidth="1"/>
    <col min="2286" max="2289" width="11.85546875" bestFit="1" customWidth="1"/>
    <col min="2290" max="2290" width="9.28515625" bestFit="1" customWidth="1"/>
    <col min="2291" max="2292" width="9.85546875" bestFit="1" customWidth="1"/>
    <col min="2293" max="2293" width="8" bestFit="1" customWidth="1"/>
    <col min="2294" max="2294" width="9.28515625" bestFit="1" customWidth="1"/>
    <col min="2295" max="2295" width="7.85546875" bestFit="1" customWidth="1"/>
    <col min="2296" max="2296" width="9" bestFit="1" customWidth="1"/>
    <col min="2297" max="2297" width="7.140625" bestFit="1" customWidth="1"/>
    <col min="2298" max="2298" width="19.42578125" bestFit="1" customWidth="1"/>
    <col min="2299" max="2299" width="17.7109375" bestFit="1" customWidth="1"/>
    <col min="2300" max="2300" width="12.42578125" bestFit="1" customWidth="1"/>
    <col min="2301" max="2301" width="11.42578125" bestFit="1" customWidth="1"/>
    <col min="2302" max="2302" width="15" bestFit="1" customWidth="1"/>
    <col min="2303" max="2303" width="14.140625" bestFit="1" customWidth="1"/>
    <col min="2304" max="2304" width="14.42578125" bestFit="1" customWidth="1"/>
    <col min="2305" max="2305" width="15" bestFit="1" customWidth="1"/>
    <col min="2306" max="2306" width="16.42578125" bestFit="1" customWidth="1"/>
    <col min="2307" max="2307" width="7.85546875" bestFit="1" customWidth="1"/>
    <col min="2308" max="2308" width="5.7109375" bestFit="1" customWidth="1"/>
    <col min="2309" max="2309" width="4.140625" bestFit="1" customWidth="1"/>
    <col min="2500" max="2500" width="4.7109375" bestFit="1" customWidth="1"/>
    <col min="2501" max="2501" width="7.140625" customWidth="1"/>
    <col min="2502" max="2502" width="8.42578125" bestFit="1" customWidth="1"/>
    <col min="2503" max="2503" width="4.85546875" customWidth="1"/>
    <col min="2504" max="2505" width="3.42578125" customWidth="1"/>
    <col min="2506" max="2512" width="0" hidden="1" customWidth="1"/>
    <col min="2513" max="2519" width="8.42578125" customWidth="1"/>
    <col min="2520" max="2520" width="9.28515625" customWidth="1"/>
    <col min="2521" max="2528" width="8.42578125" bestFit="1" customWidth="1"/>
    <col min="2529" max="2529" width="3.140625" bestFit="1" customWidth="1"/>
    <col min="2530" max="2530" width="10.7109375" bestFit="1" customWidth="1"/>
    <col min="2531" max="2533" width="10.42578125" bestFit="1" customWidth="1"/>
    <col min="2536" max="2537" width="9.85546875" bestFit="1" customWidth="1"/>
    <col min="2538" max="2541" width="11.28515625" bestFit="1" customWidth="1"/>
    <col min="2542" max="2545" width="11.85546875" bestFit="1" customWidth="1"/>
    <col min="2546" max="2546" width="9.28515625" bestFit="1" customWidth="1"/>
    <col min="2547" max="2548" width="9.85546875" bestFit="1" customWidth="1"/>
    <col min="2549" max="2549" width="8" bestFit="1" customWidth="1"/>
    <col min="2550" max="2550" width="9.28515625" bestFit="1" customWidth="1"/>
    <col min="2551" max="2551" width="7.85546875" bestFit="1" customWidth="1"/>
    <col min="2552" max="2552" width="9" bestFit="1" customWidth="1"/>
    <col min="2553" max="2553" width="7.140625" bestFit="1" customWidth="1"/>
    <col min="2554" max="2554" width="19.42578125" bestFit="1" customWidth="1"/>
    <col min="2555" max="2555" width="17.7109375" bestFit="1" customWidth="1"/>
    <col min="2556" max="2556" width="12.42578125" bestFit="1" customWidth="1"/>
    <col min="2557" max="2557" width="11.42578125" bestFit="1" customWidth="1"/>
    <col min="2558" max="2558" width="15" bestFit="1" customWidth="1"/>
    <col min="2559" max="2559" width="14.140625" bestFit="1" customWidth="1"/>
    <col min="2560" max="2560" width="14.42578125" bestFit="1" customWidth="1"/>
    <col min="2561" max="2561" width="15" bestFit="1" customWidth="1"/>
    <col min="2562" max="2562" width="16.42578125" bestFit="1" customWidth="1"/>
    <col min="2563" max="2563" width="7.85546875" bestFit="1" customWidth="1"/>
    <col min="2564" max="2564" width="5.7109375" bestFit="1" customWidth="1"/>
    <col min="2565" max="2565" width="4.140625" bestFit="1" customWidth="1"/>
    <col min="2756" max="2756" width="4.7109375" bestFit="1" customWidth="1"/>
    <col min="2757" max="2757" width="7.140625" customWidth="1"/>
    <col min="2758" max="2758" width="8.42578125" bestFit="1" customWidth="1"/>
    <col min="2759" max="2759" width="4.85546875" customWidth="1"/>
    <col min="2760" max="2761" width="3.42578125" customWidth="1"/>
    <col min="2762" max="2768" width="0" hidden="1" customWidth="1"/>
    <col min="2769" max="2775" width="8.42578125" customWidth="1"/>
    <col min="2776" max="2776" width="9.28515625" customWidth="1"/>
    <col min="2777" max="2784" width="8.42578125" bestFit="1" customWidth="1"/>
    <col min="2785" max="2785" width="3.140625" bestFit="1" customWidth="1"/>
    <col min="2786" max="2786" width="10.7109375" bestFit="1" customWidth="1"/>
    <col min="2787" max="2789" width="10.42578125" bestFit="1" customWidth="1"/>
    <col min="2792" max="2793" width="9.85546875" bestFit="1" customWidth="1"/>
    <col min="2794" max="2797" width="11.28515625" bestFit="1" customWidth="1"/>
    <col min="2798" max="2801" width="11.85546875" bestFit="1" customWidth="1"/>
    <col min="2802" max="2802" width="9.28515625" bestFit="1" customWidth="1"/>
    <col min="2803" max="2804" width="9.85546875" bestFit="1" customWidth="1"/>
    <col min="2805" max="2805" width="8" bestFit="1" customWidth="1"/>
    <col min="2806" max="2806" width="9.28515625" bestFit="1" customWidth="1"/>
    <col min="2807" max="2807" width="7.85546875" bestFit="1" customWidth="1"/>
    <col min="2808" max="2808" width="9" bestFit="1" customWidth="1"/>
    <col min="2809" max="2809" width="7.140625" bestFit="1" customWidth="1"/>
    <col min="2810" max="2810" width="19.42578125" bestFit="1" customWidth="1"/>
    <col min="2811" max="2811" width="17.7109375" bestFit="1" customWidth="1"/>
    <col min="2812" max="2812" width="12.42578125" bestFit="1" customWidth="1"/>
    <col min="2813" max="2813" width="11.42578125" bestFit="1" customWidth="1"/>
    <col min="2814" max="2814" width="15" bestFit="1" customWidth="1"/>
    <col min="2815" max="2815" width="14.140625" bestFit="1" customWidth="1"/>
    <col min="2816" max="2816" width="14.42578125" bestFit="1" customWidth="1"/>
    <col min="2817" max="2817" width="15" bestFit="1" customWidth="1"/>
    <col min="2818" max="2818" width="16.42578125" bestFit="1" customWidth="1"/>
    <col min="2819" max="2819" width="7.85546875" bestFit="1" customWidth="1"/>
    <col min="2820" max="2820" width="5.7109375" bestFit="1" customWidth="1"/>
    <col min="2821" max="2821" width="4.140625" bestFit="1" customWidth="1"/>
    <col min="3012" max="3012" width="4.7109375" bestFit="1" customWidth="1"/>
    <col min="3013" max="3013" width="7.140625" customWidth="1"/>
    <col min="3014" max="3014" width="8.42578125" bestFit="1" customWidth="1"/>
    <col min="3015" max="3015" width="4.85546875" customWidth="1"/>
    <col min="3016" max="3017" width="3.42578125" customWidth="1"/>
    <col min="3018" max="3024" width="0" hidden="1" customWidth="1"/>
    <col min="3025" max="3031" width="8.42578125" customWidth="1"/>
    <col min="3032" max="3032" width="9.28515625" customWidth="1"/>
    <col min="3033" max="3040" width="8.42578125" bestFit="1" customWidth="1"/>
    <col min="3041" max="3041" width="3.140625" bestFit="1" customWidth="1"/>
    <col min="3042" max="3042" width="10.7109375" bestFit="1" customWidth="1"/>
    <col min="3043" max="3045" width="10.42578125" bestFit="1" customWidth="1"/>
    <col min="3048" max="3049" width="9.85546875" bestFit="1" customWidth="1"/>
    <col min="3050" max="3053" width="11.28515625" bestFit="1" customWidth="1"/>
    <col min="3054" max="3057" width="11.85546875" bestFit="1" customWidth="1"/>
    <col min="3058" max="3058" width="9.28515625" bestFit="1" customWidth="1"/>
    <col min="3059" max="3060" width="9.85546875" bestFit="1" customWidth="1"/>
    <col min="3061" max="3061" width="8" bestFit="1" customWidth="1"/>
    <col min="3062" max="3062" width="9.28515625" bestFit="1" customWidth="1"/>
    <col min="3063" max="3063" width="7.85546875" bestFit="1" customWidth="1"/>
    <col min="3064" max="3064" width="9" bestFit="1" customWidth="1"/>
    <col min="3065" max="3065" width="7.140625" bestFit="1" customWidth="1"/>
    <col min="3066" max="3066" width="19.42578125" bestFit="1" customWidth="1"/>
    <col min="3067" max="3067" width="17.7109375" bestFit="1" customWidth="1"/>
    <col min="3068" max="3068" width="12.42578125" bestFit="1" customWidth="1"/>
    <col min="3069" max="3069" width="11.42578125" bestFit="1" customWidth="1"/>
    <col min="3070" max="3070" width="15" bestFit="1" customWidth="1"/>
    <col min="3071" max="3071" width="14.140625" bestFit="1" customWidth="1"/>
    <col min="3072" max="3072" width="14.42578125" bestFit="1" customWidth="1"/>
    <col min="3073" max="3073" width="15" bestFit="1" customWidth="1"/>
    <col min="3074" max="3074" width="16.42578125" bestFit="1" customWidth="1"/>
    <col min="3075" max="3075" width="7.85546875" bestFit="1" customWidth="1"/>
    <col min="3076" max="3076" width="5.7109375" bestFit="1" customWidth="1"/>
    <col min="3077" max="3077" width="4.140625" bestFit="1" customWidth="1"/>
    <col min="3268" max="3268" width="4.7109375" bestFit="1" customWidth="1"/>
    <col min="3269" max="3269" width="7.140625" customWidth="1"/>
    <col min="3270" max="3270" width="8.42578125" bestFit="1" customWidth="1"/>
    <col min="3271" max="3271" width="4.85546875" customWidth="1"/>
    <col min="3272" max="3273" width="3.42578125" customWidth="1"/>
    <col min="3274" max="3280" width="0" hidden="1" customWidth="1"/>
    <col min="3281" max="3287" width="8.42578125" customWidth="1"/>
    <col min="3288" max="3288" width="9.28515625" customWidth="1"/>
    <col min="3289" max="3296" width="8.42578125" bestFit="1" customWidth="1"/>
    <col min="3297" max="3297" width="3.140625" bestFit="1" customWidth="1"/>
    <col min="3298" max="3298" width="10.7109375" bestFit="1" customWidth="1"/>
    <col min="3299" max="3301" width="10.42578125" bestFit="1" customWidth="1"/>
    <col min="3304" max="3305" width="9.85546875" bestFit="1" customWidth="1"/>
    <col min="3306" max="3309" width="11.28515625" bestFit="1" customWidth="1"/>
    <col min="3310" max="3313" width="11.85546875" bestFit="1" customWidth="1"/>
    <col min="3314" max="3314" width="9.28515625" bestFit="1" customWidth="1"/>
    <col min="3315" max="3316" width="9.85546875" bestFit="1" customWidth="1"/>
    <col min="3317" max="3317" width="8" bestFit="1" customWidth="1"/>
    <col min="3318" max="3318" width="9.28515625" bestFit="1" customWidth="1"/>
    <col min="3319" max="3319" width="7.85546875" bestFit="1" customWidth="1"/>
    <col min="3320" max="3320" width="9" bestFit="1" customWidth="1"/>
    <col min="3321" max="3321" width="7.140625" bestFit="1" customWidth="1"/>
    <col min="3322" max="3322" width="19.42578125" bestFit="1" customWidth="1"/>
    <col min="3323" max="3323" width="17.7109375" bestFit="1" customWidth="1"/>
    <col min="3324" max="3324" width="12.42578125" bestFit="1" customWidth="1"/>
    <col min="3325" max="3325" width="11.42578125" bestFit="1" customWidth="1"/>
    <col min="3326" max="3326" width="15" bestFit="1" customWidth="1"/>
    <col min="3327" max="3327" width="14.140625" bestFit="1" customWidth="1"/>
    <col min="3328" max="3328" width="14.42578125" bestFit="1" customWidth="1"/>
    <col min="3329" max="3329" width="15" bestFit="1" customWidth="1"/>
    <col min="3330" max="3330" width="16.42578125" bestFit="1" customWidth="1"/>
    <col min="3331" max="3331" width="7.85546875" bestFit="1" customWidth="1"/>
    <col min="3332" max="3332" width="5.7109375" bestFit="1" customWidth="1"/>
    <col min="3333" max="3333" width="4.140625" bestFit="1" customWidth="1"/>
    <col min="3524" max="3524" width="4.7109375" bestFit="1" customWidth="1"/>
    <col min="3525" max="3525" width="7.140625" customWidth="1"/>
    <col min="3526" max="3526" width="8.42578125" bestFit="1" customWidth="1"/>
    <col min="3527" max="3527" width="4.85546875" customWidth="1"/>
    <col min="3528" max="3529" width="3.42578125" customWidth="1"/>
    <col min="3530" max="3536" width="0" hidden="1" customWidth="1"/>
    <col min="3537" max="3543" width="8.42578125" customWidth="1"/>
    <col min="3544" max="3544" width="9.28515625" customWidth="1"/>
    <col min="3545" max="3552" width="8.42578125" bestFit="1" customWidth="1"/>
    <col min="3553" max="3553" width="3.140625" bestFit="1" customWidth="1"/>
    <col min="3554" max="3554" width="10.7109375" bestFit="1" customWidth="1"/>
    <col min="3555" max="3557" width="10.42578125" bestFit="1" customWidth="1"/>
    <col min="3560" max="3561" width="9.85546875" bestFit="1" customWidth="1"/>
    <col min="3562" max="3565" width="11.28515625" bestFit="1" customWidth="1"/>
    <col min="3566" max="3569" width="11.85546875" bestFit="1" customWidth="1"/>
    <col min="3570" max="3570" width="9.28515625" bestFit="1" customWidth="1"/>
    <col min="3571" max="3572" width="9.85546875" bestFit="1" customWidth="1"/>
    <col min="3573" max="3573" width="8" bestFit="1" customWidth="1"/>
    <col min="3574" max="3574" width="9.28515625" bestFit="1" customWidth="1"/>
    <col min="3575" max="3575" width="7.85546875" bestFit="1" customWidth="1"/>
    <col min="3576" max="3576" width="9" bestFit="1" customWidth="1"/>
    <col min="3577" max="3577" width="7.140625" bestFit="1" customWidth="1"/>
    <col min="3578" max="3578" width="19.42578125" bestFit="1" customWidth="1"/>
    <col min="3579" max="3579" width="17.7109375" bestFit="1" customWidth="1"/>
    <col min="3580" max="3580" width="12.42578125" bestFit="1" customWidth="1"/>
    <col min="3581" max="3581" width="11.42578125" bestFit="1" customWidth="1"/>
    <col min="3582" max="3582" width="15" bestFit="1" customWidth="1"/>
    <col min="3583" max="3583" width="14.140625" bestFit="1" customWidth="1"/>
    <col min="3584" max="3584" width="14.42578125" bestFit="1" customWidth="1"/>
    <col min="3585" max="3585" width="15" bestFit="1" customWidth="1"/>
    <col min="3586" max="3586" width="16.42578125" bestFit="1" customWidth="1"/>
    <col min="3587" max="3587" width="7.85546875" bestFit="1" customWidth="1"/>
    <col min="3588" max="3588" width="5.7109375" bestFit="1" customWidth="1"/>
    <col min="3589" max="3589" width="4.140625" bestFit="1" customWidth="1"/>
    <col min="3780" max="3780" width="4.7109375" bestFit="1" customWidth="1"/>
    <col min="3781" max="3781" width="7.140625" customWidth="1"/>
    <col min="3782" max="3782" width="8.42578125" bestFit="1" customWidth="1"/>
    <col min="3783" max="3783" width="4.85546875" customWidth="1"/>
    <col min="3784" max="3785" width="3.42578125" customWidth="1"/>
    <col min="3786" max="3792" width="0" hidden="1" customWidth="1"/>
    <col min="3793" max="3799" width="8.42578125" customWidth="1"/>
    <col min="3800" max="3800" width="9.28515625" customWidth="1"/>
    <col min="3801" max="3808" width="8.42578125" bestFit="1" customWidth="1"/>
    <col min="3809" max="3809" width="3.140625" bestFit="1" customWidth="1"/>
    <col min="3810" max="3810" width="10.7109375" bestFit="1" customWidth="1"/>
    <col min="3811" max="3813" width="10.42578125" bestFit="1" customWidth="1"/>
    <col min="3816" max="3817" width="9.85546875" bestFit="1" customWidth="1"/>
    <col min="3818" max="3821" width="11.28515625" bestFit="1" customWidth="1"/>
    <col min="3822" max="3825" width="11.85546875" bestFit="1" customWidth="1"/>
    <col min="3826" max="3826" width="9.28515625" bestFit="1" customWidth="1"/>
    <col min="3827" max="3828" width="9.85546875" bestFit="1" customWidth="1"/>
    <col min="3829" max="3829" width="8" bestFit="1" customWidth="1"/>
    <col min="3830" max="3830" width="9.28515625" bestFit="1" customWidth="1"/>
    <col min="3831" max="3831" width="7.85546875" bestFit="1" customWidth="1"/>
    <col min="3832" max="3832" width="9" bestFit="1" customWidth="1"/>
    <col min="3833" max="3833" width="7.140625" bestFit="1" customWidth="1"/>
    <col min="3834" max="3834" width="19.42578125" bestFit="1" customWidth="1"/>
    <col min="3835" max="3835" width="17.7109375" bestFit="1" customWidth="1"/>
    <col min="3836" max="3836" width="12.42578125" bestFit="1" customWidth="1"/>
    <col min="3837" max="3837" width="11.42578125" bestFit="1" customWidth="1"/>
    <col min="3838" max="3838" width="15" bestFit="1" customWidth="1"/>
    <col min="3839" max="3839" width="14.140625" bestFit="1" customWidth="1"/>
    <col min="3840" max="3840" width="14.42578125" bestFit="1" customWidth="1"/>
    <col min="3841" max="3841" width="15" bestFit="1" customWidth="1"/>
    <col min="3842" max="3842" width="16.42578125" bestFit="1" customWidth="1"/>
    <col min="3843" max="3843" width="7.85546875" bestFit="1" customWidth="1"/>
    <col min="3844" max="3844" width="5.7109375" bestFit="1" customWidth="1"/>
    <col min="3845" max="3845" width="4.140625" bestFit="1" customWidth="1"/>
    <col min="4036" max="4036" width="4.7109375" bestFit="1" customWidth="1"/>
    <col min="4037" max="4037" width="7.140625" customWidth="1"/>
    <col min="4038" max="4038" width="8.42578125" bestFit="1" customWidth="1"/>
    <col min="4039" max="4039" width="4.85546875" customWidth="1"/>
    <col min="4040" max="4041" width="3.42578125" customWidth="1"/>
    <col min="4042" max="4048" width="0" hidden="1" customWidth="1"/>
    <col min="4049" max="4055" width="8.42578125" customWidth="1"/>
    <col min="4056" max="4056" width="9.28515625" customWidth="1"/>
    <col min="4057" max="4064" width="8.42578125" bestFit="1" customWidth="1"/>
    <col min="4065" max="4065" width="3.140625" bestFit="1" customWidth="1"/>
    <col min="4066" max="4066" width="10.7109375" bestFit="1" customWidth="1"/>
    <col min="4067" max="4069" width="10.42578125" bestFit="1" customWidth="1"/>
    <col min="4072" max="4073" width="9.85546875" bestFit="1" customWidth="1"/>
    <col min="4074" max="4077" width="11.28515625" bestFit="1" customWidth="1"/>
    <col min="4078" max="4081" width="11.85546875" bestFit="1" customWidth="1"/>
    <col min="4082" max="4082" width="9.28515625" bestFit="1" customWidth="1"/>
    <col min="4083" max="4084" width="9.85546875" bestFit="1" customWidth="1"/>
    <col min="4085" max="4085" width="8" bestFit="1" customWidth="1"/>
    <col min="4086" max="4086" width="9.28515625" bestFit="1" customWidth="1"/>
    <col min="4087" max="4087" width="7.85546875" bestFit="1" customWidth="1"/>
    <col min="4088" max="4088" width="9" bestFit="1" customWidth="1"/>
    <col min="4089" max="4089" width="7.140625" bestFit="1" customWidth="1"/>
    <col min="4090" max="4090" width="19.42578125" bestFit="1" customWidth="1"/>
    <col min="4091" max="4091" width="17.7109375" bestFit="1" customWidth="1"/>
    <col min="4092" max="4092" width="12.42578125" bestFit="1" customWidth="1"/>
    <col min="4093" max="4093" width="11.42578125" bestFit="1" customWidth="1"/>
    <col min="4094" max="4094" width="15" bestFit="1" customWidth="1"/>
    <col min="4095" max="4095" width="14.140625" bestFit="1" customWidth="1"/>
    <col min="4096" max="4096" width="14.42578125" bestFit="1" customWidth="1"/>
    <col min="4097" max="4097" width="15" bestFit="1" customWidth="1"/>
    <col min="4098" max="4098" width="16.42578125" bestFit="1" customWidth="1"/>
    <col min="4099" max="4099" width="7.85546875" bestFit="1" customWidth="1"/>
    <col min="4100" max="4100" width="5.7109375" bestFit="1" customWidth="1"/>
    <col min="4101" max="4101" width="4.140625" bestFit="1" customWidth="1"/>
    <col min="4292" max="4292" width="4.7109375" bestFit="1" customWidth="1"/>
    <col min="4293" max="4293" width="7.140625" customWidth="1"/>
    <col min="4294" max="4294" width="8.42578125" bestFit="1" customWidth="1"/>
    <col min="4295" max="4295" width="4.85546875" customWidth="1"/>
    <col min="4296" max="4297" width="3.42578125" customWidth="1"/>
    <col min="4298" max="4304" width="0" hidden="1" customWidth="1"/>
    <col min="4305" max="4311" width="8.42578125" customWidth="1"/>
    <col min="4312" max="4312" width="9.28515625" customWidth="1"/>
    <col min="4313" max="4320" width="8.42578125" bestFit="1" customWidth="1"/>
    <col min="4321" max="4321" width="3.140625" bestFit="1" customWidth="1"/>
    <col min="4322" max="4322" width="10.7109375" bestFit="1" customWidth="1"/>
    <col min="4323" max="4325" width="10.42578125" bestFit="1" customWidth="1"/>
    <col min="4328" max="4329" width="9.85546875" bestFit="1" customWidth="1"/>
    <col min="4330" max="4333" width="11.28515625" bestFit="1" customWidth="1"/>
    <col min="4334" max="4337" width="11.85546875" bestFit="1" customWidth="1"/>
    <col min="4338" max="4338" width="9.28515625" bestFit="1" customWidth="1"/>
    <col min="4339" max="4340" width="9.85546875" bestFit="1" customWidth="1"/>
    <col min="4341" max="4341" width="8" bestFit="1" customWidth="1"/>
    <col min="4342" max="4342" width="9.28515625" bestFit="1" customWidth="1"/>
    <col min="4343" max="4343" width="7.85546875" bestFit="1" customWidth="1"/>
    <col min="4344" max="4344" width="9" bestFit="1" customWidth="1"/>
    <col min="4345" max="4345" width="7.140625" bestFit="1" customWidth="1"/>
    <col min="4346" max="4346" width="19.42578125" bestFit="1" customWidth="1"/>
    <col min="4347" max="4347" width="17.7109375" bestFit="1" customWidth="1"/>
    <col min="4348" max="4348" width="12.42578125" bestFit="1" customWidth="1"/>
    <col min="4349" max="4349" width="11.42578125" bestFit="1" customWidth="1"/>
    <col min="4350" max="4350" width="15" bestFit="1" customWidth="1"/>
    <col min="4351" max="4351" width="14.140625" bestFit="1" customWidth="1"/>
    <col min="4352" max="4352" width="14.42578125" bestFit="1" customWidth="1"/>
    <col min="4353" max="4353" width="15" bestFit="1" customWidth="1"/>
    <col min="4354" max="4354" width="16.42578125" bestFit="1" customWidth="1"/>
    <col min="4355" max="4355" width="7.85546875" bestFit="1" customWidth="1"/>
    <col min="4356" max="4356" width="5.7109375" bestFit="1" customWidth="1"/>
    <col min="4357" max="4357" width="4.140625" bestFit="1" customWidth="1"/>
    <col min="4548" max="4548" width="4.7109375" bestFit="1" customWidth="1"/>
    <col min="4549" max="4549" width="7.140625" customWidth="1"/>
    <col min="4550" max="4550" width="8.42578125" bestFit="1" customWidth="1"/>
    <col min="4551" max="4551" width="4.85546875" customWidth="1"/>
    <col min="4552" max="4553" width="3.42578125" customWidth="1"/>
    <col min="4554" max="4560" width="0" hidden="1" customWidth="1"/>
    <col min="4561" max="4567" width="8.42578125" customWidth="1"/>
    <col min="4568" max="4568" width="9.28515625" customWidth="1"/>
    <col min="4569" max="4576" width="8.42578125" bestFit="1" customWidth="1"/>
    <col min="4577" max="4577" width="3.140625" bestFit="1" customWidth="1"/>
    <col min="4578" max="4578" width="10.7109375" bestFit="1" customWidth="1"/>
    <col min="4579" max="4581" width="10.42578125" bestFit="1" customWidth="1"/>
    <col min="4584" max="4585" width="9.85546875" bestFit="1" customWidth="1"/>
    <col min="4586" max="4589" width="11.28515625" bestFit="1" customWidth="1"/>
    <col min="4590" max="4593" width="11.85546875" bestFit="1" customWidth="1"/>
    <col min="4594" max="4594" width="9.28515625" bestFit="1" customWidth="1"/>
    <col min="4595" max="4596" width="9.85546875" bestFit="1" customWidth="1"/>
    <col min="4597" max="4597" width="8" bestFit="1" customWidth="1"/>
    <col min="4598" max="4598" width="9.28515625" bestFit="1" customWidth="1"/>
    <col min="4599" max="4599" width="7.85546875" bestFit="1" customWidth="1"/>
    <col min="4600" max="4600" width="9" bestFit="1" customWidth="1"/>
    <col min="4601" max="4601" width="7.140625" bestFit="1" customWidth="1"/>
    <col min="4602" max="4602" width="19.42578125" bestFit="1" customWidth="1"/>
    <col min="4603" max="4603" width="17.7109375" bestFit="1" customWidth="1"/>
    <col min="4604" max="4604" width="12.42578125" bestFit="1" customWidth="1"/>
    <col min="4605" max="4605" width="11.42578125" bestFit="1" customWidth="1"/>
    <col min="4606" max="4606" width="15" bestFit="1" customWidth="1"/>
    <col min="4607" max="4607" width="14.140625" bestFit="1" customWidth="1"/>
    <col min="4608" max="4608" width="14.42578125" bestFit="1" customWidth="1"/>
    <col min="4609" max="4609" width="15" bestFit="1" customWidth="1"/>
    <col min="4610" max="4610" width="16.42578125" bestFit="1" customWidth="1"/>
    <col min="4611" max="4611" width="7.85546875" bestFit="1" customWidth="1"/>
    <col min="4612" max="4612" width="5.7109375" bestFit="1" customWidth="1"/>
    <col min="4613" max="4613" width="4.140625" bestFit="1" customWidth="1"/>
    <col min="4804" max="4804" width="4.7109375" bestFit="1" customWidth="1"/>
    <col min="4805" max="4805" width="7.140625" customWidth="1"/>
    <col min="4806" max="4806" width="8.42578125" bestFit="1" customWidth="1"/>
    <col min="4807" max="4807" width="4.85546875" customWidth="1"/>
    <col min="4808" max="4809" width="3.42578125" customWidth="1"/>
    <col min="4810" max="4816" width="0" hidden="1" customWidth="1"/>
    <col min="4817" max="4823" width="8.42578125" customWidth="1"/>
    <col min="4824" max="4824" width="9.28515625" customWidth="1"/>
    <col min="4825" max="4832" width="8.42578125" bestFit="1" customWidth="1"/>
    <col min="4833" max="4833" width="3.140625" bestFit="1" customWidth="1"/>
    <col min="4834" max="4834" width="10.7109375" bestFit="1" customWidth="1"/>
    <col min="4835" max="4837" width="10.42578125" bestFit="1" customWidth="1"/>
    <col min="4840" max="4841" width="9.85546875" bestFit="1" customWidth="1"/>
    <col min="4842" max="4845" width="11.28515625" bestFit="1" customWidth="1"/>
    <col min="4846" max="4849" width="11.85546875" bestFit="1" customWidth="1"/>
    <col min="4850" max="4850" width="9.28515625" bestFit="1" customWidth="1"/>
    <col min="4851" max="4852" width="9.85546875" bestFit="1" customWidth="1"/>
    <col min="4853" max="4853" width="8" bestFit="1" customWidth="1"/>
    <col min="4854" max="4854" width="9.28515625" bestFit="1" customWidth="1"/>
    <col min="4855" max="4855" width="7.85546875" bestFit="1" customWidth="1"/>
    <col min="4856" max="4856" width="9" bestFit="1" customWidth="1"/>
    <col min="4857" max="4857" width="7.140625" bestFit="1" customWidth="1"/>
    <col min="4858" max="4858" width="19.42578125" bestFit="1" customWidth="1"/>
    <col min="4859" max="4859" width="17.7109375" bestFit="1" customWidth="1"/>
    <col min="4860" max="4860" width="12.42578125" bestFit="1" customWidth="1"/>
    <col min="4861" max="4861" width="11.42578125" bestFit="1" customWidth="1"/>
    <col min="4862" max="4862" width="15" bestFit="1" customWidth="1"/>
    <col min="4863" max="4863" width="14.140625" bestFit="1" customWidth="1"/>
    <col min="4864" max="4864" width="14.42578125" bestFit="1" customWidth="1"/>
    <col min="4865" max="4865" width="15" bestFit="1" customWidth="1"/>
    <col min="4866" max="4866" width="16.42578125" bestFit="1" customWidth="1"/>
    <col min="4867" max="4867" width="7.85546875" bestFit="1" customWidth="1"/>
    <col min="4868" max="4868" width="5.7109375" bestFit="1" customWidth="1"/>
    <col min="4869" max="4869" width="4.140625" bestFit="1" customWidth="1"/>
    <col min="5060" max="5060" width="4.7109375" bestFit="1" customWidth="1"/>
    <col min="5061" max="5061" width="7.140625" customWidth="1"/>
    <col min="5062" max="5062" width="8.42578125" bestFit="1" customWidth="1"/>
    <col min="5063" max="5063" width="4.85546875" customWidth="1"/>
    <col min="5064" max="5065" width="3.42578125" customWidth="1"/>
    <col min="5066" max="5072" width="0" hidden="1" customWidth="1"/>
    <col min="5073" max="5079" width="8.42578125" customWidth="1"/>
    <col min="5080" max="5080" width="9.28515625" customWidth="1"/>
    <col min="5081" max="5088" width="8.42578125" bestFit="1" customWidth="1"/>
    <col min="5089" max="5089" width="3.140625" bestFit="1" customWidth="1"/>
    <col min="5090" max="5090" width="10.7109375" bestFit="1" customWidth="1"/>
    <col min="5091" max="5093" width="10.42578125" bestFit="1" customWidth="1"/>
    <col min="5096" max="5097" width="9.85546875" bestFit="1" customWidth="1"/>
    <col min="5098" max="5101" width="11.28515625" bestFit="1" customWidth="1"/>
    <col min="5102" max="5105" width="11.85546875" bestFit="1" customWidth="1"/>
    <col min="5106" max="5106" width="9.28515625" bestFit="1" customWidth="1"/>
    <col min="5107" max="5108" width="9.85546875" bestFit="1" customWidth="1"/>
    <col min="5109" max="5109" width="8" bestFit="1" customWidth="1"/>
    <col min="5110" max="5110" width="9.28515625" bestFit="1" customWidth="1"/>
    <col min="5111" max="5111" width="7.85546875" bestFit="1" customWidth="1"/>
    <col min="5112" max="5112" width="9" bestFit="1" customWidth="1"/>
    <col min="5113" max="5113" width="7.140625" bestFit="1" customWidth="1"/>
    <col min="5114" max="5114" width="19.42578125" bestFit="1" customWidth="1"/>
    <col min="5115" max="5115" width="17.7109375" bestFit="1" customWidth="1"/>
    <col min="5116" max="5116" width="12.42578125" bestFit="1" customWidth="1"/>
    <col min="5117" max="5117" width="11.42578125" bestFit="1" customWidth="1"/>
    <col min="5118" max="5118" width="15" bestFit="1" customWidth="1"/>
    <col min="5119" max="5119" width="14.140625" bestFit="1" customWidth="1"/>
    <col min="5120" max="5120" width="14.42578125" bestFit="1" customWidth="1"/>
    <col min="5121" max="5121" width="15" bestFit="1" customWidth="1"/>
    <col min="5122" max="5122" width="16.42578125" bestFit="1" customWidth="1"/>
    <col min="5123" max="5123" width="7.85546875" bestFit="1" customWidth="1"/>
    <col min="5124" max="5124" width="5.7109375" bestFit="1" customWidth="1"/>
    <col min="5125" max="5125" width="4.140625" bestFit="1" customWidth="1"/>
    <col min="5316" max="5316" width="4.7109375" bestFit="1" customWidth="1"/>
    <col min="5317" max="5317" width="7.140625" customWidth="1"/>
    <col min="5318" max="5318" width="8.42578125" bestFit="1" customWidth="1"/>
    <col min="5319" max="5319" width="4.85546875" customWidth="1"/>
    <col min="5320" max="5321" width="3.42578125" customWidth="1"/>
    <col min="5322" max="5328" width="0" hidden="1" customWidth="1"/>
    <col min="5329" max="5335" width="8.42578125" customWidth="1"/>
    <col min="5336" max="5336" width="9.28515625" customWidth="1"/>
    <col min="5337" max="5344" width="8.42578125" bestFit="1" customWidth="1"/>
    <col min="5345" max="5345" width="3.140625" bestFit="1" customWidth="1"/>
    <col min="5346" max="5346" width="10.7109375" bestFit="1" customWidth="1"/>
    <col min="5347" max="5349" width="10.42578125" bestFit="1" customWidth="1"/>
    <col min="5352" max="5353" width="9.85546875" bestFit="1" customWidth="1"/>
    <col min="5354" max="5357" width="11.28515625" bestFit="1" customWidth="1"/>
    <col min="5358" max="5361" width="11.85546875" bestFit="1" customWidth="1"/>
    <col min="5362" max="5362" width="9.28515625" bestFit="1" customWidth="1"/>
    <col min="5363" max="5364" width="9.85546875" bestFit="1" customWidth="1"/>
    <col min="5365" max="5365" width="8" bestFit="1" customWidth="1"/>
    <col min="5366" max="5366" width="9.28515625" bestFit="1" customWidth="1"/>
    <col min="5367" max="5367" width="7.85546875" bestFit="1" customWidth="1"/>
    <col min="5368" max="5368" width="9" bestFit="1" customWidth="1"/>
    <col min="5369" max="5369" width="7.140625" bestFit="1" customWidth="1"/>
    <col min="5370" max="5370" width="19.42578125" bestFit="1" customWidth="1"/>
    <col min="5371" max="5371" width="17.7109375" bestFit="1" customWidth="1"/>
    <col min="5372" max="5372" width="12.42578125" bestFit="1" customWidth="1"/>
    <col min="5373" max="5373" width="11.42578125" bestFit="1" customWidth="1"/>
    <col min="5374" max="5374" width="15" bestFit="1" customWidth="1"/>
    <col min="5375" max="5375" width="14.140625" bestFit="1" customWidth="1"/>
    <col min="5376" max="5376" width="14.42578125" bestFit="1" customWidth="1"/>
    <col min="5377" max="5377" width="15" bestFit="1" customWidth="1"/>
    <col min="5378" max="5378" width="16.42578125" bestFit="1" customWidth="1"/>
    <col min="5379" max="5379" width="7.85546875" bestFit="1" customWidth="1"/>
    <col min="5380" max="5380" width="5.7109375" bestFit="1" customWidth="1"/>
    <col min="5381" max="5381" width="4.140625" bestFit="1" customWidth="1"/>
    <col min="5572" max="5572" width="4.7109375" bestFit="1" customWidth="1"/>
    <col min="5573" max="5573" width="7.140625" customWidth="1"/>
    <col min="5574" max="5574" width="8.42578125" bestFit="1" customWidth="1"/>
    <col min="5575" max="5575" width="4.85546875" customWidth="1"/>
    <col min="5576" max="5577" width="3.42578125" customWidth="1"/>
    <col min="5578" max="5584" width="0" hidden="1" customWidth="1"/>
    <col min="5585" max="5591" width="8.42578125" customWidth="1"/>
    <col min="5592" max="5592" width="9.28515625" customWidth="1"/>
    <col min="5593" max="5600" width="8.42578125" bestFit="1" customWidth="1"/>
    <col min="5601" max="5601" width="3.140625" bestFit="1" customWidth="1"/>
    <col min="5602" max="5602" width="10.7109375" bestFit="1" customWidth="1"/>
    <col min="5603" max="5605" width="10.42578125" bestFit="1" customWidth="1"/>
    <col min="5608" max="5609" width="9.85546875" bestFit="1" customWidth="1"/>
    <col min="5610" max="5613" width="11.28515625" bestFit="1" customWidth="1"/>
    <col min="5614" max="5617" width="11.85546875" bestFit="1" customWidth="1"/>
    <col min="5618" max="5618" width="9.28515625" bestFit="1" customWidth="1"/>
    <col min="5619" max="5620" width="9.85546875" bestFit="1" customWidth="1"/>
    <col min="5621" max="5621" width="8" bestFit="1" customWidth="1"/>
    <col min="5622" max="5622" width="9.28515625" bestFit="1" customWidth="1"/>
    <col min="5623" max="5623" width="7.85546875" bestFit="1" customWidth="1"/>
    <col min="5624" max="5624" width="9" bestFit="1" customWidth="1"/>
    <col min="5625" max="5625" width="7.140625" bestFit="1" customWidth="1"/>
    <col min="5626" max="5626" width="19.42578125" bestFit="1" customWidth="1"/>
    <col min="5627" max="5627" width="17.7109375" bestFit="1" customWidth="1"/>
    <col min="5628" max="5628" width="12.42578125" bestFit="1" customWidth="1"/>
    <col min="5629" max="5629" width="11.42578125" bestFit="1" customWidth="1"/>
    <col min="5630" max="5630" width="15" bestFit="1" customWidth="1"/>
    <col min="5631" max="5631" width="14.140625" bestFit="1" customWidth="1"/>
    <col min="5632" max="5632" width="14.42578125" bestFit="1" customWidth="1"/>
    <col min="5633" max="5633" width="15" bestFit="1" customWidth="1"/>
    <col min="5634" max="5634" width="16.42578125" bestFit="1" customWidth="1"/>
    <col min="5635" max="5635" width="7.85546875" bestFit="1" customWidth="1"/>
    <col min="5636" max="5636" width="5.7109375" bestFit="1" customWidth="1"/>
    <col min="5637" max="5637" width="4.140625" bestFit="1" customWidth="1"/>
    <col min="5828" max="5828" width="4.7109375" bestFit="1" customWidth="1"/>
    <col min="5829" max="5829" width="7.140625" customWidth="1"/>
    <col min="5830" max="5830" width="8.42578125" bestFit="1" customWidth="1"/>
    <col min="5831" max="5831" width="4.85546875" customWidth="1"/>
    <col min="5832" max="5833" width="3.42578125" customWidth="1"/>
    <col min="5834" max="5840" width="0" hidden="1" customWidth="1"/>
    <col min="5841" max="5847" width="8.42578125" customWidth="1"/>
    <col min="5848" max="5848" width="9.28515625" customWidth="1"/>
    <col min="5849" max="5856" width="8.42578125" bestFit="1" customWidth="1"/>
    <col min="5857" max="5857" width="3.140625" bestFit="1" customWidth="1"/>
    <col min="5858" max="5858" width="10.7109375" bestFit="1" customWidth="1"/>
    <col min="5859" max="5861" width="10.42578125" bestFit="1" customWidth="1"/>
    <col min="5864" max="5865" width="9.85546875" bestFit="1" customWidth="1"/>
    <col min="5866" max="5869" width="11.28515625" bestFit="1" customWidth="1"/>
    <col min="5870" max="5873" width="11.85546875" bestFit="1" customWidth="1"/>
    <col min="5874" max="5874" width="9.28515625" bestFit="1" customWidth="1"/>
    <col min="5875" max="5876" width="9.85546875" bestFit="1" customWidth="1"/>
    <col min="5877" max="5877" width="8" bestFit="1" customWidth="1"/>
    <col min="5878" max="5878" width="9.28515625" bestFit="1" customWidth="1"/>
    <col min="5879" max="5879" width="7.85546875" bestFit="1" customWidth="1"/>
    <col min="5880" max="5880" width="9" bestFit="1" customWidth="1"/>
    <col min="5881" max="5881" width="7.140625" bestFit="1" customWidth="1"/>
    <col min="5882" max="5882" width="19.42578125" bestFit="1" customWidth="1"/>
    <col min="5883" max="5883" width="17.7109375" bestFit="1" customWidth="1"/>
    <col min="5884" max="5884" width="12.42578125" bestFit="1" customWidth="1"/>
    <col min="5885" max="5885" width="11.42578125" bestFit="1" customWidth="1"/>
    <col min="5886" max="5886" width="15" bestFit="1" customWidth="1"/>
    <col min="5887" max="5887" width="14.140625" bestFit="1" customWidth="1"/>
    <col min="5888" max="5888" width="14.42578125" bestFit="1" customWidth="1"/>
    <col min="5889" max="5889" width="15" bestFit="1" customWidth="1"/>
    <col min="5890" max="5890" width="16.42578125" bestFit="1" customWidth="1"/>
    <col min="5891" max="5891" width="7.85546875" bestFit="1" customWidth="1"/>
    <col min="5892" max="5892" width="5.7109375" bestFit="1" customWidth="1"/>
    <col min="5893" max="5893" width="4.140625" bestFit="1" customWidth="1"/>
    <col min="6084" max="6084" width="4.7109375" bestFit="1" customWidth="1"/>
    <col min="6085" max="6085" width="7.140625" customWidth="1"/>
    <col min="6086" max="6086" width="8.42578125" bestFit="1" customWidth="1"/>
    <col min="6087" max="6087" width="4.85546875" customWidth="1"/>
    <col min="6088" max="6089" width="3.42578125" customWidth="1"/>
    <col min="6090" max="6096" width="0" hidden="1" customWidth="1"/>
    <col min="6097" max="6103" width="8.42578125" customWidth="1"/>
    <col min="6104" max="6104" width="9.28515625" customWidth="1"/>
    <col min="6105" max="6112" width="8.42578125" bestFit="1" customWidth="1"/>
    <col min="6113" max="6113" width="3.140625" bestFit="1" customWidth="1"/>
    <col min="6114" max="6114" width="10.7109375" bestFit="1" customWidth="1"/>
    <col min="6115" max="6117" width="10.42578125" bestFit="1" customWidth="1"/>
    <col min="6120" max="6121" width="9.85546875" bestFit="1" customWidth="1"/>
    <col min="6122" max="6125" width="11.28515625" bestFit="1" customWidth="1"/>
    <col min="6126" max="6129" width="11.85546875" bestFit="1" customWidth="1"/>
    <col min="6130" max="6130" width="9.28515625" bestFit="1" customWidth="1"/>
    <col min="6131" max="6132" width="9.85546875" bestFit="1" customWidth="1"/>
    <col min="6133" max="6133" width="8" bestFit="1" customWidth="1"/>
    <col min="6134" max="6134" width="9.28515625" bestFit="1" customWidth="1"/>
    <col min="6135" max="6135" width="7.85546875" bestFit="1" customWidth="1"/>
    <col min="6136" max="6136" width="9" bestFit="1" customWidth="1"/>
    <col min="6137" max="6137" width="7.140625" bestFit="1" customWidth="1"/>
    <col min="6138" max="6138" width="19.42578125" bestFit="1" customWidth="1"/>
    <col min="6139" max="6139" width="17.7109375" bestFit="1" customWidth="1"/>
    <col min="6140" max="6140" width="12.42578125" bestFit="1" customWidth="1"/>
    <col min="6141" max="6141" width="11.42578125" bestFit="1" customWidth="1"/>
    <col min="6142" max="6142" width="15" bestFit="1" customWidth="1"/>
    <col min="6143" max="6143" width="14.140625" bestFit="1" customWidth="1"/>
    <col min="6144" max="6144" width="14.42578125" bestFit="1" customWidth="1"/>
    <col min="6145" max="6145" width="15" bestFit="1" customWidth="1"/>
    <col min="6146" max="6146" width="16.42578125" bestFit="1" customWidth="1"/>
    <col min="6147" max="6147" width="7.85546875" bestFit="1" customWidth="1"/>
    <col min="6148" max="6148" width="5.7109375" bestFit="1" customWidth="1"/>
    <col min="6149" max="6149" width="4.140625" bestFit="1" customWidth="1"/>
    <col min="6340" max="6340" width="4.7109375" bestFit="1" customWidth="1"/>
    <col min="6341" max="6341" width="7.140625" customWidth="1"/>
    <col min="6342" max="6342" width="8.42578125" bestFit="1" customWidth="1"/>
    <col min="6343" max="6343" width="4.85546875" customWidth="1"/>
    <col min="6344" max="6345" width="3.42578125" customWidth="1"/>
    <col min="6346" max="6352" width="0" hidden="1" customWidth="1"/>
    <col min="6353" max="6359" width="8.42578125" customWidth="1"/>
    <col min="6360" max="6360" width="9.28515625" customWidth="1"/>
    <col min="6361" max="6368" width="8.42578125" bestFit="1" customWidth="1"/>
    <col min="6369" max="6369" width="3.140625" bestFit="1" customWidth="1"/>
    <col min="6370" max="6370" width="10.7109375" bestFit="1" customWidth="1"/>
    <col min="6371" max="6373" width="10.42578125" bestFit="1" customWidth="1"/>
    <col min="6376" max="6377" width="9.85546875" bestFit="1" customWidth="1"/>
    <col min="6378" max="6381" width="11.28515625" bestFit="1" customWidth="1"/>
    <col min="6382" max="6385" width="11.85546875" bestFit="1" customWidth="1"/>
    <col min="6386" max="6386" width="9.28515625" bestFit="1" customWidth="1"/>
    <col min="6387" max="6388" width="9.85546875" bestFit="1" customWidth="1"/>
    <col min="6389" max="6389" width="8" bestFit="1" customWidth="1"/>
    <col min="6390" max="6390" width="9.28515625" bestFit="1" customWidth="1"/>
    <col min="6391" max="6391" width="7.85546875" bestFit="1" customWidth="1"/>
    <col min="6392" max="6392" width="9" bestFit="1" customWidth="1"/>
    <col min="6393" max="6393" width="7.140625" bestFit="1" customWidth="1"/>
    <col min="6394" max="6394" width="19.42578125" bestFit="1" customWidth="1"/>
    <col min="6395" max="6395" width="17.7109375" bestFit="1" customWidth="1"/>
    <col min="6396" max="6396" width="12.42578125" bestFit="1" customWidth="1"/>
    <col min="6397" max="6397" width="11.42578125" bestFit="1" customWidth="1"/>
    <col min="6398" max="6398" width="15" bestFit="1" customWidth="1"/>
    <col min="6399" max="6399" width="14.140625" bestFit="1" customWidth="1"/>
    <col min="6400" max="6400" width="14.42578125" bestFit="1" customWidth="1"/>
    <col min="6401" max="6401" width="15" bestFit="1" customWidth="1"/>
    <col min="6402" max="6402" width="16.42578125" bestFit="1" customWidth="1"/>
    <col min="6403" max="6403" width="7.85546875" bestFit="1" customWidth="1"/>
    <col min="6404" max="6404" width="5.7109375" bestFit="1" customWidth="1"/>
    <col min="6405" max="6405" width="4.140625" bestFit="1" customWidth="1"/>
    <col min="6596" max="6596" width="4.7109375" bestFit="1" customWidth="1"/>
    <col min="6597" max="6597" width="7.140625" customWidth="1"/>
    <col min="6598" max="6598" width="8.42578125" bestFit="1" customWidth="1"/>
    <col min="6599" max="6599" width="4.85546875" customWidth="1"/>
    <col min="6600" max="6601" width="3.42578125" customWidth="1"/>
    <col min="6602" max="6608" width="0" hidden="1" customWidth="1"/>
    <col min="6609" max="6615" width="8.42578125" customWidth="1"/>
    <col min="6616" max="6616" width="9.28515625" customWidth="1"/>
    <col min="6617" max="6624" width="8.42578125" bestFit="1" customWidth="1"/>
    <col min="6625" max="6625" width="3.140625" bestFit="1" customWidth="1"/>
    <col min="6626" max="6626" width="10.7109375" bestFit="1" customWidth="1"/>
    <col min="6627" max="6629" width="10.42578125" bestFit="1" customWidth="1"/>
    <col min="6632" max="6633" width="9.85546875" bestFit="1" customWidth="1"/>
    <col min="6634" max="6637" width="11.28515625" bestFit="1" customWidth="1"/>
    <col min="6638" max="6641" width="11.85546875" bestFit="1" customWidth="1"/>
    <col min="6642" max="6642" width="9.28515625" bestFit="1" customWidth="1"/>
    <col min="6643" max="6644" width="9.85546875" bestFit="1" customWidth="1"/>
    <col min="6645" max="6645" width="8" bestFit="1" customWidth="1"/>
    <col min="6646" max="6646" width="9.28515625" bestFit="1" customWidth="1"/>
    <col min="6647" max="6647" width="7.85546875" bestFit="1" customWidth="1"/>
    <col min="6648" max="6648" width="9" bestFit="1" customWidth="1"/>
    <col min="6649" max="6649" width="7.140625" bestFit="1" customWidth="1"/>
    <col min="6650" max="6650" width="19.42578125" bestFit="1" customWidth="1"/>
    <col min="6651" max="6651" width="17.7109375" bestFit="1" customWidth="1"/>
    <col min="6652" max="6652" width="12.42578125" bestFit="1" customWidth="1"/>
    <col min="6653" max="6653" width="11.42578125" bestFit="1" customWidth="1"/>
    <col min="6654" max="6654" width="15" bestFit="1" customWidth="1"/>
    <col min="6655" max="6655" width="14.140625" bestFit="1" customWidth="1"/>
    <col min="6656" max="6656" width="14.42578125" bestFit="1" customWidth="1"/>
    <col min="6657" max="6657" width="15" bestFit="1" customWidth="1"/>
    <col min="6658" max="6658" width="16.42578125" bestFit="1" customWidth="1"/>
    <col min="6659" max="6659" width="7.85546875" bestFit="1" customWidth="1"/>
    <col min="6660" max="6660" width="5.7109375" bestFit="1" customWidth="1"/>
    <col min="6661" max="6661" width="4.140625" bestFit="1" customWidth="1"/>
    <col min="6852" max="6852" width="4.7109375" bestFit="1" customWidth="1"/>
    <col min="6853" max="6853" width="7.140625" customWidth="1"/>
    <col min="6854" max="6854" width="8.42578125" bestFit="1" customWidth="1"/>
    <col min="6855" max="6855" width="4.85546875" customWidth="1"/>
    <col min="6856" max="6857" width="3.42578125" customWidth="1"/>
    <col min="6858" max="6864" width="0" hidden="1" customWidth="1"/>
    <col min="6865" max="6871" width="8.42578125" customWidth="1"/>
    <col min="6872" max="6872" width="9.28515625" customWidth="1"/>
    <col min="6873" max="6880" width="8.42578125" bestFit="1" customWidth="1"/>
    <col min="6881" max="6881" width="3.140625" bestFit="1" customWidth="1"/>
    <col min="6882" max="6882" width="10.7109375" bestFit="1" customWidth="1"/>
    <col min="6883" max="6885" width="10.42578125" bestFit="1" customWidth="1"/>
    <col min="6888" max="6889" width="9.85546875" bestFit="1" customWidth="1"/>
    <col min="6890" max="6893" width="11.28515625" bestFit="1" customWidth="1"/>
    <col min="6894" max="6897" width="11.85546875" bestFit="1" customWidth="1"/>
    <col min="6898" max="6898" width="9.28515625" bestFit="1" customWidth="1"/>
    <col min="6899" max="6900" width="9.85546875" bestFit="1" customWidth="1"/>
    <col min="6901" max="6901" width="8" bestFit="1" customWidth="1"/>
    <col min="6902" max="6902" width="9.28515625" bestFit="1" customWidth="1"/>
    <col min="6903" max="6903" width="7.85546875" bestFit="1" customWidth="1"/>
    <col min="6904" max="6904" width="9" bestFit="1" customWidth="1"/>
    <col min="6905" max="6905" width="7.140625" bestFit="1" customWidth="1"/>
    <col min="6906" max="6906" width="19.42578125" bestFit="1" customWidth="1"/>
    <col min="6907" max="6907" width="17.7109375" bestFit="1" customWidth="1"/>
    <col min="6908" max="6908" width="12.42578125" bestFit="1" customWidth="1"/>
    <col min="6909" max="6909" width="11.42578125" bestFit="1" customWidth="1"/>
    <col min="6910" max="6910" width="15" bestFit="1" customWidth="1"/>
    <col min="6911" max="6911" width="14.140625" bestFit="1" customWidth="1"/>
    <col min="6912" max="6912" width="14.42578125" bestFit="1" customWidth="1"/>
    <col min="6913" max="6913" width="15" bestFit="1" customWidth="1"/>
    <col min="6914" max="6914" width="16.42578125" bestFit="1" customWidth="1"/>
    <col min="6915" max="6915" width="7.85546875" bestFit="1" customWidth="1"/>
    <col min="6916" max="6916" width="5.7109375" bestFit="1" customWidth="1"/>
    <col min="6917" max="6917" width="4.140625" bestFit="1" customWidth="1"/>
    <col min="7108" max="7108" width="4.7109375" bestFit="1" customWidth="1"/>
    <col min="7109" max="7109" width="7.140625" customWidth="1"/>
    <col min="7110" max="7110" width="8.42578125" bestFit="1" customWidth="1"/>
    <col min="7111" max="7111" width="4.85546875" customWidth="1"/>
    <col min="7112" max="7113" width="3.42578125" customWidth="1"/>
    <col min="7114" max="7120" width="0" hidden="1" customWidth="1"/>
    <col min="7121" max="7127" width="8.42578125" customWidth="1"/>
    <col min="7128" max="7128" width="9.28515625" customWidth="1"/>
    <col min="7129" max="7136" width="8.42578125" bestFit="1" customWidth="1"/>
    <col min="7137" max="7137" width="3.140625" bestFit="1" customWidth="1"/>
    <col min="7138" max="7138" width="10.7109375" bestFit="1" customWidth="1"/>
    <col min="7139" max="7141" width="10.42578125" bestFit="1" customWidth="1"/>
    <col min="7144" max="7145" width="9.85546875" bestFit="1" customWidth="1"/>
    <col min="7146" max="7149" width="11.28515625" bestFit="1" customWidth="1"/>
    <col min="7150" max="7153" width="11.85546875" bestFit="1" customWidth="1"/>
    <col min="7154" max="7154" width="9.28515625" bestFit="1" customWidth="1"/>
    <col min="7155" max="7156" width="9.85546875" bestFit="1" customWidth="1"/>
    <col min="7157" max="7157" width="8" bestFit="1" customWidth="1"/>
    <col min="7158" max="7158" width="9.28515625" bestFit="1" customWidth="1"/>
    <col min="7159" max="7159" width="7.85546875" bestFit="1" customWidth="1"/>
    <col min="7160" max="7160" width="9" bestFit="1" customWidth="1"/>
    <col min="7161" max="7161" width="7.140625" bestFit="1" customWidth="1"/>
    <col min="7162" max="7162" width="19.42578125" bestFit="1" customWidth="1"/>
    <col min="7163" max="7163" width="17.7109375" bestFit="1" customWidth="1"/>
    <col min="7164" max="7164" width="12.42578125" bestFit="1" customWidth="1"/>
    <col min="7165" max="7165" width="11.42578125" bestFit="1" customWidth="1"/>
    <col min="7166" max="7166" width="15" bestFit="1" customWidth="1"/>
    <col min="7167" max="7167" width="14.140625" bestFit="1" customWidth="1"/>
    <col min="7168" max="7168" width="14.42578125" bestFit="1" customWidth="1"/>
    <col min="7169" max="7169" width="15" bestFit="1" customWidth="1"/>
    <col min="7170" max="7170" width="16.42578125" bestFit="1" customWidth="1"/>
    <col min="7171" max="7171" width="7.85546875" bestFit="1" customWidth="1"/>
    <col min="7172" max="7172" width="5.7109375" bestFit="1" customWidth="1"/>
    <col min="7173" max="7173" width="4.140625" bestFit="1" customWidth="1"/>
    <col min="7364" max="7364" width="4.7109375" bestFit="1" customWidth="1"/>
    <col min="7365" max="7365" width="7.140625" customWidth="1"/>
    <col min="7366" max="7366" width="8.42578125" bestFit="1" customWidth="1"/>
    <col min="7367" max="7367" width="4.85546875" customWidth="1"/>
    <col min="7368" max="7369" width="3.42578125" customWidth="1"/>
    <col min="7370" max="7376" width="0" hidden="1" customWidth="1"/>
    <col min="7377" max="7383" width="8.42578125" customWidth="1"/>
    <col min="7384" max="7384" width="9.28515625" customWidth="1"/>
    <col min="7385" max="7392" width="8.42578125" bestFit="1" customWidth="1"/>
    <col min="7393" max="7393" width="3.140625" bestFit="1" customWidth="1"/>
    <col min="7394" max="7394" width="10.7109375" bestFit="1" customWidth="1"/>
    <col min="7395" max="7397" width="10.42578125" bestFit="1" customWidth="1"/>
    <col min="7400" max="7401" width="9.85546875" bestFit="1" customWidth="1"/>
    <col min="7402" max="7405" width="11.28515625" bestFit="1" customWidth="1"/>
    <col min="7406" max="7409" width="11.85546875" bestFit="1" customWidth="1"/>
    <col min="7410" max="7410" width="9.28515625" bestFit="1" customWidth="1"/>
    <col min="7411" max="7412" width="9.85546875" bestFit="1" customWidth="1"/>
    <col min="7413" max="7413" width="8" bestFit="1" customWidth="1"/>
    <col min="7414" max="7414" width="9.28515625" bestFit="1" customWidth="1"/>
    <col min="7415" max="7415" width="7.85546875" bestFit="1" customWidth="1"/>
    <col min="7416" max="7416" width="9" bestFit="1" customWidth="1"/>
    <col min="7417" max="7417" width="7.140625" bestFit="1" customWidth="1"/>
    <col min="7418" max="7418" width="19.42578125" bestFit="1" customWidth="1"/>
    <col min="7419" max="7419" width="17.7109375" bestFit="1" customWidth="1"/>
    <col min="7420" max="7420" width="12.42578125" bestFit="1" customWidth="1"/>
    <col min="7421" max="7421" width="11.42578125" bestFit="1" customWidth="1"/>
    <col min="7422" max="7422" width="15" bestFit="1" customWidth="1"/>
    <col min="7423" max="7423" width="14.140625" bestFit="1" customWidth="1"/>
    <col min="7424" max="7424" width="14.42578125" bestFit="1" customWidth="1"/>
    <col min="7425" max="7425" width="15" bestFit="1" customWidth="1"/>
    <col min="7426" max="7426" width="16.42578125" bestFit="1" customWidth="1"/>
    <col min="7427" max="7427" width="7.85546875" bestFit="1" customWidth="1"/>
    <col min="7428" max="7428" width="5.7109375" bestFit="1" customWidth="1"/>
    <col min="7429" max="7429" width="4.140625" bestFit="1" customWidth="1"/>
    <col min="7620" max="7620" width="4.7109375" bestFit="1" customWidth="1"/>
    <col min="7621" max="7621" width="7.140625" customWidth="1"/>
    <col min="7622" max="7622" width="8.42578125" bestFit="1" customWidth="1"/>
    <col min="7623" max="7623" width="4.85546875" customWidth="1"/>
    <col min="7624" max="7625" width="3.42578125" customWidth="1"/>
    <col min="7626" max="7632" width="0" hidden="1" customWidth="1"/>
    <col min="7633" max="7639" width="8.42578125" customWidth="1"/>
    <col min="7640" max="7640" width="9.28515625" customWidth="1"/>
    <col min="7641" max="7648" width="8.42578125" bestFit="1" customWidth="1"/>
    <col min="7649" max="7649" width="3.140625" bestFit="1" customWidth="1"/>
    <col min="7650" max="7650" width="10.7109375" bestFit="1" customWidth="1"/>
    <col min="7651" max="7653" width="10.42578125" bestFit="1" customWidth="1"/>
    <col min="7656" max="7657" width="9.85546875" bestFit="1" customWidth="1"/>
    <col min="7658" max="7661" width="11.28515625" bestFit="1" customWidth="1"/>
    <col min="7662" max="7665" width="11.85546875" bestFit="1" customWidth="1"/>
    <col min="7666" max="7666" width="9.28515625" bestFit="1" customWidth="1"/>
    <col min="7667" max="7668" width="9.85546875" bestFit="1" customWidth="1"/>
    <col min="7669" max="7669" width="8" bestFit="1" customWidth="1"/>
    <col min="7670" max="7670" width="9.28515625" bestFit="1" customWidth="1"/>
    <col min="7671" max="7671" width="7.85546875" bestFit="1" customWidth="1"/>
    <col min="7672" max="7672" width="9" bestFit="1" customWidth="1"/>
    <col min="7673" max="7673" width="7.140625" bestFit="1" customWidth="1"/>
    <col min="7674" max="7674" width="19.42578125" bestFit="1" customWidth="1"/>
    <col min="7675" max="7675" width="17.7109375" bestFit="1" customWidth="1"/>
    <col min="7676" max="7676" width="12.42578125" bestFit="1" customWidth="1"/>
    <col min="7677" max="7677" width="11.42578125" bestFit="1" customWidth="1"/>
    <col min="7678" max="7678" width="15" bestFit="1" customWidth="1"/>
    <col min="7679" max="7679" width="14.140625" bestFit="1" customWidth="1"/>
    <col min="7680" max="7680" width="14.42578125" bestFit="1" customWidth="1"/>
    <col min="7681" max="7681" width="15" bestFit="1" customWidth="1"/>
    <col min="7682" max="7682" width="16.42578125" bestFit="1" customWidth="1"/>
    <col min="7683" max="7683" width="7.85546875" bestFit="1" customWidth="1"/>
    <col min="7684" max="7684" width="5.7109375" bestFit="1" customWidth="1"/>
    <col min="7685" max="7685" width="4.140625" bestFit="1" customWidth="1"/>
    <col min="7876" max="7876" width="4.7109375" bestFit="1" customWidth="1"/>
    <col min="7877" max="7877" width="7.140625" customWidth="1"/>
    <col min="7878" max="7878" width="8.42578125" bestFit="1" customWidth="1"/>
    <col min="7879" max="7879" width="4.85546875" customWidth="1"/>
    <col min="7880" max="7881" width="3.42578125" customWidth="1"/>
    <col min="7882" max="7888" width="0" hidden="1" customWidth="1"/>
    <col min="7889" max="7895" width="8.42578125" customWidth="1"/>
    <col min="7896" max="7896" width="9.28515625" customWidth="1"/>
    <col min="7897" max="7904" width="8.42578125" bestFit="1" customWidth="1"/>
    <col min="7905" max="7905" width="3.140625" bestFit="1" customWidth="1"/>
    <col min="7906" max="7906" width="10.7109375" bestFit="1" customWidth="1"/>
    <col min="7907" max="7909" width="10.42578125" bestFit="1" customWidth="1"/>
    <col min="7912" max="7913" width="9.85546875" bestFit="1" customWidth="1"/>
    <col min="7914" max="7917" width="11.28515625" bestFit="1" customWidth="1"/>
    <col min="7918" max="7921" width="11.85546875" bestFit="1" customWidth="1"/>
    <col min="7922" max="7922" width="9.28515625" bestFit="1" customWidth="1"/>
    <col min="7923" max="7924" width="9.85546875" bestFit="1" customWidth="1"/>
    <col min="7925" max="7925" width="8" bestFit="1" customWidth="1"/>
    <col min="7926" max="7926" width="9.28515625" bestFit="1" customWidth="1"/>
    <col min="7927" max="7927" width="7.85546875" bestFit="1" customWidth="1"/>
    <col min="7928" max="7928" width="9" bestFit="1" customWidth="1"/>
    <col min="7929" max="7929" width="7.140625" bestFit="1" customWidth="1"/>
    <col min="7930" max="7930" width="19.42578125" bestFit="1" customWidth="1"/>
    <col min="7931" max="7931" width="17.7109375" bestFit="1" customWidth="1"/>
    <col min="7932" max="7932" width="12.42578125" bestFit="1" customWidth="1"/>
    <col min="7933" max="7933" width="11.42578125" bestFit="1" customWidth="1"/>
    <col min="7934" max="7934" width="15" bestFit="1" customWidth="1"/>
    <col min="7935" max="7935" width="14.140625" bestFit="1" customWidth="1"/>
    <col min="7936" max="7936" width="14.42578125" bestFit="1" customWidth="1"/>
    <col min="7937" max="7937" width="15" bestFit="1" customWidth="1"/>
    <col min="7938" max="7938" width="16.42578125" bestFit="1" customWidth="1"/>
    <col min="7939" max="7939" width="7.85546875" bestFit="1" customWidth="1"/>
    <col min="7940" max="7940" width="5.7109375" bestFit="1" customWidth="1"/>
    <col min="7941" max="7941" width="4.140625" bestFit="1" customWidth="1"/>
    <col min="8132" max="8132" width="4.7109375" bestFit="1" customWidth="1"/>
    <col min="8133" max="8133" width="7.140625" customWidth="1"/>
    <col min="8134" max="8134" width="8.42578125" bestFit="1" customWidth="1"/>
    <col min="8135" max="8135" width="4.85546875" customWidth="1"/>
    <col min="8136" max="8137" width="3.42578125" customWidth="1"/>
    <col min="8138" max="8144" width="0" hidden="1" customWidth="1"/>
    <col min="8145" max="8151" width="8.42578125" customWidth="1"/>
    <col min="8152" max="8152" width="9.28515625" customWidth="1"/>
    <col min="8153" max="8160" width="8.42578125" bestFit="1" customWidth="1"/>
    <col min="8161" max="8161" width="3.140625" bestFit="1" customWidth="1"/>
    <col min="8162" max="8162" width="10.7109375" bestFit="1" customWidth="1"/>
    <col min="8163" max="8165" width="10.42578125" bestFit="1" customWidth="1"/>
    <col min="8168" max="8169" width="9.85546875" bestFit="1" customWidth="1"/>
    <col min="8170" max="8173" width="11.28515625" bestFit="1" customWidth="1"/>
    <col min="8174" max="8177" width="11.85546875" bestFit="1" customWidth="1"/>
    <col min="8178" max="8178" width="9.28515625" bestFit="1" customWidth="1"/>
    <col min="8179" max="8180" width="9.85546875" bestFit="1" customWidth="1"/>
    <col min="8181" max="8181" width="8" bestFit="1" customWidth="1"/>
    <col min="8182" max="8182" width="9.28515625" bestFit="1" customWidth="1"/>
    <col min="8183" max="8183" width="7.85546875" bestFit="1" customWidth="1"/>
    <col min="8184" max="8184" width="9" bestFit="1" customWidth="1"/>
    <col min="8185" max="8185" width="7.140625" bestFit="1" customWidth="1"/>
    <col min="8186" max="8186" width="19.42578125" bestFit="1" customWidth="1"/>
    <col min="8187" max="8187" width="17.7109375" bestFit="1" customWidth="1"/>
    <col min="8188" max="8188" width="12.42578125" bestFit="1" customWidth="1"/>
    <col min="8189" max="8189" width="11.42578125" bestFit="1" customWidth="1"/>
    <col min="8190" max="8190" width="15" bestFit="1" customWidth="1"/>
    <col min="8191" max="8191" width="14.140625" bestFit="1" customWidth="1"/>
    <col min="8192" max="8192" width="14.42578125" bestFit="1" customWidth="1"/>
    <col min="8193" max="8193" width="15" bestFit="1" customWidth="1"/>
    <col min="8194" max="8194" width="16.42578125" bestFit="1" customWidth="1"/>
    <col min="8195" max="8195" width="7.85546875" bestFit="1" customWidth="1"/>
    <col min="8196" max="8196" width="5.7109375" bestFit="1" customWidth="1"/>
    <col min="8197" max="8197" width="4.140625" bestFit="1" customWidth="1"/>
    <col min="8388" max="8388" width="4.7109375" bestFit="1" customWidth="1"/>
    <col min="8389" max="8389" width="7.140625" customWidth="1"/>
    <col min="8390" max="8390" width="8.42578125" bestFit="1" customWidth="1"/>
    <col min="8391" max="8391" width="4.85546875" customWidth="1"/>
    <col min="8392" max="8393" width="3.42578125" customWidth="1"/>
    <col min="8394" max="8400" width="0" hidden="1" customWidth="1"/>
    <col min="8401" max="8407" width="8.42578125" customWidth="1"/>
    <col min="8408" max="8408" width="9.28515625" customWidth="1"/>
    <col min="8409" max="8416" width="8.42578125" bestFit="1" customWidth="1"/>
    <col min="8417" max="8417" width="3.140625" bestFit="1" customWidth="1"/>
    <col min="8418" max="8418" width="10.7109375" bestFit="1" customWidth="1"/>
    <col min="8419" max="8421" width="10.42578125" bestFit="1" customWidth="1"/>
    <col min="8424" max="8425" width="9.85546875" bestFit="1" customWidth="1"/>
    <col min="8426" max="8429" width="11.28515625" bestFit="1" customWidth="1"/>
    <col min="8430" max="8433" width="11.85546875" bestFit="1" customWidth="1"/>
    <col min="8434" max="8434" width="9.28515625" bestFit="1" customWidth="1"/>
    <col min="8435" max="8436" width="9.85546875" bestFit="1" customWidth="1"/>
    <col min="8437" max="8437" width="8" bestFit="1" customWidth="1"/>
    <col min="8438" max="8438" width="9.28515625" bestFit="1" customWidth="1"/>
    <col min="8439" max="8439" width="7.85546875" bestFit="1" customWidth="1"/>
    <col min="8440" max="8440" width="9" bestFit="1" customWidth="1"/>
    <col min="8441" max="8441" width="7.140625" bestFit="1" customWidth="1"/>
    <col min="8442" max="8442" width="19.42578125" bestFit="1" customWidth="1"/>
    <col min="8443" max="8443" width="17.7109375" bestFit="1" customWidth="1"/>
    <col min="8444" max="8444" width="12.42578125" bestFit="1" customWidth="1"/>
    <col min="8445" max="8445" width="11.42578125" bestFit="1" customWidth="1"/>
    <col min="8446" max="8446" width="15" bestFit="1" customWidth="1"/>
    <col min="8447" max="8447" width="14.140625" bestFit="1" customWidth="1"/>
    <col min="8448" max="8448" width="14.42578125" bestFit="1" customWidth="1"/>
    <col min="8449" max="8449" width="15" bestFit="1" customWidth="1"/>
    <col min="8450" max="8450" width="16.42578125" bestFit="1" customWidth="1"/>
    <col min="8451" max="8451" width="7.85546875" bestFit="1" customWidth="1"/>
    <col min="8452" max="8452" width="5.7109375" bestFit="1" customWidth="1"/>
    <col min="8453" max="8453" width="4.140625" bestFit="1" customWidth="1"/>
    <col min="8644" max="8644" width="4.7109375" bestFit="1" customWidth="1"/>
    <col min="8645" max="8645" width="7.140625" customWidth="1"/>
    <col min="8646" max="8646" width="8.42578125" bestFit="1" customWidth="1"/>
    <col min="8647" max="8647" width="4.85546875" customWidth="1"/>
    <col min="8648" max="8649" width="3.42578125" customWidth="1"/>
    <col min="8650" max="8656" width="0" hidden="1" customWidth="1"/>
    <col min="8657" max="8663" width="8.42578125" customWidth="1"/>
    <col min="8664" max="8664" width="9.28515625" customWidth="1"/>
    <col min="8665" max="8672" width="8.42578125" bestFit="1" customWidth="1"/>
    <col min="8673" max="8673" width="3.140625" bestFit="1" customWidth="1"/>
    <col min="8674" max="8674" width="10.7109375" bestFit="1" customWidth="1"/>
    <col min="8675" max="8677" width="10.42578125" bestFit="1" customWidth="1"/>
    <col min="8680" max="8681" width="9.85546875" bestFit="1" customWidth="1"/>
    <col min="8682" max="8685" width="11.28515625" bestFit="1" customWidth="1"/>
    <col min="8686" max="8689" width="11.85546875" bestFit="1" customWidth="1"/>
    <col min="8690" max="8690" width="9.28515625" bestFit="1" customWidth="1"/>
    <col min="8691" max="8692" width="9.85546875" bestFit="1" customWidth="1"/>
    <col min="8693" max="8693" width="8" bestFit="1" customWidth="1"/>
    <col min="8694" max="8694" width="9.28515625" bestFit="1" customWidth="1"/>
    <col min="8695" max="8695" width="7.85546875" bestFit="1" customWidth="1"/>
    <col min="8696" max="8696" width="9" bestFit="1" customWidth="1"/>
    <col min="8697" max="8697" width="7.140625" bestFit="1" customWidth="1"/>
    <col min="8698" max="8698" width="19.42578125" bestFit="1" customWidth="1"/>
    <col min="8699" max="8699" width="17.7109375" bestFit="1" customWidth="1"/>
    <col min="8700" max="8700" width="12.42578125" bestFit="1" customWidth="1"/>
    <col min="8701" max="8701" width="11.42578125" bestFit="1" customWidth="1"/>
    <col min="8702" max="8702" width="15" bestFit="1" customWidth="1"/>
    <col min="8703" max="8703" width="14.140625" bestFit="1" customWidth="1"/>
    <col min="8704" max="8704" width="14.42578125" bestFit="1" customWidth="1"/>
    <col min="8705" max="8705" width="15" bestFit="1" customWidth="1"/>
    <col min="8706" max="8706" width="16.42578125" bestFit="1" customWidth="1"/>
    <col min="8707" max="8707" width="7.85546875" bestFit="1" customWidth="1"/>
    <col min="8708" max="8708" width="5.7109375" bestFit="1" customWidth="1"/>
    <col min="8709" max="8709" width="4.140625" bestFit="1" customWidth="1"/>
    <col min="8900" max="8900" width="4.7109375" bestFit="1" customWidth="1"/>
    <col min="8901" max="8901" width="7.140625" customWidth="1"/>
    <col min="8902" max="8902" width="8.42578125" bestFit="1" customWidth="1"/>
    <col min="8903" max="8903" width="4.85546875" customWidth="1"/>
    <col min="8904" max="8905" width="3.42578125" customWidth="1"/>
    <col min="8906" max="8912" width="0" hidden="1" customWidth="1"/>
    <col min="8913" max="8919" width="8.42578125" customWidth="1"/>
    <col min="8920" max="8920" width="9.28515625" customWidth="1"/>
    <col min="8921" max="8928" width="8.42578125" bestFit="1" customWidth="1"/>
    <col min="8929" max="8929" width="3.140625" bestFit="1" customWidth="1"/>
    <col min="8930" max="8930" width="10.7109375" bestFit="1" customWidth="1"/>
    <col min="8931" max="8933" width="10.42578125" bestFit="1" customWidth="1"/>
    <col min="8936" max="8937" width="9.85546875" bestFit="1" customWidth="1"/>
    <col min="8938" max="8941" width="11.28515625" bestFit="1" customWidth="1"/>
    <col min="8942" max="8945" width="11.85546875" bestFit="1" customWidth="1"/>
    <col min="8946" max="8946" width="9.28515625" bestFit="1" customWidth="1"/>
    <col min="8947" max="8948" width="9.85546875" bestFit="1" customWidth="1"/>
    <col min="8949" max="8949" width="8" bestFit="1" customWidth="1"/>
    <col min="8950" max="8950" width="9.28515625" bestFit="1" customWidth="1"/>
    <col min="8951" max="8951" width="7.85546875" bestFit="1" customWidth="1"/>
    <col min="8952" max="8952" width="9" bestFit="1" customWidth="1"/>
    <col min="8953" max="8953" width="7.140625" bestFit="1" customWidth="1"/>
    <col min="8954" max="8954" width="19.42578125" bestFit="1" customWidth="1"/>
    <col min="8955" max="8955" width="17.7109375" bestFit="1" customWidth="1"/>
    <col min="8956" max="8956" width="12.42578125" bestFit="1" customWidth="1"/>
    <col min="8957" max="8957" width="11.42578125" bestFit="1" customWidth="1"/>
    <col min="8958" max="8958" width="15" bestFit="1" customWidth="1"/>
    <col min="8959" max="8959" width="14.140625" bestFit="1" customWidth="1"/>
    <col min="8960" max="8960" width="14.42578125" bestFit="1" customWidth="1"/>
    <col min="8961" max="8961" width="15" bestFit="1" customWidth="1"/>
    <col min="8962" max="8962" width="16.42578125" bestFit="1" customWidth="1"/>
    <col min="8963" max="8963" width="7.85546875" bestFit="1" customWidth="1"/>
    <col min="8964" max="8964" width="5.7109375" bestFit="1" customWidth="1"/>
    <col min="8965" max="8965" width="4.140625" bestFit="1" customWidth="1"/>
    <col min="9156" max="9156" width="4.7109375" bestFit="1" customWidth="1"/>
    <col min="9157" max="9157" width="7.140625" customWidth="1"/>
    <col min="9158" max="9158" width="8.42578125" bestFit="1" customWidth="1"/>
    <col min="9159" max="9159" width="4.85546875" customWidth="1"/>
    <col min="9160" max="9161" width="3.42578125" customWidth="1"/>
    <col min="9162" max="9168" width="0" hidden="1" customWidth="1"/>
    <col min="9169" max="9175" width="8.42578125" customWidth="1"/>
    <col min="9176" max="9176" width="9.28515625" customWidth="1"/>
    <col min="9177" max="9184" width="8.42578125" bestFit="1" customWidth="1"/>
    <col min="9185" max="9185" width="3.140625" bestFit="1" customWidth="1"/>
    <col min="9186" max="9186" width="10.7109375" bestFit="1" customWidth="1"/>
    <col min="9187" max="9189" width="10.42578125" bestFit="1" customWidth="1"/>
    <col min="9192" max="9193" width="9.85546875" bestFit="1" customWidth="1"/>
    <col min="9194" max="9197" width="11.28515625" bestFit="1" customWidth="1"/>
    <col min="9198" max="9201" width="11.85546875" bestFit="1" customWidth="1"/>
    <col min="9202" max="9202" width="9.28515625" bestFit="1" customWidth="1"/>
    <col min="9203" max="9204" width="9.85546875" bestFit="1" customWidth="1"/>
    <col min="9205" max="9205" width="8" bestFit="1" customWidth="1"/>
    <col min="9206" max="9206" width="9.28515625" bestFit="1" customWidth="1"/>
    <col min="9207" max="9207" width="7.85546875" bestFit="1" customWidth="1"/>
    <col min="9208" max="9208" width="9" bestFit="1" customWidth="1"/>
    <col min="9209" max="9209" width="7.140625" bestFit="1" customWidth="1"/>
    <col min="9210" max="9210" width="19.42578125" bestFit="1" customWidth="1"/>
    <col min="9211" max="9211" width="17.7109375" bestFit="1" customWidth="1"/>
    <col min="9212" max="9212" width="12.42578125" bestFit="1" customWidth="1"/>
    <col min="9213" max="9213" width="11.42578125" bestFit="1" customWidth="1"/>
    <col min="9214" max="9214" width="15" bestFit="1" customWidth="1"/>
    <col min="9215" max="9215" width="14.140625" bestFit="1" customWidth="1"/>
    <col min="9216" max="9216" width="14.42578125" bestFit="1" customWidth="1"/>
    <col min="9217" max="9217" width="15" bestFit="1" customWidth="1"/>
    <col min="9218" max="9218" width="16.42578125" bestFit="1" customWidth="1"/>
    <col min="9219" max="9219" width="7.85546875" bestFit="1" customWidth="1"/>
    <col min="9220" max="9220" width="5.7109375" bestFit="1" customWidth="1"/>
    <col min="9221" max="9221" width="4.140625" bestFit="1" customWidth="1"/>
    <col min="9412" max="9412" width="4.7109375" bestFit="1" customWidth="1"/>
    <col min="9413" max="9413" width="7.140625" customWidth="1"/>
    <col min="9414" max="9414" width="8.42578125" bestFit="1" customWidth="1"/>
    <col min="9415" max="9415" width="4.85546875" customWidth="1"/>
    <col min="9416" max="9417" width="3.42578125" customWidth="1"/>
    <col min="9418" max="9424" width="0" hidden="1" customWidth="1"/>
    <col min="9425" max="9431" width="8.42578125" customWidth="1"/>
    <col min="9432" max="9432" width="9.28515625" customWidth="1"/>
    <col min="9433" max="9440" width="8.42578125" bestFit="1" customWidth="1"/>
    <col min="9441" max="9441" width="3.140625" bestFit="1" customWidth="1"/>
    <col min="9442" max="9442" width="10.7109375" bestFit="1" customWidth="1"/>
    <col min="9443" max="9445" width="10.42578125" bestFit="1" customWidth="1"/>
    <col min="9448" max="9449" width="9.85546875" bestFit="1" customWidth="1"/>
    <col min="9450" max="9453" width="11.28515625" bestFit="1" customWidth="1"/>
    <col min="9454" max="9457" width="11.85546875" bestFit="1" customWidth="1"/>
    <col min="9458" max="9458" width="9.28515625" bestFit="1" customWidth="1"/>
    <col min="9459" max="9460" width="9.85546875" bestFit="1" customWidth="1"/>
    <col min="9461" max="9461" width="8" bestFit="1" customWidth="1"/>
    <col min="9462" max="9462" width="9.28515625" bestFit="1" customWidth="1"/>
    <col min="9463" max="9463" width="7.85546875" bestFit="1" customWidth="1"/>
    <col min="9464" max="9464" width="9" bestFit="1" customWidth="1"/>
    <col min="9465" max="9465" width="7.140625" bestFit="1" customWidth="1"/>
    <col min="9466" max="9466" width="19.42578125" bestFit="1" customWidth="1"/>
    <col min="9467" max="9467" width="17.7109375" bestFit="1" customWidth="1"/>
    <col min="9468" max="9468" width="12.42578125" bestFit="1" customWidth="1"/>
    <col min="9469" max="9469" width="11.42578125" bestFit="1" customWidth="1"/>
    <col min="9470" max="9470" width="15" bestFit="1" customWidth="1"/>
    <col min="9471" max="9471" width="14.140625" bestFit="1" customWidth="1"/>
    <col min="9472" max="9472" width="14.42578125" bestFit="1" customWidth="1"/>
    <col min="9473" max="9473" width="15" bestFit="1" customWidth="1"/>
    <col min="9474" max="9474" width="16.42578125" bestFit="1" customWidth="1"/>
    <col min="9475" max="9475" width="7.85546875" bestFit="1" customWidth="1"/>
    <col min="9476" max="9476" width="5.7109375" bestFit="1" customWidth="1"/>
    <col min="9477" max="9477" width="4.140625" bestFit="1" customWidth="1"/>
    <col min="9668" max="9668" width="4.7109375" bestFit="1" customWidth="1"/>
    <col min="9669" max="9669" width="7.140625" customWidth="1"/>
    <col min="9670" max="9670" width="8.42578125" bestFit="1" customWidth="1"/>
    <col min="9671" max="9671" width="4.85546875" customWidth="1"/>
    <col min="9672" max="9673" width="3.42578125" customWidth="1"/>
    <col min="9674" max="9680" width="0" hidden="1" customWidth="1"/>
    <col min="9681" max="9687" width="8.42578125" customWidth="1"/>
    <col min="9688" max="9688" width="9.28515625" customWidth="1"/>
    <col min="9689" max="9696" width="8.42578125" bestFit="1" customWidth="1"/>
    <col min="9697" max="9697" width="3.140625" bestFit="1" customWidth="1"/>
    <col min="9698" max="9698" width="10.7109375" bestFit="1" customWidth="1"/>
    <col min="9699" max="9701" width="10.42578125" bestFit="1" customWidth="1"/>
    <col min="9704" max="9705" width="9.85546875" bestFit="1" customWidth="1"/>
    <col min="9706" max="9709" width="11.28515625" bestFit="1" customWidth="1"/>
    <col min="9710" max="9713" width="11.85546875" bestFit="1" customWidth="1"/>
    <col min="9714" max="9714" width="9.28515625" bestFit="1" customWidth="1"/>
    <col min="9715" max="9716" width="9.85546875" bestFit="1" customWidth="1"/>
    <col min="9717" max="9717" width="8" bestFit="1" customWidth="1"/>
    <col min="9718" max="9718" width="9.28515625" bestFit="1" customWidth="1"/>
    <col min="9719" max="9719" width="7.85546875" bestFit="1" customWidth="1"/>
    <col min="9720" max="9720" width="9" bestFit="1" customWidth="1"/>
    <col min="9721" max="9721" width="7.140625" bestFit="1" customWidth="1"/>
    <col min="9722" max="9722" width="19.42578125" bestFit="1" customWidth="1"/>
    <col min="9723" max="9723" width="17.7109375" bestFit="1" customWidth="1"/>
    <col min="9724" max="9724" width="12.42578125" bestFit="1" customWidth="1"/>
    <col min="9725" max="9725" width="11.42578125" bestFit="1" customWidth="1"/>
    <col min="9726" max="9726" width="15" bestFit="1" customWidth="1"/>
    <col min="9727" max="9727" width="14.140625" bestFit="1" customWidth="1"/>
    <col min="9728" max="9728" width="14.42578125" bestFit="1" customWidth="1"/>
    <col min="9729" max="9729" width="15" bestFit="1" customWidth="1"/>
    <col min="9730" max="9730" width="16.42578125" bestFit="1" customWidth="1"/>
    <col min="9731" max="9731" width="7.85546875" bestFit="1" customWidth="1"/>
    <col min="9732" max="9732" width="5.7109375" bestFit="1" customWidth="1"/>
    <col min="9733" max="9733" width="4.140625" bestFit="1" customWidth="1"/>
    <col min="9924" max="9924" width="4.7109375" bestFit="1" customWidth="1"/>
    <col min="9925" max="9925" width="7.140625" customWidth="1"/>
    <col min="9926" max="9926" width="8.42578125" bestFit="1" customWidth="1"/>
    <col min="9927" max="9927" width="4.85546875" customWidth="1"/>
    <col min="9928" max="9929" width="3.42578125" customWidth="1"/>
    <col min="9930" max="9936" width="0" hidden="1" customWidth="1"/>
    <col min="9937" max="9943" width="8.42578125" customWidth="1"/>
    <col min="9944" max="9944" width="9.28515625" customWidth="1"/>
    <col min="9945" max="9952" width="8.42578125" bestFit="1" customWidth="1"/>
    <col min="9953" max="9953" width="3.140625" bestFit="1" customWidth="1"/>
    <col min="9954" max="9954" width="10.7109375" bestFit="1" customWidth="1"/>
    <col min="9955" max="9957" width="10.42578125" bestFit="1" customWidth="1"/>
    <col min="9960" max="9961" width="9.85546875" bestFit="1" customWidth="1"/>
    <col min="9962" max="9965" width="11.28515625" bestFit="1" customWidth="1"/>
    <col min="9966" max="9969" width="11.85546875" bestFit="1" customWidth="1"/>
    <col min="9970" max="9970" width="9.28515625" bestFit="1" customWidth="1"/>
    <col min="9971" max="9972" width="9.85546875" bestFit="1" customWidth="1"/>
    <col min="9973" max="9973" width="8" bestFit="1" customWidth="1"/>
    <col min="9974" max="9974" width="9.28515625" bestFit="1" customWidth="1"/>
    <col min="9975" max="9975" width="7.85546875" bestFit="1" customWidth="1"/>
    <col min="9976" max="9976" width="9" bestFit="1" customWidth="1"/>
    <col min="9977" max="9977" width="7.140625" bestFit="1" customWidth="1"/>
    <col min="9978" max="9978" width="19.42578125" bestFit="1" customWidth="1"/>
    <col min="9979" max="9979" width="17.7109375" bestFit="1" customWidth="1"/>
    <col min="9980" max="9980" width="12.42578125" bestFit="1" customWidth="1"/>
    <col min="9981" max="9981" width="11.42578125" bestFit="1" customWidth="1"/>
    <col min="9982" max="9982" width="15" bestFit="1" customWidth="1"/>
    <col min="9983" max="9983" width="14.140625" bestFit="1" customWidth="1"/>
    <col min="9984" max="9984" width="14.42578125" bestFit="1" customWidth="1"/>
    <col min="9985" max="9985" width="15" bestFit="1" customWidth="1"/>
    <col min="9986" max="9986" width="16.42578125" bestFit="1" customWidth="1"/>
    <col min="9987" max="9987" width="7.85546875" bestFit="1" customWidth="1"/>
    <col min="9988" max="9988" width="5.7109375" bestFit="1" customWidth="1"/>
    <col min="9989" max="9989" width="4.140625" bestFit="1" customWidth="1"/>
    <col min="10180" max="10180" width="4.7109375" bestFit="1" customWidth="1"/>
    <col min="10181" max="10181" width="7.140625" customWidth="1"/>
    <col min="10182" max="10182" width="8.42578125" bestFit="1" customWidth="1"/>
    <col min="10183" max="10183" width="4.85546875" customWidth="1"/>
    <col min="10184" max="10185" width="3.42578125" customWidth="1"/>
    <col min="10186" max="10192" width="0" hidden="1" customWidth="1"/>
    <col min="10193" max="10199" width="8.42578125" customWidth="1"/>
    <col min="10200" max="10200" width="9.28515625" customWidth="1"/>
    <col min="10201" max="10208" width="8.42578125" bestFit="1" customWidth="1"/>
    <col min="10209" max="10209" width="3.140625" bestFit="1" customWidth="1"/>
    <col min="10210" max="10210" width="10.7109375" bestFit="1" customWidth="1"/>
    <col min="10211" max="10213" width="10.42578125" bestFit="1" customWidth="1"/>
    <col min="10216" max="10217" width="9.85546875" bestFit="1" customWidth="1"/>
    <col min="10218" max="10221" width="11.28515625" bestFit="1" customWidth="1"/>
    <col min="10222" max="10225" width="11.85546875" bestFit="1" customWidth="1"/>
    <col min="10226" max="10226" width="9.28515625" bestFit="1" customWidth="1"/>
    <col min="10227" max="10228" width="9.85546875" bestFit="1" customWidth="1"/>
    <col min="10229" max="10229" width="8" bestFit="1" customWidth="1"/>
    <col min="10230" max="10230" width="9.28515625" bestFit="1" customWidth="1"/>
    <col min="10231" max="10231" width="7.85546875" bestFit="1" customWidth="1"/>
    <col min="10232" max="10232" width="9" bestFit="1" customWidth="1"/>
    <col min="10233" max="10233" width="7.140625" bestFit="1" customWidth="1"/>
    <col min="10234" max="10234" width="19.42578125" bestFit="1" customWidth="1"/>
    <col min="10235" max="10235" width="17.7109375" bestFit="1" customWidth="1"/>
    <col min="10236" max="10236" width="12.42578125" bestFit="1" customWidth="1"/>
    <col min="10237" max="10237" width="11.42578125" bestFit="1" customWidth="1"/>
    <col min="10238" max="10238" width="15" bestFit="1" customWidth="1"/>
    <col min="10239" max="10239" width="14.140625" bestFit="1" customWidth="1"/>
    <col min="10240" max="10240" width="14.42578125" bestFit="1" customWidth="1"/>
    <col min="10241" max="10241" width="15" bestFit="1" customWidth="1"/>
    <col min="10242" max="10242" width="16.42578125" bestFit="1" customWidth="1"/>
    <col min="10243" max="10243" width="7.85546875" bestFit="1" customWidth="1"/>
    <col min="10244" max="10244" width="5.7109375" bestFit="1" customWidth="1"/>
    <col min="10245" max="10245" width="4.140625" bestFit="1" customWidth="1"/>
    <col min="10436" max="10436" width="4.7109375" bestFit="1" customWidth="1"/>
    <col min="10437" max="10437" width="7.140625" customWidth="1"/>
    <col min="10438" max="10438" width="8.42578125" bestFit="1" customWidth="1"/>
    <col min="10439" max="10439" width="4.85546875" customWidth="1"/>
    <col min="10440" max="10441" width="3.42578125" customWidth="1"/>
    <col min="10442" max="10448" width="0" hidden="1" customWidth="1"/>
    <col min="10449" max="10455" width="8.42578125" customWidth="1"/>
    <col min="10456" max="10456" width="9.28515625" customWidth="1"/>
    <col min="10457" max="10464" width="8.42578125" bestFit="1" customWidth="1"/>
    <col min="10465" max="10465" width="3.140625" bestFit="1" customWidth="1"/>
    <col min="10466" max="10466" width="10.7109375" bestFit="1" customWidth="1"/>
    <col min="10467" max="10469" width="10.42578125" bestFit="1" customWidth="1"/>
    <col min="10472" max="10473" width="9.85546875" bestFit="1" customWidth="1"/>
    <col min="10474" max="10477" width="11.28515625" bestFit="1" customWidth="1"/>
    <col min="10478" max="10481" width="11.85546875" bestFit="1" customWidth="1"/>
    <col min="10482" max="10482" width="9.28515625" bestFit="1" customWidth="1"/>
    <col min="10483" max="10484" width="9.85546875" bestFit="1" customWidth="1"/>
    <col min="10485" max="10485" width="8" bestFit="1" customWidth="1"/>
    <col min="10486" max="10486" width="9.28515625" bestFit="1" customWidth="1"/>
    <col min="10487" max="10487" width="7.85546875" bestFit="1" customWidth="1"/>
    <col min="10488" max="10488" width="9" bestFit="1" customWidth="1"/>
    <col min="10489" max="10489" width="7.140625" bestFit="1" customWidth="1"/>
    <col min="10490" max="10490" width="19.42578125" bestFit="1" customWidth="1"/>
    <col min="10491" max="10491" width="17.7109375" bestFit="1" customWidth="1"/>
    <col min="10492" max="10492" width="12.42578125" bestFit="1" customWidth="1"/>
    <col min="10493" max="10493" width="11.42578125" bestFit="1" customWidth="1"/>
    <col min="10494" max="10494" width="15" bestFit="1" customWidth="1"/>
    <col min="10495" max="10495" width="14.140625" bestFit="1" customWidth="1"/>
    <col min="10496" max="10496" width="14.42578125" bestFit="1" customWidth="1"/>
    <col min="10497" max="10497" width="15" bestFit="1" customWidth="1"/>
    <col min="10498" max="10498" width="16.42578125" bestFit="1" customWidth="1"/>
    <col min="10499" max="10499" width="7.85546875" bestFit="1" customWidth="1"/>
    <col min="10500" max="10500" width="5.7109375" bestFit="1" customWidth="1"/>
    <col min="10501" max="10501" width="4.140625" bestFit="1" customWidth="1"/>
    <col min="10692" max="10692" width="4.7109375" bestFit="1" customWidth="1"/>
    <col min="10693" max="10693" width="7.140625" customWidth="1"/>
    <col min="10694" max="10694" width="8.42578125" bestFit="1" customWidth="1"/>
    <col min="10695" max="10695" width="4.85546875" customWidth="1"/>
    <col min="10696" max="10697" width="3.42578125" customWidth="1"/>
    <col min="10698" max="10704" width="0" hidden="1" customWidth="1"/>
    <col min="10705" max="10711" width="8.42578125" customWidth="1"/>
    <col min="10712" max="10712" width="9.28515625" customWidth="1"/>
    <col min="10713" max="10720" width="8.42578125" bestFit="1" customWidth="1"/>
    <col min="10721" max="10721" width="3.140625" bestFit="1" customWidth="1"/>
    <col min="10722" max="10722" width="10.7109375" bestFit="1" customWidth="1"/>
    <col min="10723" max="10725" width="10.42578125" bestFit="1" customWidth="1"/>
    <col min="10728" max="10729" width="9.85546875" bestFit="1" customWidth="1"/>
    <col min="10730" max="10733" width="11.28515625" bestFit="1" customWidth="1"/>
    <col min="10734" max="10737" width="11.85546875" bestFit="1" customWidth="1"/>
    <col min="10738" max="10738" width="9.28515625" bestFit="1" customWidth="1"/>
    <col min="10739" max="10740" width="9.85546875" bestFit="1" customWidth="1"/>
    <col min="10741" max="10741" width="8" bestFit="1" customWidth="1"/>
    <col min="10742" max="10742" width="9.28515625" bestFit="1" customWidth="1"/>
    <col min="10743" max="10743" width="7.85546875" bestFit="1" customWidth="1"/>
    <col min="10744" max="10744" width="9" bestFit="1" customWidth="1"/>
    <col min="10745" max="10745" width="7.140625" bestFit="1" customWidth="1"/>
    <col min="10746" max="10746" width="19.42578125" bestFit="1" customWidth="1"/>
    <col min="10747" max="10747" width="17.7109375" bestFit="1" customWidth="1"/>
    <col min="10748" max="10748" width="12.42578125" bestFit="1" customWidth="1"/>
    <col min="10749" max="10749" width="11.42578125" bestFit="1" customWidth="1"/>
    <col min="10750" max="10750" width="15" bestFit="1" customWidth="1"/>
    <col min="10751" max="10751" width="14.140625" bestFit="1" customWidth="1"/>
    <col min="10752" max="10752" width="14.42578125" bestFit="1" customWidth="1"/>
    <col min="10753" max="10753" width="15" bestFit="1" customWidth="1"/>
    <col min="10754" max="10754" width="16.42578125" bestFit="1" customWidth="1"/>
    <col min="10755" max="10755" width="7.85546875" bestFit="1" customWidth="1"/>
    <col min="10756" max="10756" width="5.7109375" bestFit="1" customWidth="1"/>
    <col min="10757" max="10757" width="4.140625" bestFit="1" customWidth="1"/>
    <col min="10948" max="10948" width="4.7109375" bestFit="1" customWidth="1"/>
    <col min="10949" max="10949" width="7.140625" customWidth="1"/>
    <col min="10950" max="10950" width="8.42578125" bestFit="1" customWidth="1"/>
    <col min="10951" max="10951" width="4.85546875" customWidth="1"/>
    <col min="10952" max="10953" width="3.42578125" customWidth="1"/>
    <col min="10954" max="10960" width="0" hidden="1" customWidth="1"/>
    <col min="10961" max="10967" width="8.42578125" customWidth="1"/>
    <col min="10968" max="10968" width="9.28515625" customWidth="1"/>
    <col min="10969" max="10976" width="8.42578125" bestFit="1" customWidth="1"/>
    <col min="10977" max="10977" width="3.140625" bestFit="1" customWidth="1"/>
    <col min="10978" max="10978" width="10.7109375" bestFit="1" customWidth="1"/>
    <col min="10979" max="10981" width="10.42578125" bestFit="1" customWidth="1"/>
    <col min="10984" max="10985" width="9.85546875" bestFit="1" customWidth="1"/>
    <col min="10986" max="10989" width="11.28515625" bestFit="1" customWidth="1"/>
    <col min="10990" max="10993" width="11.85546875" bestFit="1" customWidth="1"/>
    <col min="10994" max="10994" width="9.28515625" bestFit="1" customWidth="1"/>
    <col min="10995" max="10996" width="9.85546875" bestFit="1" customWidth="1"/>
    <col min="10997" max="10997" width="8" bestFit="1" customWidth="1"/>
    <col min="10998" max="10998" width="9.28515625" bestFit="1" customWidth="1"/>
    <col min="10999" max="10999" width="7.85546875" bestFit="1" customWidth="1"/>
    <col min="11000" max="11000" width="9" bestFit="1" customWidth="1"/>
    <col min="11001" max="11001" width="7.140625" bestFit="1" customWidth="1"/>
    <col min="11002" max="11002" width="19.42578125" bestFit="1" customWidth="1"/>
    <col min="11003" max="11003" width="17.7109375" bestFit="1" customWidth="1"/>
    <col min="11004" max="11004" width="12.42578125" bestFit="1" customWidth="1"/>
    <col min="11005" max="11005" width="11.42578125" bestFit="1" customWidth="1"/>
    <col min="11006" max="11006" width="15" bestFit="1" customWidth="1"/>
    <col min="11007" max="11007" width="14.140625" bestFit="1" customWidth="1"/>
    <col min="11008" max="11008" width="14.42578125" bestFit="1" customWidth="1"/>
    <col min="11009" max="11009" width="15" bestFit="1" customWidth="1"/>
    <col min="11010" max="11010" width="16.42578125" bestFit="1" customWidth="1"/>
    <col min="11011" max="11011" width="7.85546875" bestFit="1" customWidth="1"/>
    <col min="11012" max="11012" width="5.7109375" bestFit="1" customWidth="1"/>
    <col min="11013" max="11013" width="4.140625" bestFit="1" customWidth="1"/>
    <col min="11204" max="11204" width="4.7109375" bestFit="1" customWidth="1"/>
    <col min="11205" max="11205" width="7.140625" customWidth="1"/>
    <col min="11206" max="11206" width="8.42578125" bestFit="1" customWidth="1"/>
    <col min="11207" max="11207" width="4.85546875" customWidth="1"/>
    <col min="11208" max="11209" width="3.42578125" customWidth="1"/>
    <col min="11210" max="11216" width="0" hidden="1" customWidth="1"/>
    <col min="11217" max="11223" width="8.42578125" customWidth="1"/>
    <col min="11224" max="11224" width="9.28515625" customWidth="1"/>
    <col min="11225" max="11232" width="8.42578125" bestFit="1" customWidth="1"/>
    <col min="11233" max="11233" width="3.140625" bestFit="1" customWidth="1"/>
    <col min="11234" max="11234" width="10.7109375" bestFit="1" customWidth="1"/>
    <col min="11235" max="11237" width="10.42578125" bestFit="1" customWidth="1"/>
    <col min="11240" max="11241" width="9.85546875" bestFit="1" customWidth="1"/>
    <col min="11242" max="11245" width="11.28515625" bestFit="1" customWidth="1"/>
    <col min="11246" max="11249" width="11.85546875" bestFit="1" customWidth="1"/>
    <col min="11250" max="11250" width="9.28515625" bestFit="1" customWidth="1"/>
    <col min="11251" max="11252" width="9.85546875" bestFit="1" customWidth="1"/>
    <col min="11253" max="11253" width="8" bestFit="1" customWidth="1"/>
    <col min="11254" max="11254" width="9.28515625" bestFit="1" customWidth="1"/>
    <col min="11255" max="11255" width="7.85546875" bestFit="1" customWidth="1"/>
    <col min="11256" max="11256" width="9" bestFit="1" customWidth="1"/>
    <col min="11257" max="11257" width="7.140625" bestFit="1" customWidth="1"/>
    <col min="11258" max="11258" width="19.42578125" bestFit="1" customWidth="1"/>
    <col min="11259" max="11259" width="17.7109375" bestFit="1" customWidth="1"/>
    <col min="11260" max="11260" width="12.42578125" bestFit="1" customWidth="1"/>
    <col min="11261" max="11261" width="11.42578125" bestFit="1" customWidth="1"/>
    <col min="11262" max="11262" width="15" bestFit="1" customWidth="1"/>
    <col min="11263" max="11263" width="14.140625" bestFit="1" customWidth="1"/>
    <col min="11264" max="11264" width="14.42578125" bestFit="1" customWidth="1"/>
    <col min="11265" max="11265" width="15" bestFit="1" customWidth="1"/>
    <col min="11266" max="11266" width="16.42578125" bestFit="1" customWidth="1"/>
    <col min="11267" max="11267" width="7.85546875" bestFit="1" customWidth="1"/>
    <col min="11268" max="11268" width="5.7109375" bestFit="1" customWidth="1"/>
    <col min="11269" max="11269" width="4.140625" bestFit="1" customWidth="1"/>
    <col min="11460" max="11460" width="4.7109375" bestFit="1" customWidth="1"/>
    <col min="11461" max="11461" width="7.140625" customWidth="1"/>
    <col min="11462" max="11462" width="8.42578125" bestFit="1" customWidth="1"/>
    <col min="11463" max="11463" width="4.85546875" customWidth="1"/>
    <col min="11464" max="11465" width="3.42578125" customWidth="1"/>
    <col min="11466" max="11472" width="0" hidden="1" customWidth="1"/>
    <col min="11473" max="11479" width="8.42578125" customWidth="1"/>
    <col min="11480" max="11480" width="9.28515625" customWidth="1"/>
    <col min="11481" max="11488" width="8.42578125" bestFit="1" customWidth="1"/>
    <col min="11489" max="11489" width="3.140625" bestFit="1" customWidth="1"/>
    <col min="11490" max="11490" width="10.7109375" bestFit="1" customWidth="1"/>
    <col min="11491" max="11493" width="10.42578125" bestFit="1" customWidth="1"/>
    <col min="11496" max="11497" width="9.85546875" bestFit="1" customWidth="1"/>
    <col min="11498" max="11501" width="11.28515625" bestFit="1" customWidth="1"/>
    <col min="11502" max="11505" width="11.85546875" bestFit="1" customWidth="1"/>
    <col min="11506" max="11506" width="9.28515625" bestFit="1" customWidth="1"/>
    <col min="11507" max="11508" width="9.85546875" bestFit="1" customWidth="1"/>
    <col min="11509" max="11509" width="8" bestFit="1" customWidth="1"/>
    <col min="11510" max="11510" width="9.28515625" bestFit="1" customWidth="1"/>
    <col min="11511" max="11511" width="7.85546875" bestFit="1" customWidth="1"/>
    <col min="11512" max="11512" width="9" bestFit="1" customWidth="1"/>
    <col min="11513" max="11513" width="7.140625" bestFit="1" customWidth="1"/>
    <col min="11514" max="11514" width="19.42578125" bestFit="1" customWidth="1"/>
    <col min="11515" max="11515" width="17.7109375" bestFit="1" customWidth="1"/>
    <col min="11516" max="11516" width="12.42578125" bestFit="1" customWidth="1"/>
    <col min="11517" max="11517" width="11.42578125" bestFit="1" customWidth="1"/>
    <col min="11518" max="11518" width="15" bestFit="1" customWidth="1"/>
    <col min="11519" max="11519" width="14.140625" bestFit="1" customWidth="1"/>
    <col min="11520" max="11520" width="14.42578125" bestFit="1" customWidth="1"/>
    <col min="11521" max="11521" width="15" bestFit="1" customWidth="1"/>
    <col min="11522" max="11522" width="16.42578125" bestFit="1" customWidth="1"/>
    <col min="11523" max="11523" width="7.85546875" bestFit="1" customWidth="1"/>
    <col min="11524" max="11524" width="5.7109375" bestFit="1" customWidth="1"/>
    <col min="11525" max="11525" width="4.140625" bestFit="1" customWidth="1"/>
    <col min="11716" max="11716" width="4.7109375" bestFit="1" customWidth="1"/>
    <col min="11717" max="11717" width="7.140625" customWidth="1"/>
    <col min="11718" max="11718" width="8.42578125" bestFit="1" customWidth="1"/>
    <col min="11719" max="11719" width="4.85546875" customWidth="1"/>
    <col min="11720" max="11721" width="3.42578125" customWidth="1"/>
    <col min="11722" max="11728" width="0" hidden="1" customWidth="1"/>
    <col min="11729" max="11735" width="8.42578125" customWidth="1"/>
    <col min="11736" max="11736" width="9.28515625" customWidth="1"/>
    <col min="11737" max="11744" width="8.42578125" bestFit="1" customWidth="1"/>
    <col min="11745" max="11745" width="3.140625" bestFit="1" customWidth="1"/>
    <col min="11746" max="11746" width="10.7109375" bestFit="1" customWidth="1"/>
    <col min="11747" max="11749" width="10.42578125" bestFit="1" customWidth="1"/>
    <col min="11752" max="11753" width="9.85546875" bestFit="1" customWidth="1"/>
    <col min="11754" max="11757" width="11.28515625" bestFit="1" customWidth="1"/>
    <col min="11758" max="11761" width="11.85546875" bestFit="1" customWidth="1"/>
    <col min="11762" max="11762" width="9.28515625" bestFit="1" customWidth="1"/>
    <col min="11763" max="11764" width="9.85546875" bestFit="1" customWidth="1"/>
    <col min="11765" max="11765" width="8" bestFit="1" customWidth="1"/>
    <col min="11766" max="11766" width="9.28515625" bestFit="1" customWidth="1"/>
    <col min="11767" max="11767" width="7.85546875" bestFit="1" customWidth="1"/>
    <col min="11768" max="11768" width="9" bestFit="1" customWidth="1"/>
    <col min="11769" max="11769" width="7.140625" bestFit="1" customWidth="1"/>
    <col min="11770" max="11770" width="19.42578125" bestFit="1" customWidth="1"/>
    <col min="11771" max="11771" width="17.7109375" bestFit="1" customWidth="1"/>
    <col min="11772" max="11772" width="12.42578125" bestFit="1" customWidth="1"/>
    <col min="11773" max="11773" width="11.42578125" bestFit="1" customWidth="1"/>
    <col min="11774" max="11774" width="15" bestFit="1" customWidth="1"/>
    <col min="11775" max="11775" width="14.140625" bestFit="1" customWidth="1"/>
    <col min="11776" max="11776" width="14.42578125" bestFit="1" customWidth="1"/>
    <col min="11777" max="11777" width="15" bestFit="1" customWidth="1"/>
    <col min="11778" max="11778" width="16.42578125" bestFit="1" customWidth="1"/>
    <col min="11779" max="11779" width="7.85546875" bestFit="1" customWidth="1"/>
    <col min="11780" max="11780" width="5.7109375" bestFit="1" customWidth="1"/>
    <col min="11781" max="11781" width="4.140625" bestFit="1" customWidth="1"/>
    <col min="11972" max="11972" width="4.7109375" bestFit="1" customWidth="1"/>
    <col min="11973" max="11973" width="7.140625" customWidth="1"/>
    <col min="11974" max="11974" width="8.42578125" bestFit="1" customWidth="1"/>
    <col min="11975" max="11975" width="4.85546875" customWidth="1"/>
    <col min="11976" max="11977" width="3.42578125" customWidth="1"/>
    <col min="11978" max="11984" width="0" hidden="1" customWidth="1"/>
    <col min="11985" max="11991" width="8.42578125" customWidth="1"/>
    <col min="11992" max="11992" width="9.28515625" customWidth="1"/>
    <col min="11993" max="12000" width="8.42578125" bestFit="1" customWidth="1"/>
    <col min="12001" max="12001" width="3.140625" bestFit="1" customWidth="1"/>
    <col min="12002" max="12002" width="10.7109375" bestFit="1" customWidth="1"/>
    <col min="12003" max="12005" width="10.42578125" bestFit="1" customWidth="1"/>
    <col min="12008" max="12009" width="9.85546875" bestFit="1" customWidth="1"/>
    <col min="12010" max="12013" width="11.28515625" bestFit="1" customWidth="1"/>
    <col min="12014" max="12017" width="11.85546875" bestFit="1" customWidth="1"/>
    <col min="12018" max="12018" width="9.28515625" bestFit="1" customWidth="1"/>
    <col min="12019" max="12020" width="9.85546875" bestFit="1" customWidth="1"/>
    <col min="12021" max="12021" width="8" bestFit="1" customWidth="1"/>
    <col min="12022" max="12022" width="9.28515625" bestFit="1" customWidth="1"/>
    <col min="12023" max="12023" width="7.85546875" bestFit="1" customWidth="1"/>
    <col min="12024" max="12024" width="9" bestFit="1" customWidth="1"/>
    <col min="12025" max="12025" width="7.140625" bestFit="1" customWidth="1"/>
    <col min="12026" max="12026" width="19.42578125" bestFit="1" customWidth="1"/>
    <col min="12027" max="12027" width="17.7109375" bestFit="1" customWidth="1"/>
    <col min="12028" max="12028" width="12.42578125" bestFit="1" customWidth="1"/>
    <col min="12029" max="12029" width="11.42578125" bestFit="1" customWidth="1"/>
    <col min="12030" max="12030" width="15" bestFit="1" customWidth="1"/>
    <col min="12031" max="12031" width="14.140625" bestFit="1" customWidth="1"/>
    <col min="12032" max="12032" width="14.42578125" bestFit="1" customWidth="1"/>
    <col min="12033" max="12033" width="15" bestFit="1" customWidth="1"/>
    <col min="12034" max="12034" width="16.42578125" bestFit="1" customWidth="1"/>
    <col min="12035" max="12035" width="7.85546875" bestFit="1" customWidth="1"/>
    <col min="12036" max="12036" width="5.7109375" bestFit="1" customWidth="1"/>
    <col min="12037" max="12037" width="4.140625" bestFit="1" customWidth="1"/>
    <col min="12228" max="12228" width="4.7109375" bestFit="1" customWidth="1"/>
    <col min="12229" max="12229" width="7.140625" customWidth="1"/>
    <col min="12230" max="12230" width="8.42578125" bestFit="1" customWidth="1"/>
    <col min="12231" max="12231" width="4.85546875" customWidth="1"/>
    <col min="12232" max="12233" width="3.42578125" customWidth="1"/>
    <col min="12234" max="12240" width="0" hidden="1" customWidth="1"/>
    <col min="12241" max="12247" width="8.42578125" customWidth="1"/>
    <col min="12248" max="12248" width="9.28515625" customWidth="1"/>
    <col min="12249" max="12256" width="8.42578125" bestFit="1" customWidth="1"/>
    <col min="12257" max="12257" width="3.140625" bestFit="1" customWidth="1"/>
    <col min="12258" max="12258" width="10.7109375" bestFit="1" customWidth="1"/>
    <col min="12259" max="12261" width="10.42578125" bestFit="1" customWidth="1"/>
    <col min="12264" max="12265" width="9.85546875" bestFit="1" customWidth="1"/>
    <col min="12266" max="12269" width="11.28515625" bestFit="1" customWidth="1"/>
    <col min="12270" max="12273" width="11.85546875" bestFit="1" customWidth="1"/>
    <col min="12274" max="12274" width="9.28515625" bestFit="1" customWidth="1"/>
    <col min="12275" max="12276" width="9.85546875" bestFit="1" customWidth="1"/>
    <col min="12277" max="12277" width="8" bestFit="1" customWidth="1"/>
    <col min="12278" max="12278" width="9.28515625" bestFit="1" customWidth="1"/>
    <col min="12279" max="12279" width="7.85546875" bestFit="1" customWidth="1"/>
    <col min="12280" max="12280" width="9" bestFit="1" customWidth="1"/>
    <col min="12281" max="12281" width="7.140625" bestFit="1" customWidth="1"/>
    <col min="12282" max="12282" width="19.42578125" bestFit="1" customWidth="1"/>
    <col min="12283" max="12283" width="17.7109375" bestFit="1" customWidth="1"/>
    <col min="12284" max="12284" width="12.42578125" bestFit="1" customWidth="1"/>
    <col min="12285" max="12285" width="11.42578125" bestFit="1" customWidth="1"/>
    <col min="12286" max="12286" width="15" bestFit="1" customWidth="1"/>
    <col min="12287" max="12287" width="14.140625" bestFit="1" customWidth="1"/>
    <col min="12288" max="12288" width="14.42578125" bestFit="1" customWidth="1"/>
    <col min="12289" max="12289" width="15" bestFit="1" customWidth="1"/>
    <col min="12290" max="12290" width="16.42578125" bestFit="1" customWidth="1"/>
    <col min="12291" max="12291" width="7.85546875" bestFit="1" customWidth="1"/>
    <col min="12292" max="12292" width="5.7109375" bestFit="1" customWidth="1"/>
    <col min="12293" max="12293" width="4.140625" bestFit="1" customWidth="1"/>
    <col min="12484" max="12484" width="4.7109375" bestFit="1" customWidth="1"/>
    <col min="12485" max="12485" width="7.140625" customWidth="1"/>
    <col min="12486" max="12486" width="8.42578125" bestFit="1" customWidth="1"/>
    <col min="12487" max="12487" width="4.85546875" customWidth="1"/>
    <col min="12488" max="12489" width="3.42578125" customWidth="1"/>
    <col min="12490" max="12496" width="0" hidden="1" customWidth="1"/>
    <col min="12497" max="12503" width="8.42578125" customWidth="1"/>
    <col min="12504" max="12504" width="9.28515625" customWidth="1"/>
    <col min="12505" max="12512" width="8.42578125" bestFit="1" customWidth="1"/>
    <col min="12513" max="12513" width="3.140625" bestFit="1" customWidth="1"/>
    <col min="12514" max="12514" width="10.7109375" bestFit="1" customWidth="1"/>
    <col min="12515" max="12517" width="10.42578125" bestFit="1" customWidth="1"/>
    <col min="12520" max="12521" width="9.85546875" bestFit="1" customWidth="1"/>
    <col min="12522" max="12525" width="11.28515625" bestFit="1" customWidth="1"/>
    <col min="12526" max="12529" width="11.85546875" bestFit="1" customWidth="1"/>
    <col min="12530" max="12530" width="9.28515625" bestFit="1" customWidth="1"/>
    <col min="12531" max="12532" width="9.85546875" bestFit="1" customWidth="1"/>
    <col min="12533" max="12533" width="8" bestFit="1" customWidth="1"/>
    <col min="12534" max="12534" width="9.28515625" bestFit="1" customWidth="1"/>
    <col min="12535" max="12535" width="7.85546875" bestFit="1" customWidth="1"/>
    <col min="12536" max="12536" width="9" bestFit="1" customWidth="1"/>
    <col min="12537" max="12537" width="7.140625" bestFit="1" customWidth="1"/>
    <col min="12538" max="12538" width="19.42578125" bestFit="1" customWidth="1"/>
    <col min="12539" max="12539" width="17.7109375" bestFit="1" customWidth="1"/>
    <col min="12540" max="12540" width="12.42578125" bestFit="1" customWidth="1"/>
    <col min="12541" max="12541" width="11.42578125" bestFit="1" customWidth="1"/>
    <col min="12542" max="12542" width="15" bestFit="1" customWidth="1"/>
    <col min="12543" max="12543" width="14.140625" bestFit="1" customWidth="1"/>
    <col min="12544" max="12544" width="14.42578125" bestFit="1" customWidth="1"/>
    <col min="12545" max="12545" width="15" bestFit="1" customWidth="1"/>
    <col min="12546" max="12546" width="16.42578125" bestFit="1" customWidth="1"/>
    <col min="12547" max="12547" width="7.85546875" bestFit="1" customWidth="1"/>
    <col min="12548" max="12548" width="5.7109375" bestFit="1" customWidth="1"/>
    <col min="12549" max="12549" width="4.140625" bestFit="1" customWidth="1"/>
    <col min="12740" max="12740" width="4.7109375" bestFit="1" customWidth="1"/>
    <col min="12741" max="12741" width="7.140625" customWidth="1"/>
    <col min="12742" max="12742" width="8.42578125" bestFit="1" customWidth="1"/>
    <col min="12743" max="12743" width="4.85546875" customWidth="1"/>
    <col min="12744" max="12745" width="3.42578125" customWidth="1"/>
    <col min="12746" max="12752" width="0" hidden="1" customWidth="1"/>
    <col min="12753" max="12759" width="8.42578125" customWidth="1"/>
    <col min="12760" max="12760" width="9.28515625" customWidth="1"/>
    <col min="12761" max="12768" width="8.42578125" bestFit="1" customWidth="1"/>
    <col min="12769" max="12769" width="3.140625" bestFit="1" customWidth="1"/>
    <col min="12770" max="12770" width="10.7109375" bestFit="1" customWidth="1"/>
    <col min="12771" max="12773" width="10.42578125" bestFit="1" customWidth="1"/>
    <col min="12776" max="12777" width="9.85546875" bestFit="1" customWidth="1"/>
    <col min="12778" max="12781" width="11.28515625" bestFit="1" customWidth="1"/>
    <col min="12782" max="12785" width="11.85546875" bestFit="1" customWidth="1"/>
    <col min="12786" max="12786" width="9.28515625" bestFit="1" customWidth="1"/>
    <col min="12787" max="12788" width="9.85546875" bestFit="1" customWidth="1"/>
    <col min="12789" max="12789" width="8" bestFit="1" customWidth="1"/>
    <col min="12790" max="12790" width="9.28515625" bestFit="1" customWidth="1"/>
    <col min="12791" max="12791" width="7.85546875" bestFit="1" customWidth="1"/>
    <col min="12792" max="12792" width="9" bestFit="1" customWidth="1"/>
    <col min="12793" max="12793" width="7.140625" bestFit="1" customWidth="1"/>
    <col min="12794" max="12794" width="19.42578125" bestFit="1" customWidth="1"/>
    <col min="12795" max="12795" width="17.7109375" bestFit="1" customWidth="1"/>
    <col min="12796" max="12796" width="12.42578125" bestFit="1" customWidth="1"/>
    <col min="12797" max="12797" width="11.42578125" bestFit="1" customWidth="1"/>
    <col min="12798" max="12798" width="15" bestFit="1" customWidth="1"/>
    <col min="12799" max="12799" width="14.140625" bestFit="1" customWidth="1"/>
    <col min="12800" max="12800" width="14.42578125" bestFit="1" customWidth="1"/>
    <col min="12801" max="12801" width="15" bestFit="1" customWidth="1"/>
    <col min="12802" max="12802" width="16.42578125" bestFit="1" customWidth="1"/>
    <col min="12803" max="12803" width="7.85546875" bestFit="1" customWidth="1"/>
    <col min="12804" max="12804" width="5.7109375" bestFit="1" customWidth="1"/>
    <col min="12805" max="12805" width="4.140625" bestFit="1" customWidth="1"/>
    <col min="12996" max="12996" width="4.7109375" bestFit="1" customWidth="1"/>
    <col min="12997" max="12997" width="7.140625" customWidth="1"/>
    <col min="12998" max="12998" width="8.42578125" bestFit="1" customWidth="1"/>
    <col min="12999" max="12999" width="4.85546875" customWidth="1"/>
    <col min="13000" max="13001" width="3.42578125" customWidth="1"/>
    <col min="13002" max="13008" width="0" hidden="1" customWidth="1"/>
    <col min="13009" max="13015" width="8.42578125" customWidth="1"/>
    <col min="13016" max="13016" width="9.28515625" customWidth="1"/>
    <col min="13017" max="13024" width="8.42578125" bestFit="1" customWidth="1"/>
    <col min="13025" max="13025" width="3.140625" bestFit="1" customWidth="1"/>
    <col min="13026" max="13026" width="10.7109375" bestFit="1" customWidth="1"/>
    <col min="13027" max="13029" width="10.42578125" bestFit="1" customWidth="1"/>
    <col min="13032" max="13033" width="9.85546875" bestFit="1" customWidth="1"/>
    <col min="13034" max="13037" width="11.28515625" bestFit="1" customWidth="1"/>
    <col min="13038" max="13041" width="11.85546875" bestFit="1" customWidth="1"/>
    <col min="13042" max="13042" width="9.28515625" bestFit="1" customWidth="1"/>
    <col min="13043" max="13044" width="9.85546875" bestFit="1" customWidth="1"/>
    <col min="13045" max="13045" width="8" bestFit="1" customWidth="1"/>
    <col min="13046" max="13046" width="9.28515625" bestFit="1" customWidth="1"/>
    <col min="13047" max="13047" width="7.85546875" bestFit="1" customWidth="1"/>
    <col min="13048" max="13048" width="9" bestFit="1" customWidth="1"/>
    <col min="13049" max="13049" width="7.140625" bestFit="1" customWidth="1"/>
    <col min="13050" max="13050" width="19.42578125" bestFit="1" customWidth="1"/>
    <col min="13051" max="13051" width="17.7109375" bestFit="1" customWidth="1"/>
    <col min="13052" max="13052" width="12.42578125" bestFit="1" customWidth="1"/>
    <col min="13053" max="13053" width="11.42578125" bestFit="1" customWidth="1"/>
    <col min="13054" max="13054" width="15" bestFit="1" customWidth="1"/>
    <col min="13055" max="13055" width="14.140625" bestFit="1" customWidth="1"/>
    <col min="13056" max="13056" width="14.42578125" bestFit="1" customWidth="1"/>
    <col min="13057" max="13057" width="15" bestFit="1" customWidth="1"/>
    <col min="13058" max="13058" width="16.42578125" bestFit="1" customWidth="1"/>
    <col min="13059" max="13059" width="7.85546875" bestFit="1" customWidth="1"/>
    <col min="13060" max="13060" width="5.7109375" bestFit="1" customWidth="1"/>
    <col min="13061" max="13061" width="4.140625" bestFit="1" customWidth="1"/>
    <col min="13252" max="13252" width="4.7109375" bestFit="1" customWidth="1"/>
    <col min="13253" max="13253" width="7.140625" customWidth="1"/>
    <col min="13254" max="13254" width="8.42578125" bestFit="1" customWidth="1"/>
    <col min="13255" max="13255" width="4.85546875" customWidth="1"/>
    <col min="13256" max="13257" width="3.42578125" customWidth="1"/>
    <col min="13258" max="13264" width="0" hidden="1" customWidth="1"/>
    <col min="13265" max="13271" width="8.42578125" customWidth="1"/>
    <col min="13272" max="13272" width="9.28515625" customWidth="1"/>
    <col min="13273" max="13280" width="8.42578125" bestFit="1" customWidth="1"/>
    <col min="13281" max="13281" width="3.140625" bestFit="1" customWidth="1"/>
    <col min="13282" max="13282" width="10.7109375" bestFit="1" customWidth="1"/>
    <col min="13283" max="13285" width="10.42578125" bestFit="1" customWidth="1"/>
    <col min="13288" max="13289" width="9.85546875" bestFit="1" customWidth="1"/>
    <col min="13290" max="13293" width="11.28515625" bestFit="1" customWidth="1"/>
    <col min="13294" max="13297" width="11.85546875" bestFit="1" customWidth="1"/>
    <col min="13298" max="13298" width="9.28515625" bestFit="1" customWidth="1"/>
    <col min="13299" max="13300" width="9.85546875" bestFit="1" customWidth="1"/>
    <col min="13301" max="13301" width="8" bestFit="1" customWidth="1"/>
    <col min="13302" max="13302" width="9.28515625" bestFit="1" customWidth="1"/>
    <col min="13303" max="13303" width="7.85546875" bestFit="1" customWidth="1"/>
    <col min="13304" max="13304" width="9" bestFit="1" customWidth="1"/>
    <col min="13305" max="13305" width="7.140625" bestFit="1" customWidth="1"/>
    <col min="13306" max="13306" width="19.42578125" bestFit="1" customWidth="1"/>
    <col min="13307" max="13307" width="17.7109375" bestFit="1" customWidth="1"/>
    <col min="13308" max="13308" width="12.42578125" bestFit="1" customWidth="1"/>
    <col min="13309" max="13309" width="11.42578125" bestFit="1" customWidth="1"/>
    <col min="13310" max="13310" width="15" bestFit="1" customWidth="1"/>
    <col min="13311" max="13311" width="14.140625" bestFit="1" customWidth="1"/>
    <col min="13312" max="13312" width="14.42578125" bestFit="1" customWidth="1"/>
    <col min="13313" max="13313" width="15" bestFit="1" customWidth="1"/>
    <col min="13314" max="13314" width="16.42578125" bestFit="1" customWidth="1"/>
    <col min="13315" max="13315" width="7.85546875" bestFit="1" customWidth="1"/>
    <col min="13316" max="13316" width="5.7109375" bestFit="1" customWidth="1"/>
    <col min="13317" max="13317" width="4.140625" bestFit="1" customWidth="1"/>
    <col min="13508" max="13508" width="4.7109375" bestFit="1" customWidth="1"/>
    <col min="13509" max="13509" width="7.140625" customWidth="1"/>
    <col min="13510" max="13510" width="8.42578125" bestFit="1" customWidth="1"/>
    <col min="13511" max="13511" width="4.85546875" customWidth="1"/>
    <col min="13512" max="13513" width="3.42578125" customWidth="1"/>
    <col min="13514" max="13520" width="0" hidden="1" customWidth="1"/>
    <col min="13521" max="13527" width="8.42578125" customWidth="1"/>
    <col min="13528" max="13528" width="9.28515625" customWidth="1"/>
    <col min="13529" max="13536" width="8.42578125" bestFit="1" customWidth="1"/>
    <col min="13537" max="13537" width="3.140625" bestFit="1" customWidth="1"/>
    <col min="13538" max="13538" width="10.7109375" bestFit="1" customWidth="1"/>
    <col min="13539" max="13541" width="10.42578125" bestFit="1" customWidth="1"/>
    <col min="13544" max="13545" width="9.85546875" bestFit="1" customWidth="1"/>
    <col min="13546" max="13549" width="11.28515625" bestFit="1" customWidth="1"/>
    <col min="13550" max="13553" width="11.85546875" bestFit="1" customWidth="1"/>
    <col min="13554" max="13554" width="9.28515625" bestFit="1" customWidth="1"/>
    <col min="13555" max="13556" width="9.85546875" bestFit="1" customWidth="1"/>
    <col min="13557" max="13557" width="8" bestFit="1" customWidth="1"/>
    <col min="13558" max="13558" width="9.28515625" bestFit="1" customWidth="1"/>
    <col min="13559" max="13559" width="7.85546875" bestFit="1" customWidth="1"/>
    <col min="13560" max="13560" width="9" bestFit="1" customWidth="1"/>
    <col min="13561" max="13561" width="7.140625" bestFit="1" customWidth="1"/>
    <col min="13562" max="13562" width="19.42578125" bestFit="1" customWidth="1"/>
    <col min="13563" max="13563" width="17.7109375" bestFit="1" customWidth="1"/>
    <col min="13564" max="13564" width="12.42578125" bestFit="1" customWidth="1"/>
    <col min="13565" max="13565" width="11.42578125" bestFit="1" customWidth="1"/>
    <col min="13566" max="13566" width="15" bestFit="1" customWidth="1"/>
    <col min="13567" max="13567" width="14.140625" bestFit="1" customWidth="1"/>
    <col min="13568" max="13568" width="14.42578125" bestFit="1" customWidth="1"/>
    <col min="13569" max="13569" width="15" bestFit="1" customWidth="1"/>
    <col min="13570" max="13570" width="16.42578125" bestFit="1" customWidth="1"/>
    <col min="13571" max="13571" width="7.85546875" bestFit="1" customWidth="1"/>
    <col min="13572" max="13572" width="5.7109375" bestFit="1" customWidth="1"/>
    <col min="13573" max="13573" width="4.140625" bestFit="1" customWidth="1"/>
    <col min="13764" max="13764" width="4.7109375" bestFit="1" customWidth="1"/>
    <col min="13765" max="13765" width="7.140625" customWidth="1"/>
    <col min="13766" max="13766" width="8.42578125" bestFit="1" customWidth="1"/>
    <col min="13767" max="13767" width="4.85546875" customWidth="1"/>
    <col min="13768" max="13769" width="3.42578125" customWidth="1"/>
    <col min="13770" max="13776" width="0" hidden="1" customWidth="1"/>
    <col min="13777" max="13783" width="8.42578125" customWidth="1"/>
    <col min="13784" max="13784" width="9.28515625" customWidth="1"/>
    <col min="13785" max="13792" width="8.42578125" bestFit="1" customWidth="1"/>
    <col min="13793" max="13793" width="3.140625" bestFit="1" customWidth="1"/>
    <col min="13794" max="13794" width="10.7109375" bestFit="1" customWidth="1"/>
    <col min="13795" max="13797" width="10.42578125" bestFit="1" customWidth="1"/>
    <col min="13800" max="13801" width="9.85546875" bestFit="1" customWidth="1"/>
    <col min="13802" max="13805" width="11.28515625" bestFit="1" customWidth="1"/>
    <col min="13806" max="13809" width="11.85546875" bestFit="1" customWidth="1"/>
    <col min="13810" max="13810" width="9.28515625" bestFit="1" customWidth="1"/>
    <col min="13811" max="13812" width="9.85546875" bestFit="1" customWidth="1"/>
    <col min="13813" max="13813" width="8" bestFit="1" customWidth="1"/>
    <col min="13814" max="13814" width="9.28515625" bestFit="1" customWidth="1"/>
    <col min="13815" max="13815" width="7.85546875" bestFit="1" customWidth="1"/>
    <col min="13816" max="13816" width="9" bestFit="1" customWidth="1"/>
    <col min="13817" max="13817" width="7.140625" bestFit="1" customWidth="1"/>
    <col min="13818" max="13818" width="19.42578125" bestFit="1" customWidth="1"/>
    <col min="13819" max="13819" width="17.7109375" bestFit="1" customWidth="1"/>
    <col min="13820" max="13820" width="12.42578125" bestFit="1" customWidth="1"/>
    <col min="13821" max="13821" width="11.42578125" bestFit="1" customWidth="1"/>
    <col min="13822" max="13822" width="15" bestFit="1" customWidth="1"/>
    <col min="13823" max="13823" width="14.140625" bestFit="1" customWidth="1"/>
    <col min="13824" max="13824" width="14.42578125" bestFit="1" customWidth="1"/>
    <col min="13825" max="13825" width="15" bestFit="1" customWidth="1"/>
    <col min="13826" max="13826" width="16.42578125" bestFit="1" customWidth="1"/>
    <col min="13827" max="13827" width="7.85546875" bestFit="1" customWidth="1"/>
    <col min="13828" max="13828" width="5.7109375" bestFit="1" customWidth="1"/>
    <col min="13829" max="13829" width="4.140625" bestFit="1" customWidth="1"/>
    <col min="14020" max="14020" width="4.7109375" bestFit="1" customWidth="1"/>
    <col min="14021" max="14021" width="7.140625" customWidth="1"/>
    <col min="14022" max="14022" width="8.42578125" bestFit="1" customWidth="1"/>
    <col min="14023" max="14023" width="4.85546875" customWidth="1"/>
    <col min="14024" max="14025" width="3.42578125" customWidth="1"/>
    <col min="14026" max="14032" width="0" hidden="1" customWidth="1"/>
    <col min="14033" max="14039" width="8.42578125" customWidth="1"/>
    <col min="14040" max="14040" width="9.28515625" customWidth="1"/>
    <col min="14041" max="14048" width="8.42578125" bestFit="1" customWidth="1"/>
    <col min="14049" max="14049" width="3.140625" bestFit="1" customWidth="1"/>
    <col min="14050" max="14050" width="10.7109375" bestFit="1" customWidth="1"/>
    <col min="14051" max="14053" width="10.42578125" bestFit="1" customWidth="1"/>
    <col min="14056" max="14057" width="9.85546875" bestFit="1" customWidth="1"/>
    <col min="14058" max="14061" width="11.28515625" bestFit="1" customWidth="1"/>
    <col min="14062" max="14065" width="11.85546875" bestFit="1" customWidth="1"/>
    <col min="14066" max="14066" width="9.28515625" bestFit="1" customWidth="1"/>
    <col min="14067" max="14068" width="9.85546875" bestFit="1" customWidth="1"/>
    <col min="14069" max="14069" width="8" bestFit="1" customWidth="1"/>
    <col min="14070" max="14070" width="9.28515625" bestFit="1" customWidth="1"/>
    <col min="14071" max="14071" width="7.85546875" bestFit="1" customWidth="1"/>
    <col min="14072" max="14072" width="9" bestFit="1" customWidth="1"/>
    <col min="14073" max="14073" width="7.140625" bestFit="1" customWidth="1"/>
    <col min="14074" max="14074" width="19.42578125" bestFit="1" customWidth="1"/>
    <col min="14075" max="14075" width="17.7109375" bestFit="1" customWidth="1"/>
    <col min="14076" max="14076" width="12.42578125" bestFit="1" customWidth="1"/>
    <col min="14077" max="14077" width="11.42578125" bestFit="1" customWidth="1"/>
    <col min="14078" max="14078" width="15" bestFit="1" customWidth="1"/>
    <col min="14079" max="14079" width="14.140625" bestFit="1" customWidth="1"/>
    <col min="14080" max="14080" width="14.42578125" bestFit="1" customWidth="1"/>
    <col min="14081" max="14081" width="15" bestFit="1" customWidth="1"/>
    <col min="14082" max="14082" width="16.42578125" bestFit="1" customWidth="1"/>
    <col min="14083" max="14083" width="7.85546875" bestFit="1" customWidth="1"/>
    <col min="14084" max="14084" width="5.7109375" bestFit="1" customWidth="1"/>
    <col min="14085" max="14085" width="4.140625" bestFit="1" customWidth="1"/>
    <col min="14276" max="14276" width="4.7109375" bestFit="1" customWidth="1"/>
    <col min="14277" max="14277" width="7.140625" customWidth="1"/>
    <col min="14278" max="14278" width="8.42578125" bestFit="1" customWidth="1"/>
    <col min="14279" max="14279" width="4.85546875" customWidth="1"/>
    <col min="14280" max="14281" width="3.42578125" customWidth="1"/>
    <col min="14282" max="14288" width="0" hidden="1" customWidth="1"/>
    <col min="14289" max="14295" width="8.42578125" customWidth="1"/>
    <col min="14296" max="14296" width="9.28515625" customWidth="1"/>
    <col min="14297" max="14304" width="8.42578125" bestFit="1" customWidth="1"/>
    <col min="14305" max="14305" width="3.140625" bestFit="1" customWidth="1"/>
    <col min="14306" max="14306" width="10.7109375" bestFit="1" customWidth="1"/>
    <col min="14307" max="14309" width="10.42578125" bestFit="1" customWidth="1"/>
    <col min="14312" max="14313" width="9.85546875" bestFit="1" customWidth="1"/>
    <col min="14314" max="14317" width="11.28515625" bestFit="1" customWidth="1"/>
    <col min="14318" max="14321" width="11.85546875" bestFit="1" customWidth="1"/>
    <col min="14322" max="14322" width="9.28515625" bestFit="1" customWidth="1"/>
    <col min="14323" max="14324" width="9.85546875" bestFit="1" customWidth="1"/>
    <col min="14325" max="14325" width="8" bestFit="1" customWidth="1"/>
    <col min="14326" max="14326" width="9.28515625" bestFit="1" customWidth="1"/>
    <col min="14327" max="14327" width="7.85546875" bestFit="1" customWidth="1"/>
    <col min="14328" max="14328" width="9" bestFit="1" customWidth="1"/>
    <col min="14329" max="14329" width="7.140625" bestFit="1" customWidth="1"/>
    <col min="14330" max="14330" width="19.42578125" bestFit="1" customWidth="1"/>
    <col min="14331" max="14331" width="17.7109375" bestFit="1" customWidth="1"/>
    <col min="14332" max="14332" width="12.42578125" bestFit="1" customWidth="1"/>
    <col min="14333" max="14333" width="11.42578125" bestFit="1" customWidth="1"/>
    <col min="14334" max="14334" width="15" bestFit="1" customWidth="1"/>
    <col min="14335" max="14335" width="14.140625" bestFit="1" customWidth="1"/>
    <col min="14336" max="14336" width="14.42578125" bestFit="1" customWidth="1"/>
    <col min="14337" max="14337" width="15" bestFit="1" customWidth="1"/>
    <col min="14338" max="14338" width="16.42578125" bestFit="1" customWidth="1"/>
    <col min="14339" max="14339" width="7.85546875" bestFit="1" customWidth="1"/>
    <col min="14340" max="14340" width="5.7109375" bestFit="1" customWidth="1"/>
    <col min="14341" max="14341" width="4.140625" bestFit="1" customWidth="1"/>
    <col min="14532" max="14532" width="4.7109375" bestFit="1" customWidth="1"/>
    <col min="14533" max="14533" width="7.140625" customWidth="1"/>
    <col min="14534" max="14534" width="8.42578125" bestFit="1" customWidth="1"/>
    <col min="14535" max="14535" width="4.85546875" customWidth="1"/>
    <col min="14536" max="14537" width="3.42578125" customWidth="1"/>
    <col min="14538" max="14544" width="0" hidden="1" customWidth="1"/>
    <col min="14545" max="14551" width="8.42578125" customWidth="1"/>
    <col min="14552" max="14552" width="9.28515625" customWidth="1"/>
    <col min="14553" max="14560" width="8.42578125" bestFit="1" customWidth="1"/>
    <col min="14561" max="14561" width="3.140625" bestFit="1" customWidth="1"/>
    <col min="14562" max="14562" width="10.7109375" bestFit="1" customWidth="1"/>
    <col min="14563" max="14565" width="10.42578125" bestFit="1" customWidth="1"/>
    <col min="14568" max="14569" width="9.85546875" bestFit="1" customWidth="1"/>
    <col min="14570" max="14573" width="11.28515625" bestFit="1" customWidth="1"/>
    <col min="14574" max="14577" width="11.85546875" bestFit="1" customWidth="1"/>
    <col min="14578" max="14578" width="9.28515625" bestFit="1" customWidth="1"/>
    <col min="14579" max="14580" width="9.85546875" bestFit="1" customWidth="1"/>
    <col min="14581" max="14581" width="8" bestFit="1" customWidth="1"/>
    <col min="14582" max="14582" width="9.28515625" bestFit="1" customWidth="1"/>
    <col min="14583" max="14583" width="7.85546875" bestFit="1" customWidth="1"/>
    <col min="14584" max="14584" width="9" bestFit="1" customWidth="1"/>
    <col min="14585" max="14585" width="7.140625" bestFit="1" customWidth="1"/>
    <col min="14586" max="14586" width="19.42578125" bestFit="1" customWidth="1"/>
    <col min="14587" max="14587" width="17.7109375" bestFit="1" customWidth="1"/>
    <col min="14588" max="14588" width="12.42578125" bestFit="1" customWidth="1"/>
    <col min="14589" max="14589" width="11.42578125" bestFit="1" customWidth="1"/>
    <col min="14590" max="14590" width="15" bestFit="1" customWidth="1"/>
    <col min="14591" max="14591" width="14.140625" bestFit="1" customWidth="1"/>
    <col min="14592" max="14592" width="14.42578125" bestFit="1" customWidth="1"/>
    <col min="14593" max="14593" width="15" bestFit="1" customWidth="1"/>
    <col min="14594" max="14594" width="16.42578125" bestFit="1" customWidth="1"/>
    <col min="14595" max="14595" width="7.85546875" bestFit="1" customWidth="1"/>
    <col min="14596" max="14596" width="5.7109375" bestFit="1" customWidth="1"/>
    <col min="14597" max="14597" width="4.140625" bestFit="1" customWidth="1"/>
    <col min="14788" max="14788" width="4.7109375" bestFit="1" customWidth="1"/>
    <col min="14789" max="14789" width="7.140625" customWidth="1"/>
    <col min="14790" max="14790" width="8.42578125" bestFit="1" customWidth="1"/>
    <col min="14791" max="14791" width="4.85546875" customWidth="1"/>
    <col min="14792" max="14793" width="3.42578125" customWidth="1"/>
    <col min="14794" max="14800" width="0" hidden="1" customWidth="1"/>
    <col min="14801" max="14807" width="8.42578125" customWidth="1"/>
    <col min="14808" max="14808" width="9.28515625" customWidth="1"/>
    <col min="14809" max="14816" width="8.42578125" bestFit="1" customWidth="1"/>
    <col min="14817" max="14817" width="3.140625" bestFit="1" customWidth="1"/>
    <col min="14818" max="14818" width="10.7109375" bestFit="1" customWidth="1"/>
    <col min="14819" max="14821" width="10.42578125" bestFit="1" customWidth="1"/>
    <col min="14824" max="14825" width="9.85546875" bestFit="1" customWidth="1"/>
    <col min="14826" max="14829" width="11.28515625" bestFit="1" customWidth="1"/>
    <col min="14830" max="14833" width="11.85546875" bestFit="1" customWidth="1"/>
    <col min="14834" max="14834" width="9.28515625" bestFit="1" customWidth="1"/>
    <col min="14835" max="14836" width="9.85546875" bestFit="1" customWidth="1"/>
    <col min="14837" max="14837" width="8" bestFit="1" customWidth="1"/>
    <col min="14838" max="14838" width="9.28515625" bestFit="1" customWidth="1"/>
    <col min="14839" max="14839" width="7.85546875" bestFit="1" customWidth="1"/>
    <col min="14840" max="14840" width="9" bestFit="1" customWidth="1"/>
    <col min="14841" max="14841" width="7.140625" bestFit="1" customWidth="1"/>
    <col min="14842" max="14842" width="19.42578125" bestFit="1" customWidth="1"/>
    <col min="14843" max="14843" width="17.7109375" bestFit="1" customWidth="1"/>
    <col min="14844" max="14844" width="12.42578125" bestFit="1" customWidth="1"/>
    <col min="14845" max="14845" width="11.42578125" bestFit="1" customWidth="1"/>
    <col min="14846" max="14846" width="15" bestFit="1" customWidth="1"/>
    <col min="14847" max="14847" width="14.140625" bestFit="1" customWidth="1"/>
    <col min="14848" max="14848" width="14.42578125" bestFit="1" customWidth="1"/>
    <col min="14849" max="14849" width="15" bestFit="1" customWidth="1"/>
    <col min="14850" max="14850" width="16.42578125" bestFit="1" customWidth="1"/>
    <col min="14851" max="14851" width="7.85546875" bestFit="1" customWidth="1"/>
    <col min="14852" max="14852" width="5.7109375" bestFit="1" customWidth="1"/>
    <col min="14853" max="14853" width="4.140625" bestFit="1" customWidth="1"/>
    <col min="15044" max="15044" width="4.7109375" bestFit="1" customWidth="1"/>
    <col min="15045" max="15045" width="7.140625" customWidth="1"/>
    <col min="15046" max="15046" width="8.42578125" bestFit="1" customWidth="1"/>
    <col min="15047" max="15047" width="4.85546875" customWidth="1"/>
    <col min="15048" max="15049" width="3.42578125" customWidth="1"/>
    <col min="15050" max="15056" width="0" hidden="1" customWidth="1"/>
    <col min="15057" max="15063" width="8.42578125" customWidth="1"/>
    <col min="15064" max="15064" width="9.28515625" customWidth="1"/>
    <col min="15065" max="15072" width="8.42578125" bestFit="1" customWidth="1"/>
    <col min="15073" max="15073" width="3.140625" bestFit="1" customWidth="1"/>
    <col min="15074" max="15074" width="10.7109375" bestFit="1" customWidth="1"/>
    <col min="15075" max="15077" width="10.42578125" bestFit="1" customWidth="1"/>
    <col min="15080" max="15081" width="9.85546875" bestFit="1" customWidth="1"/>
    <col min="15082" max="15085" width="11.28515625" bestFit="1" customWidth="1"/>
    <col min="15086" max="15089" width="11.85546875" bestFit="1" customWidth="1"/>
    <col min="15090" max="15090" width="9.28515625" bestFit="1" customWidth="1"/>
    <col min="15091" max="15092" width="9.85546875" bestFit="1" customWidth="1"/>
    <col min="15093" max="15093" width="8" bestFit="1" customWidth="1"/>
    <col min="15094" max="15094" width="9.28515625" bestFit="1" customWidth="1"/>
    <col min="15095" max="15095" width="7.85546875" bestFit="1" customWidth="1"/>
    <col min="15096" max="15096" width="9" bestFit="1" customWidth="1"/>
    <col min="15097" max="15097" width="7.140625" bestFit="1" customWidth="1"/>
    <col min="15098" max="15098" width="19.42578125" bestFit="1" customWidth="1"/>
    <col min="15099" max="15099" width="17.7109375" bestFit="1" customWidth="1"/>
    <col min="15100" max="15100" width="12.42578125" bestFit="1" customWidth="1"/>
    <col min="15101" max="15101" width="11.42578125" bestFit="1" customWidth="1"/>
    <col min="15102" max="15102" width="15" bestFit="1" customWidth="1"/>
    <col min="15103" max="15103" width="14.140625" bestFit="1" customWidth="1"/>
    <col min="15104" max="15104" width="14.42578125" bestFit="1" customWidth="1"/>
    <col min="15105" max="15105" width="15" bestFit="1" customWidth="1"/>
    <col min="15106" max="15106" width="16.42578125" bestFit="1" customWidth="1"/>
    <col min="15107" max="15107" width="7.85546875" bestFit="1" customWidth="1"/>
    <col min="15108" max="15108" width="5.7109375" bestFit="1" customWidth="1"/>
    <col min="15109" max="15109" width="4.140625" bestFit="1" customWidth="1"/>
    <col min="15300" max="15300" width="4.7109375" bestFit="1" customWidth="1"/>
    <col min="15301" max="15301" width="7.140625" customWidth="1"/>
    <col min="15302" max="15302" width="8.42578125" bestFit="1" customWidth="1"/>
    <col min="15303" max="15303" width="4.85546875" customWidth="1"/>
    <col min="15304" max="15305" width="3.42578125" customWidth="1"/>
    <col min="15306" max="15312" width="0" hidden="1" customWidth="1"/>
    <col min="15313" max="15319" width="8.42578125" customWidth="1"/>
    <col min="15320" max="15320" width="9.28515625" customWidth="1"/>
    <col min="15321" max="15328" width="8.42578125" bestFit="1" customWidth="1"/>
    <col min="15329" max="15329" width="3.140625" bestFit="1" customWidth="1"/>
    <col min="15330" max="15330" width="10.7109375" bestFit="1" customWidth="1"/>
    <col min="15331" max="15333" width="10.42578125" bestFit="1" customWidth="1"/>
    <col min="15336" max="15337" width="9.85546875" bestFit="1" customWidth="1"/>
    <col min="15338" max="15341" width="11.28515625" bestFit="1" customWidth="1"/>
    <col min="15342" max="15345" width="11.85546875" bestFit="1" customWidth="1"/>
    <col min="15346" max="15346" width="9.28515625" bestFit="1" customWidth="1"/>
    <col min="15347" max="15348" width="9.85546875" bestFit="1" customWidth="1"/>
    <col min="15349" max="15349" width="8" bestFit="1" customWidth="1"/>
    <col min="15350" max="15350" width="9.28515625" bestFit="1" customWidth="1"/>
    <col min="15351" max="15351" width="7.85546875" bestFit="1" customWidth="1"/>
    <col min="15352" max="15352" width="9" bestFit="1" customWidth="1"/>
    <col min="15353" max="15353" width="7.140625" bestFit="1" customWidth="1"/>
    <col min="15354" max="15354" width="19.42578125" bestFit="1" customWidth="1"/>
    <col min="15355" max="15355" width="17.7109375" bestFit="1" customWidth="1"/>
    <col min="15356" max="15356" width="12.42578125" bestFit="1" customWidth="1"/>
    <col min="15357" max="15357" width="11.42578125" bestFit="1" customWidth="1"/>
    <col min="15358" max="15358" width="15" bestFit="1" customWidth="1"/>
    <col min="15359" max="15359" width="14.140625" bestFit="1" customWidth="1"/>
    <col min="15360" max="15360" width="14.42578125" bestFit="1" customWidth="1"/>
    <col min="15361" max="15361" width="15" bestFit="1" customWidth="1"/>
    <col min="15362" max="15362" width="16.42578125" bestFit="1" customWidth="1"/>
    <col min="15363" max="15363" width="7.85546875" bestFit="1" customWidth="1"/>
    <col min="15364" max="15364" width="5.7109375" bestFit="1" customWidth="1"/>
    <col min="15365" max="15365" width="4.140625" bestFit="1" customWidth="1"/>
    <col min="15556" max="15556" width="4.7109375" bestFit="1" customWidth="1"/>
    <col min="15557" max="15557" width="7.140625" customWidth="1"/>
    <col min="15558" max="15558" width="8.42578125" bestFit="1" customWidth="1"/>
    <col min="15559" max="15559" width="4.85546875" customWidth="1"/>
    <col min="15560" max="15561" width="3.42578125" customWidth="1"/>
    <col min="15562" max="15568" width="0" hidden="1" customWidth="1"/>
    <col min="15569" max="15575" width="8.42578125" customWidth="1"/>
    <col min="15576" max="15576" width="9.28515625" customWidth="1"/>
    <col min="15577" max="15584" width="8.42578125" bestFit="1" customWidth="1"/>
    <col min="15585" max="15585" width="3.140625" bestFit="1" customWidth="1"/>
    <col min="15586" max="15586" width="10.7109375" bestFit="1" customWidth="1"/>
    <col min="15587" max="15589" width="10.42578125" bestFit="1" customWidth="1"/>
    <col min="15592" max="15593" width="9.85546875" bestFit="1" customWidth="1"/>
    <col min="15594" max="15597" width="11.28515625" bestFit="1" customWidth="1"/>
    <col min="15598" max="15601" width="11.85546875" bestFit="1" customWidth="1"/>
    <col min="15602" max="15602" width="9.28515625" bestFit="1" customWidth="1"/>
    <col min="15603" max="15604" width="9.85546875" bestFit="1" customWidth="1"/>
    <col min="15605" max="15605" width="8" bestFit="1" customWidth="1"/>
    <col min="15606" max="15606" width="9.28515625" bestFit="1" customWidth="1"/>
    <col min="15607" max="15607" width="7.85546875" bestFit="1" customWidth="1"/>
    <col min="15608" max="15608" width="9" bestFit="1" customWidth="1"/>
    <col min="15609" max="15609" width="7.140625" bestFit="1" customWidth="1"/>
    <col min="15610" max="15610" width="19.42578125" bestFit="1" customWidth="1"/>
    <col min="15611" max="15611" width="17.7109375" bestFit="1" customWidth="1"/>
    <col min="15612" max="15612" width="12.42578125" bestFit="1" customWidth="1"/>
    <col min="15613" max="15613" width="11.42578125" bestFit="1" customWidth="1"/>
    <col min="15614" max="15614" width="15" bestFit="1" customWidth="1"/>
    <col min="15615" max="15615" width="14.140625" bestFit="1" customWidth="1"/>
    <col min="15616" max="15616" width="14.42578125" bestFit="1" customWidth="1"/>
    <col min="15617" max="15617" width="15" bestFit="1" customWidth="1"/>
    <col min="15618" max="15618" width="16.42578125" bestFit="1" customWidth="1"/>
    <col min="15619" max="15619" width="7.85546875" bestFit="1" customWidth="1"/>
    <col min="15620" max="15620" width="5.7109375" bestFit="1" customWidth="1"/>
    <col min="15621" max="15621" width="4.140625" bestFit="1" customWidth="1"/>
    <col min="15812" max="15812" width="4.7109375" bestFit="1" customWidth="1"/>
    <col min="15813" max="15813" width="7.140625" customWidth="1"/>
    <col min="15814" max="15814" width="8.42578125" bestFit="1" customWidth="1"/>
    <col min="15815" max="15815" width="4.85546875" customWidth="1"/>
    <col min="15816" max="15817" width="3.42578125" customWidth="1"/>
    <col min="15818" max="15824" width="0" hidden="1" customWidth="1"/>
    <col min="15825" max="15831" width="8.42578125" customWidth="1"/>
    <col min="15832" max="15832" width="9.28515625" customWidth="1"/>
    <col min="15833" max="15840" width="8.42578125" bestFit="1" customWidth="1"/>
    <col min="15841" max="15841" width="3.140625" bestFit="1" customWidth="1"/>
    <col min="15842" max="15842" width="10.7109375" bestFit="1" customWidth="1"/>
    <col min="15843" max="15845" width="10.42578125" bestFit="1" customWidth="1"/>
    <col min="15848" max="15849" width="9.85546875" bestFit="1" customWidth="1"/>
    <col min="15850" max="15853" width="11.28515625" bestFit="1" customWidth="1"/>
    <col min="15854" max="15857" width="11.85546875" bestFit="1" customWidth="1"/>
    <col min="15858" max="15858" width="9.28515625" bestFit="1" customWidth="1"/>
    <col min="15859" max="15860" width="9.85546875" bestFit="1" customWidth="1"/>
    <col min="15861" max="15861" width="8" bestFit="1" customWidth="1"/>
    <col min="15862" max="15862" width="9.28515625" bestFit="1" customWidth="1"/>
    <col min="15863" max="15863" width="7.85546875" bestFit="1" customWidth="1"/>
    <col min="15864" max="15864" width="9" bestFit="1" customWidth="1"/>
    <col min="15865" max="15865" width="7.140625" bestFit="1" customWidth="1"/>
    <col min="15866" max="15866" width="19.42578125" bestFit="1" customWidth="1"/>
    <col min="15867" max="15867" width="17.7109375" bestFit="1" customWidth="1"/>
    <col min="15868" max="15868" width="12.42578125" bestFit="1" customWidth="1"/>
    <col min="15869" max="15869" width="11.42578125" bestFit="1" customWidth="1"/>
    <col min="15870" max="15870" width="15" bestFit="1" customWidth="1"/>
    <col min="15871" max="15871" width="14.140625" bestFit="1" customWidth="1"/>
    <col min="15872" max="15872" width="14.42578125" bestFit="1" customWidth="1"/>
    <col min="15873" max="15873" width="15" bestFit="1" customWidth="1"/>
    <col min="15874" max="15874" width="16.42578125" bestFit="1" customWidth="1"/>
    <col min="15875" max="15875" width="7.85546875" bestFit="1" customWidth="1"/>
    <col min="15876" max="15876" width="5.7109375" bestFit="1" customWidth="1"/>
    <col min="15877" max="15877" width="4.140625" bestFit="1" customWidth="1"/>
    <col min="16068" max="16068" width="4.7109375" bestFit="1" customWidth="1"/>
    <col min="16069" max="16069" width="7.140625" customWidth="1"/>
    <col min="16070" max="16070" width="8.42578125" bestFit="1" customWidth="1"/>
    <col min="16071" max="16071" width="4.85546875" customWidth="1"/>
    <col min="16072" max="16073" width="3.42578125" customWidth="1"/>
    <col min="16074" max="16080" width="0" hidden="1" customWidth="1"/>
    <col min="16081" max="16087" width="8.42578125" customWidth="1"/>
    <col min="16088" max="16088" width="9.28515625" customWidth="1"/>
    <col min="16089" max="16096" width="8.42578125" bestFit="1" customWidth="1"/>
    <col min="16097" max="16097" width="3.140625" bestFit="1" customWidth="1"/>
    <col min="16098" max="16098" width="10.7109375" bestFit="1" customWidth="1"/>
    <col min="16099" max="16101" width="10.42578125" bestFit="1" customWidth="1"/>
    <col min="16104" max="16105" width="9.85546875" bestFit="1" customWidth="1"/>
    <col min="16106" max="16109" width="11.28515625" bestFit="1" customWidth="1"/>
    <col min="16110" max="16113" width="11.85546875" bestFit="1" customWidth="1"/>
    <col min="16114" max="16114" width="9.28515625" bestFit="1" customWidth="1"/>
    <col min="16115" max="16116" width="9.85546875" bestFit="1" customWidth="1"/>
    <col min="16117" max="16117" width="8" bestFit="1" customWidth="1"/>
    <col min="16118" max="16118" width="9.28515625" bestFit="1" customWidth="1"/>
    <col min="16119" max="16119" width="7.85546875" bestFit="1" customWidth="1"/>
    <col min="16120" max="16120" width="9" bestFit="1" customWidth="1"/>
    <col min="16121" max="16121" width="7.140625" bestFit="1" customWidth="1"/>
    <col min="16122" max="16122" width="19.42578125" bestFit="1" customWidth="1"/>
    <col min="16123" max="16123" width="17.7109375" bestFit="1" customWidth="1"/>
    <col min="16124" max="16124" width="12.42578125" bestFit="1" customWidth="1"/>
    <col min="16125" max="16125" width="11.42578125" bestFit="1" customWidth="1"/>
    <col min="16126" max="16126" width="15" bestFit="1" customWidth="1"/>
    <col min="16127" max="16127" width="14.140625" bestFit="1" customWidth="1"/>
    <col min="16128" max="16128" width="14.42578125" bestFit="1" customWidth="1"/>
    <col min="16129" max="16129" width="15" bestFit="1" customWidth="1"/>
    <col min="16130" max="16130" width="16.42578125" bestFit="1" customWidth="1"/>
    <col min="16131" max="16131" width="7.85546875" bestFit="1" customWidth="1"/>
    <col min="16132" max="16132" width="5.7109375" bestFit="1" customWidth="1"/>
    <col min="16133" max="16133" width="4.140625" bestFit="1" customWidth="1"/>
  </cols>
  <sheetData>
    <row r="1" spans="1:16" s="1" customFormat="1" ht="31.5" customHeight="1">
      <c r="A1" s="12" t="s">
        <v>298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ht="14.45" customHeight="1">
      <c r="A2" s="13" t="s">
        <v>0</v>
      </c>
      <c r="B2" s="15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9" t="s">
        <v>9</v>
      </c>
      <c r="K2" s="9"/>
      <c r="L2" s="9"/>
      <c r="M2" s="9"/>
      <c r="N2" s="9"/>
      <c r="O2" s="9"/>
      <c r="P2" s="10" t="s">
        <v>10</v>
      </c>
    </row>
    <row r="3" spans="1:16" s="2" customFormat="1" ht="48.95" customHeight="1">
      <c r="A3" s="14"/>
      <c r="B3" s="16"/>
      <c r="C3" s="14"/>
      <c r="D3" s="16"/>
      <c r="E3" s="16"/>
      <c r="F3" s="16"/>
      <c r="G3" s="16"/>
      <c r="H3" s="16"/>
      <c r="I3" s="16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1"/>
    </row>
    <row r="4" spans="1:16">
      <c r="A4" s="7" t="str">
        <f>VLOOKUP(B4,'[1]raw data'!$A$2:$AA$111,27,FALSE)</f>
        <v>SSA</v>
      </c>
      <c r="B4" s="7" t="s">
        <v>229</v>
      </c>
      <c r="C4" s="7" t="s">
        <v>230</v>
      </c>
      <c r="D4" s="7">
        <f>VLOOKUP(B4,[2]Sheet1!$A$2:$B$938,2,FALSE)</f>
        <v>2018</v>
      </c>
      <c r="E4" s="7" t="s">
        <v>231</v>
      </c>
      <c r="F4" s="7">
        <v>2018</v>
      </c>
      <c r="G4" s="6" t="str">
        <f>VLOOKUP(B4,[2]Sheet1!$A$2:$D$938,4,FALSE)</f>
        <v>N</v>
      </c>
      <c r="H4" s="5" t="s">
        <v>20</v>
      </c>
      <c r="I4" s="7">
        <f>VLOOKUP(B4,[2]Sheet1!$A$1:$F$938,6,FALSE)</f>
        <v>2</v>
      </c>
      <c r="J4" s="8">
        <v>31.122004985809298</v>
      </c>
      <c r="K4" s="8">
        <v>29.7534227371215</v>
      </c>
      <c r="L4" s="8">
        <v>27.443060278892499</v>
      </c>
      <c r="M4" s="8">
        <v>52.639532089233398</v>
      </c>
      <c r="N4" s="8">
        <v>53.637516498565596</v>
      </c>
      <c r="O4" s="8">
        <v>32.106507280141003</v>
      </c>
      <c r="P4" s="8">
        <v>47.203606367111199</v>
      </c>
    </row>
    <row r="5" spans="1:16">
      <c r="A5" s="7" t="str">
        <f>VLOOKUP(B5,'[1]raw data'!$A$2:$AA$111,27,FALSE)</f>
        <v>ECA</v>
      </c>
      <c r="B5" s="7" t="s">
        <v>51</v>
      </c>
      <c r="C5" s="7" t="s">
        <v>52</v>
      </c>
      <c r="D5" s="7">
        <f>VLOOKUP(B5,[2]Sheet1!$A$2:$B$938,2,FALSE)</f>
        <v>2012</v>
      </c>
      <c r="E5" s="7" t="s">
        <v>53</v>
      </c>
      <c r="F5" s="7">
        <v>2018</v>
      </c>
      <c r="G5" s="6" t="str">
        <f>VLOOKUP(B5,[2]Sheet1!$A$2:$D$938,4,FALSE)</f>
        <v>N</v>
      </c>
      <c r="H5" s="5" t="s">
        <v>20</v>
      </c>
      <c r="I5" s="7">
        <f>VLOOKUP(B5,[2]Sheet1!$A$1:$F$938,6,FALSE)</f>
        <v>1</v>
      </c>
      <c r="J5" s="8">
        <v>4.8107048496603903E-2</v>
      </c>
      <c r="K5" s="8">
        <v>0.192380091175436</v>
      </c>
      <c r="L5" s="8" t="s">
        <v>54</v>
      </c>
      <c r="M5" s="8">
        <v>6.0250010574236498E-2</v>
      </c>
      <c r="N5" s="8">
        <v>6.5797723829746202</v>
      </c>
      <c r="O5" s="8">
        <v>9.5949657452627903</v>
      </c>
      <c r="P5" s="8">
        <v>0.29316141735762302</v>
      </c>
    </row>
    <row r="6" spans="1:16">
      <c r="A6" s="7" t="str">
        <f>VLOOKUP(B6,'[1]raw data'!$A$2:$AA$111,27,FALSE)</f>
        <v>LAC</v>
      </c>
      <c r="B6" s="7" t="s">
        <v>139</v>
      </c>
      <c r="C6" s="7" t="s">
        <v>140</v>
      </c>
      <c r="D6" s="7">
        <f>VLOOKUP(B6,[2]Sheet1!$A$2:$B$938,2,FALSE)</f>
        <v>2010</v>
      </c>
      <c r="E6" s="7" t="s">
        <v>141</v>
      </c>
      <c r="F6" s="7">
        <v>2021</v>
      </c>
      <c r="G6" s="6" t="str">
        <f>VLOOKUP(B6,[2]Sheet1!$A$2:$D$938,4,FALSE)</f>
        <v>U</v>
      </c>
      <c r="H6" s="5" t="s">
        <v>36</v>
      </c>
      <c r="I6" s="7">
        <f>VLOOKUP(B6,[2]Sheet1!$A$1:$F$938,6,FALSE)</f>
        <v>3</v>
      </c>
      <c r="J6" s="8">
        <v>0.89421793818473794</v>
      </c>
      <c r="K6" s="8">
        <v>1.0853196494281201</v>
      </c>
      <c r="L6" s="8">
        <v>0.73135080747306302</v>
      </c>
      <c r="M6" s="8">
        <v>0</v>
      </c>
      <c r="N6" s="8">
        <v>0.25745299644768199</v>
      </c>
      <c r="O6" s="8">
        <v>0.36404800517942798</v>
      </c>
      <c r="P6" s="8">
        <v>0.906572956591844</v>
      </c>
    </row>
    <row r="7" spans="1:16">
      <c r="A7" s="7" t="str">
        <f>VLOOKUP(B7,'[1]raw data'!$A$2:$AA$111,27,FALSE)</f>
        <v>ECA</v>
      </c>
      <c r="B7" s="7" t="s">
        <v>55</v>
      </c>
      <c r="C7" s="7" t="s">
        <v>56</v>
      </c>
      <c r="D7" s="7">
        <f>VLOOKUP(B7,[2]Sheet1!$A$2:$B$938,2,FALSE)</f>
        <v>2010</v>
      </c>
      <c r="E7" s="7" t="s">
        <v>57</v>
      </c>
      <c r="F7" s="7">
        <v>2021</v>
      </c>
      <c r="G7" s="6" t="str">
        <f>VLOOKUP(B7,[2]Sheet1!$A$2:$D$938,4,FALSE)</f>
        <v>N</v>
      </c>
      <c r="H7" s="5" t="s">
        <v>20</v>
      </c>
      <c r="I7" s="7">
        <f>VLOOKUP(B7,[2]Sheet1!$A$1:$F$938,6,FALSE)</f>
        <v>1</v>
      </c>
      <c r="J7" s="8">
        <v>0.52352081984281496</v>
      </c>
      <c r="K7" s="8">
        <v>0</v>
      </c>
      <c r="L7" s="8">
        <v>1.7930038273334499</v>
      </c>
      <c r="M7" s="8">
        <v>0</v>
      </c>
      <c r="N7" s="8">
        <v>0.39772549644112498</v>
      </c>
      <c r="O7" s="8">
        <v>0.66008218894200898</v>
      </c>
      <c r="P7" s="8">
        <v>0.52352081984281496</v>
      </c>
    </row>
    <row r="8" spans="1:16">
      <c r="A8" s="7" t="str">
        <f>VLOOKUP(B8,'[1]raw data'!$A$2:$AA$111,27,FALSE)</f>
        <v>EAP</v>
      </c>
      <c r="B8" s="7" t="s">
        <v>199</v>
      </c>
      <c r="C8" s="7" t="s">
        <v>200</v>
      </c>
      <c r="D8" s="7">
        <f>VLOOKUP(B8,[2]Sheet1!$A$2:$B$938,2,FALSE)</f>
        <v>2010</v>
      </c>
      <c r="E8" s="7" t="s">
        <v>201</v>
      </c>
      <c r="F8" s="7">
        <v>2018</v>
      </c>
      <c r="G8" s="6" t="str">
        <f>VLOOKUP(B8,[2]Sheet1!$A$2:$D$938,4,FALSE)</f>
        <v>N</v>
      </c>
      <c r="H8" s="5" t="s">
        <v>202</v>
      </c>
      <c r="I8" s="7">
        <f>VLOOKUP(B8,[2]Sheet1!$A$1:$F$938,6,FALSE)</f>
        <v>3</v>
      </c>
      <c r="J8" s="8">
        <v>0.516879977658391</v>
      </c>
      <c r="K8" s="8">
        <v>1.71188004314899</v>
      </c>
      <c r="L8" s="8" t="s">
        <v>54</v>
      </c>
      <c r="M8" s="8">
        <v>0</v>
      </c>
      <c r="N8" s="8">
        <v>0</v>
      </c>
      <c r="O8" s="8" t="s">
        <v>54</v>
      </c>
      <c r="P8" s="8">
        <v>2.2157700732350301</v>
      </c>
    </row>
    <row r="9" spans="1:16">
      <c r="A9" s="7" t="str">
        <f>VLOOKUP(B9,'[1]raw data'!$A$2:$AA$111,27,FALSE)</f>
        <v>ECA</v>
      </c>
      <c r="B9" s="7" t="s">
        <v>58</v>
      </c>
      <c r="C9" s="7" t="s">
        <v>59</v>
      </c>
      <c r="D9" s="7">
        <f>VLOOKUP(B9,[2]Sheet1!$A$2:$B$938,2,FALSE)</f>
        <v>2009</v>
      </c>
      <c r="E9" s="7" t="s">
        <v>60</v>
      </c>
      <c r="F9" s="7">
        <v>2022</v>
      </c>
      <c r="G9" s="6" t="str">
        <f>VLOOKUP(B9,[2]Sheet1!$A$2:$D$938,4,FALSE)</f>
        <v>N</v>
      </c>
      <c r="H9" s="5" t="s">
        <v>36</v>
      </c>
      <c r="I9" s="7">
        <f>VLOOKUP(B9,[2]Sheet1!$A$1:$F$938,6,FALSE)</f>
        <v>2</v>
      </c>
      <c r="J9" s="8">
        <v>0.48582218587398501</v>
      </c>
      <c r="K9" s="8">
        <v>0.17642239108681601</v>
      </c>
      <c r="L9" s="8" t="s">
        <v>54</v>
      </c>
      <c r="M9" s="8">
        <v>0</v>
      </c>
      <c r="N9" s="8" t="s">
        <v>54</v>
      </c>
      <c r="O9" s="8">
        <v>0</v>
      </c>
      <c r="P9" s="8">
        <v>0.66224457696080197</v>
      </c>
    </row>
    <row r="10" spans="1:16">
      <c r="A10" s="7" t="str">
        <f>VLOOKUP(B10,'[1]raw data'!$A$2:$AA$111,27,FALSE)</f>
        <v>SSA</v>
      </c>
      <c r="B10" s="7" t="s">
        <v>232</v>
      </c>
      <c r="C10" s="7" t="s">
        <v>233</v>
      </c>
      <c r="D10" s="7">
        <f>VLOOKUP(B10,[2]Sheet1!$A$2:$B$938,2,FALSE)</f>
        <v>2013</v>
      </c>
      <c r="E10" s="7" t="s">
        <v>234</v>
      </c>
      <c r="F10" s="7">
        <v>2020</v>
      </c>
      <c r="G10" s="6" t="str">
        <f>VLOOKUP(B10,[2]Sheet1!$A$2:$D$938,4,FALSE)</f>
        <v>N</v>
      </c>
      <c r="H10" s="5" t="s">
        <v>20</v>
      </c>
      <c r="I10" s="7">
        <f>VLOOKUP(B10,[2]Sheet1!$A$1:$F$938,6,FALSE)</f>
        <v>1</v>
      </c>
      <c r="J10" s="8">
        <v>62.065762281417804</v>
      </c>
      <c r="K10" s="8">
        <v>44.881230592727597</v>
      </c>
      <c r="L10" s="8">
        <v>34.211617708206099</v>
      </c>
      <c r="M10" s="8">
        <v>90.568536520004201</v>
      </c>
      <c r="N10" s="8">
        <v>91.007494926452608</v>
      </c>
      <c r="O10" s="8">
        <v>12.021416668474499</v>
      </c>
      <c r="P10" s="8">
        <v>79.209852218627901</v>
      </c>
    </row>
    <row r="11" spans="1:16">
      <c r="A11" s="7" t="str">
        <f>VLOOKUP(B11,'[1]raw data'!$A$2:$AA$111,27,FALSE)</f>
        <v>ECA</v>
      </c>
      <c r="B11" s="7" t="s">
        <v>61</v>
      </c>
      <c r="C11" s="7" t="s">
        <v>62</v>
      </c>
      <c r="D11" s="7">
        <f>VLOOKUP(B11,[2]Sheet1!$A$2:$B$938,2,FALSE)</f>
        <v>2009</v>
      </c>
      <c r="E11" s="7" t="s">
        <v>60</v>
      </c>
      <c r="F11" s="7">
        <v>2022</v>
      </c>
      <c r="G11" s="6" t="str">
        <f>VLOOKUP(B11,[2]Sheet1!$A$2:$D$938,4,FALSE)</f>
        <v>N</v>
      </c>
      <c r="H11" s="5" t="s">
        <v>36</v>
      </c>
      <c r="I11" s="7">
        <f>VLOOKUP(B11,[2]Sheet1!$A$1:$F$938,6,FALSE)</f>
        <v>2</v>
      </c>
      <c r="J11" s="8">
        <v>2.9965370777063002E-2</v>
      </c>
      <c r="K11" s="8">
        <v>0.64868996851146199</v>
      </c>
      <c r="L11" s="8" t="s">
        <v>54</v>
      </c>
      <c r="M11" s="8">
        <v>0</v>
      </c>
      <c r="N11" s="8" t="s">
        <v>54</v>
      </c>
      <c r="O11" s="8">
        <v>0</v>
      </c>
      <c r="P11" s="8">
        <v>0.67971586249768701</v>
      </c>
    </row>
    <row r="12" spans="1:16">
      <c r="A12" s="7" t="str">
        <f>VLOOKUP(B12,'[1]raw data'!$A$2:$AA$111,27,FALSE)</f>
        <v>SSA</v>
      </c>
      <c r="B12" s="7" t="s">
        <v>235</v>
      </c>
      <c r="C12" s="7" t="s">
        <v>236</v>
      </c>
      <c r="D12" s="7">
        <f>VLOOKUP(B12,[2]Sheet1!$A$2:$B$938,2,FALSE)</f>
        <v>2015</v>
      </c>
      <c r="E12" s="7" t="s">
        <v>237</v>
      </c>
      <c r="F12" s="7">
        <v>2021</v>
      </c>
      <c r="G12" s="6" t="str">
        <f>VLOOKUP(B12,[2]Sheet1!$A$2:$D$938,4,FALSE)</f>
        <v>N</v>
      </c>
      <c r="H12" s="5" t="s">
        <v>20</v>
      </c>
      <c r="I12" s="7">
        <f>VLOOKUP(B12,[2]Sheet1!$A$1:$F$938,6,FALSE)</f>
        <v>1</v>
      </c>
      <c r="J12" s="8">
        <v>12.723278999328599</v>
      </c>
      <c r="K12" s="8">
        <v>49.023893475532496</v>
      </c>
      <c r="L12" s="8">
        <v>31.6618233919143</v>
      </c>
      <c r="M12" s="8">
        <v>34.818303585052405</v>
      </c>
      <c r="N12" s="8">
        <v>76.649594306945801</v>
      </c>
      <c r="O12" s="8">
        <v>24.109130229882201</v>
      </c>
      <c r="P12" s="8">
        <v>45.443239808082495</v>
      </c>
    </row>
    <row r="13" spans="1:16">
      <c r="A13" s="7" t="str">
        <f>VLOOKUP(B13,'[1]raw data'!$A$2:$AA$111,27,FALSE)</f>
        <v>SSA</v>
      </c>
      <c r="B13" s="7" t="s">
        <v>238</v>
      </c>
      <c r="C13" s="7" t="s">
        <v>239</v>
      </c>
      <c r="D13" s="7">
        <f>VLOOKUP(B13,[2]Sheet1!$A$2:$B$938,2,FALSE)</f>
        <v>2014</v>
      </c>
      <c r="E13" s="7" t="s">
        <v>237</v>
      </c>
      <c r="F13" s="7">
        <v>2021</v>
      </c>
      <c r="G13" s="6" t="str">
        <f>VLOOKUP(B13,[2]Sheet1!$A$2:$D$938,4,FALSE)</f>
        <v>N</v>
      </c>
      <c r="H13" s="5" t="s">
        <v>20</v>
      </c>
      <c r="I13" s="7">
        <f>VLOOKUP(B13,[2]Sheet1!$A$1:$F$938,6,FALSE)</f>
        <v>3</v>
      </c>
      <c r="J13" s="8">
        <v>25.277072191238396</v>
      </c>
      <c r="K13" s="8">
        <v>47.893941402435303</v>
      </c>
      <c r="L13" s="8">
        <v>51.009064912795999</v>
      </c>
      <c r="M13" s="8">
        <v>35.258173942565904</v>
      </c>
      <c r="N13" s="8">
        <v>58.732604980468693</v>
      </c>
      <c r="O13" s="8">
        <v>17.327690977365101</v>
      </c>
      <c r="P13" s="8">
        <v>52.981191873550401</v>
      </c>
    </row>
    <row r="14" spans="1:16">
      <c r="A14" s="7" t="str">
        <f>VLOOKUP(B14,'[1]raw data'!$A$2:$AA$111,27,FALSE)</f>
        <v>SAR</v>
      </c>
      <c r="B14" s="7" t="s">
        <v>216</v>
      </c>
      <c r="C14" s="7" t="s">
        <v>217</v>
      </c>
      <c r="D14" s="7">
        <f>VLOOKUP(B14,[2]Sheet1!$A$2:$B$938,2,FALSE)</f>
        <v>2010</v>
      </c>
      <c r="E14" s="7" t="s">
        <v>19</v>
      </c>
      <c r="F14" s="7">
        <v>2022</v>
      </c>
      <c r="G14" s="6" t="str">
        <f>VLOOKUP(B14,[2]Sheet1!$A$2:$D$938,4,FALSE)</f>
        <v>N</v>
      </c>
      <c r="H14" s="5" t="s">
        <v>20</v>
      </c>
      <c r="I14" s="7">
        <f>VLOOKUP(B14,[2]Sheet1!$A$1:$F$938,6,FALSE)</f>
        <v>2</v>
      </c>
      <c r="J14" s="8">
        <v>5.0087567418813697</v>
      </c>
      <c r="K14" s="8">
        <v>9.4971522688865608</v>
      </c>
      <c r="L14" s="8">
        <v>6.6863469779491398</v>
      </c>
      <c r="M14" s="8">
        <v>2.3743325844406997</v>
      </c>
      <c r="N14" s="8">
        <v>27.518305182456899</v>
      </c>
      <c r="O14" s="8">
        <v>1.9988076201132101</v>
      </c>
      <c r="P14" s="8">
        <v>6.6077843308448694</v>
      </c>
    </row>
    <row r="15" spans="1:16">
      <c r="A15" s="7" t="str">
        <f>VLOOKUP(B15,'[1]raw data'!$A$2:$AA$111,27,FALSE)</f>
        <v>ECA</v>
      </c>
      <c r="B15" s="7" t="s">
        <v>63</v>
      </c>
      <c r="C15" s="7" t="s">
        <v>64</v>
      </c>
      <c r="D15" s="7">
        <f>VLOOKUP(B15,[2]Sheet1!$A$2:$B$938,2,FALSE)</f>
        <v>2009</v>
      </c>
      <c r="E15" s="7" t="s">
        <v>60</v>
      </c>
      <c r="F15" s="7">
        <v>2022</v>
      </c>
      <c r="G15" s="6" t="str">
        <f>VLOOKUP(B15,[2]Sheet1!$A$2:$D$938,4,FALSE)</f>
        <v>N</v>
      </c>
      <c r="H15" s="5" t="s">
        <v>36</v>
      </c>
      <c r="I15" s="7">
        <f>VLOOKUP(B15,[2]Sheet1!$A$1:$F$938,6,FALSE)</f>
        <v>5</v>
      </c>
      <c r="J15" s="8">
        <v>0.69914124906063002</v>
      </c>
      <c r="K15" s="8">
        <v>0.62883542850613494</v>
      </c>
      <c r="L15" s="8" t="s">
        <v>54</v>
      </c>
      <c r="M15" s="8">
        <v>0</v>
      </c>
      <c r="N15" s="8" t="s">
        <v>54</v>
      </c>
      <c r="O15" s="8">
        <v>0</v>
      </c>
      <c r="P15" s="8">
        <v>1.3279766775667601</v>
      </c>
    </row>
    <row r="16" spans="1:16">
      <c r="A16" s="7" t="str">
        <f>VLOOKUP(B16,'[1]raw data'!$A$2:$AA$111,27,FALSE)</f>
        <v>ECA</v>
      </c>
      <c r="B16" s="7" t="s">
        <v>65</v>
      </c>
      <c r="C16" s="7" t="s">
        <v>66</v>
      </c>
      <c r="D16" s="7">
        <f>VLOOKUP(B16,[2]Sheet1!$A$2:$B$938,2,FALSE)</f>
        <v>2010</v>
      </c>
      <c r="E16" s="7" t="s">
        <v>67</v>
      </c>
      <c r="F16" s="7">
        <v>2019</v>
      </c>
      <c r="G16" s="6" t="str">
        <f>VLOOKUP(B16,[2]Sheet1!$A$2:$D$938,4,FALSE)</f>
        <v>N</v>
      </c>
      <c r="H16" s="5" t="s">
        <v>20</v>
      </c>
      <c r="I16" s="7">
        <f>VLOOKUP(B16,[2]Sheet1!$A$1:$F$938,6,FALSE)</f>
        <v>1</v>
      </c>
      <c r="J16" s="8">
        <v>0</v>
      </c>
      <c r="K16" s="8">
        <v>0</v>
      </c>
      <c r="L16" s="8" t="s">
        <v>54</v>
      </c>
      <c r="M16" s="8" t="s">
        <v>54</v>
      </c>
      <c r="N16" s="8">
        <v>4.5964878052472997</v>
      </c>
      <c r="O16" s="8">
        <v>3.3429465791294302</v>
      </c>
      <c r="P16" s="8">
        <v>3.1575139611959404</v>
      </c>
    </row>
    <row r="17" spans="1:16">
      <c r="A17" s="7" t="str">
        <f>VLOOKUP(B17,'[1]raw data'!$A$2:$AA$111,27,FALSE)</f>
        <v>LAC</v>
      </c>
      <c r="B17" s="7" t="s">
        <v>142</v>
      </c>
      <c r="C17" s="7" t="s">
        <v>143</v>
      </c>
      <c r="D17" s="7">
        <f>VLOOKUP(B17,[2]Sheet1!$A$2:$B$938,2,FALSE)</f>
        <v>2011</v>
      </c>
      <c r="E17" s="7" t="s">
        <v>144</v>
      </c>
      <c r="F17" s="7">
        <v>2021</v>
      </c>
      <c r="G17" s="6" t="str">
        <f>VLOOKUP(B17,[2]Sheet1!$A$2:$D$938,4,FALSE)</f>
        <v>N</v>
      </c>
      <c r="H17" s="5" t="s">
        <v>36</v>
      </c>
      <c r="I17" s="7">
        <f>VLOOKUP(B17,[2]Sheet1!$A$1:$F$938,6,FALSE)</f>
        <v>5</v>
      </c>
      <c r="J17" s="8">
        <v>1.9645011052489201</v>
      </c>
      <c r="K17" s="8">
        <v>12.2811511158943</v>
      </c>
      <c r="L17" s="8">
        <v>1.38386869803071</v>
      </c>
      <c r="M17" s="8">
        <v>2.9386166483163798</v>
      </c>
      <c r="N17" s="8">
        <v>13.905990123748699</v>
      </c>
      <c r="O17" s="8">
        <v>9.9037219782112196</v>
      </c>
      <c r="P17" s="8">
        <v>4.5397751033306104</v>
      </c>
    </row>
    <row r="18" spans="1:16">
      <c r="A18" s="7" t="str">
        <f>VLOOKUP(B18,'[1]raw data'!$A$2:$AA$111,27,FALSE)</f>
        <v>LAC</v>
      </c>
      <c r="B18" s="7" t="s">
        <v>145</v>
      </c>
      <c r="C18" s="7" t="s">
        <v>146</v>
      </c>
      <c r="D18" s="7">
        <f>VLOOKUP(B18,[2]Sheet1!$A$2:$B$938,2,FALSE)</f>
        <v>2011</v>
      </c>
      <c r="E18" s="7" t="s">
        <v>147</v>
      </c>
      <c r="F18" s="7">
        <v>2022</v>
      </c>
      <c r="G18" s="6" t="str">
        <f>VLOOKUP(B18,[2]Sheet1!$A$2:$D$938,4,FALSE)</f>
        <v>N</v>
      </c>
      <c r="H18" s="5" t="s">
        <v>36</v>
      </c>
      <c r="I18" s="7">
        <f>VLOOKUP(B18,[2]Sheet1!$A$1:$F$938,6,FALSE)</f>
        <v>0</v>
      </c>
      <c r="J18" s="8">
        <v>3.5053014755249001</v>
      </c>
      <c r="K18" s="8">
        <v>13.163611292839001</v>
      </c>
      <c r="L18" s="8">
        <v>0.44615836814045895</v>
      </c>
      <c r="M18" s="8">
        <v>0.20542230922728699</v>
      </c>
      <c r="N18" s="8">
        <v>32.5797647237777</v>
      </c>
      <c r="O18" s="8">
        <v>1.30080868611234</v>
      </c>
      <c r="P18" s="8">
        <v>4.07191254198551</v>
      </c>
    </row>
    <row r="19" spans="1:16">
      <c r="A19" s="7" t="str">
        <f>VLOOKUP(B19,'[1]raw data'!$A$2:$AA$111,27,FALSE)</f>
        <v>SAR</v>
      </c>
      <c r="B19" s="7" t="s">
        <v>218</v>
      </c>
      <c r="C19" s="7" t="s">
        <v>219</v>
      </c>
      <c r="D19" s="7">
        <f>VLOOKUP(B19,[2]Sheet1!$A$2:$B$938,2,FALSE)</f>
        <v>2012</v>
      </c>
      <c r="E19" s="7" t="s">
        <v>220</v>
      </c>
      <c r="F19" s="7">
        <v>2022</v>
      </c>
      <c r="G19" s="6" t="str">
        <f>VLOOKUP(B19,[2]Sheet1!$A$2:$D$938,4,FALSE)</f>
        <v>N</v>
      </c>
      <c r="H19" s="5" t="s">
        <v>20</v>
      </c>
      <c r="I19" s="7">
        <f>VLOOKUP(B19,[2]Sheet1!$A$1:$F$938,6,FALSE)</f>
        <v>1</v>
      </c>
      <c r="J19" s="8">
        <v>1.5388475731015199E-3</v>
      </c>
      <c r="K19" s="8">
        <v>26.586553454399098</v>
      </c>
      <c r="L19" s="8">
        <v>3.75297106802463</v>
      </c>
      <c r="M19" s="8">
        <v>0.22912833373993602</v>
      </c>
      <c r="N19" s="8">
        <v>7.0752300322055799</v>
      </c>
      <c r="O19" s="8">
        <v>4.4948199107407001E-2</v>
      </c>
      <c r="P19" s="8">
        <v>1.30168497562408</v>
      </c>
    </row>
    <row r="20" spans="1:16">
      <c r="A20" s="7" t="str">
        <f>VLOOKUP(B20,'[1]raw data'!$A$2:$AA$111,27,FALSE)</f>
        <v>ECA</v>
      </c>
      <c r="B20" s="7" t="s">
        <v>68</v>
      </c>
      <c r="C20" s="7" t="s">
        <v>69</v>
      </c>
      <c r="D20" s="7">
        <f>VLOOKUP(B20,[2]Sheet1!$A$2:$B$938,2,FALSE)</f>
        <v>2009</v>
      </c>
      <c r="E20" s="7" t="s">
        <v>60</v>
      </c>
      <c r="F20" s="7">
        <v>2021</v>
      </c>
      <c r="G20" s="6" t="str">
        <f>VLOOKUP(B20,[2]Sheet1!$A$2:$D$938,4,FALSE)</f>
        <v>N</v>
      </c>
      <c r="H20" s="5" t="s">
        <v>36</v>
      </c>
      <c r="I20" s="7">
        <f>VLOOKUP(B20,[2]Sheet1!$A$1:$F$938,6,FALSE)</f>
        <v>3</v>
      </c>
      <c r="J20" s="8">
        <v>3.7200911901891197E-2</v>
      </c>
      <c r="K20" s="8">
        <v>7.80033762566745E-2</v>
      </c>
      <c r="L20" s="8" t="s">
        <v>54</v>
      </c>
      <c r="M20" s="8">
        <v>0</v>
      </c>
      <c r="N20" s="8" t="s">
        <v>54</v>
      </c>
      <c r="O20" s="8">
        <v>0</v>
      </c>
      <c r="P20" s="8">
        <v>0.11530698975548101</v>
      </c>
    </row>
    <row r="21" spans="1:16">
      <c r="A21" s="7" t="str">
        <f>VLOOKUP(B21,'[1]raw data'!$A$2:$AA$111,27,FALSE)</f>
        <v>LAC</v>
      </c>
      <c r="B21" s="7" t="s">
        <v>148</v>
      </c>
      <c r="C21" s="7" t="s">
        <v>149</v>
      </c>
      <c r="D21" s="7">
        <f>VLOOKUP(B21,[2]Sheet1!$A$2:$B$938,2,FALSE)</f>
        <v>2011</v>
      </c>
      <c r="E21" s="7" t="s">
        <v>150</v>
      </c>
      <c r="F21" s="7">
        <v>2022</v>
      </c>
      <c r="G21" s="6" t="str">
        <f>VLOOKUP(B21,[2]Sheet1!$A$2:$D$938,4,FALSE)</f>
        <v>N</v>
      </c>
      <c r="H21" s="5" t="s">
        <v>36</v>
      </c>
      <c r="I21" s="7">
        <f>VLOOKUP(B21,[2]Sheet1!$A$1:$F$938,6,FALSE)</f>
        <v>2</v>
      </c>
      <c r="J21" s="8">
        <v>0.39505083113908701</v>
      </c>
      <c r="K21" s="8">
        <v>3.2141909003257703</v>
      </c>
      <c r="L21" s="8">
        <v>0.37828113418072401</v>
      </c>
      <c r="M21" s="8">
        <v>0.28926352970302099</v>
      </c>
      <c r="N21" s="8">
        <v>1.1679156683385299</v>
      </c>
      <c r="O21" s="8">
        <v>1.11170352368906</v>
      </c>
      <c r="P21" s="8">
        <v>0.46388008631765798</v>
      </c>
    </row>
    <row r="22" spans="1:16">
      <c r="A22" s="7" t="str">
        <f>VLOOKUP(B22,'[1]raw data'!$A$2:$AA$111,27,FALSE)</f>
        <v>SSA</v>
      </c>
      <c r="B22" s="7" t="s">
        <v>240</v>
      </c>
      <c r="C22" s="7" t="s">
        <v>285</v>
      </c>
      <c r="D22" s="7">
        <f>VLOOKUP(B22,[2]Sheet1!$A$2:$B$938,2,FALSE)</f>
        <v>2015</v>
      </c>
      <c r="E22" s="7" t="s">
        <v>237</v>
      </c>
      <c r="F22" s="7">
        <v>2021</v>
      </c>
      <c r="G22" s="6" t="str">
        <f>VLOOKUP(B22,[2]Sheet1!$A$2:$D$938,4,FALSE)</f>
        <v>N</v>
      </c>
      <c r="H22" s="5" t="s">
        <v>20</v>
      </c>
      <c r="I22" s="7">
        <f>VLOOKUP(B22,[2]Sheet1!$A$1:$F$938,6,FALSE)</f>
        <v>2</v>
      </c>
      <c r="J22" s="8">
        <v>9.7331926226615906</v>
      </c>
      <c r="K22" s="8">
        <v>44.493997097015296</v>
      </c>
      <c r="L22" s="8">
        <v>24.7170537710189</v>
      </c>
      <c r="M22" s="8">
        <v>9.2649504542350698</v>
      </c>
      <c r="N22" s="8">
        <v>59.909373521804795</v>
      </c>
      <c r="O22" s="8">
        <v>17.286546865447399</v>
      </c>
      <c r="P22" s="8">
        <v>29.177093505859297</v>
      </c>
    </row>
    <row r="23" spans="1:16">
      <c r="A23" s="7" t="str">
        <f>VLOOKUP(B23,'[1]raw data'!$A$2:$AA$111,27,FALSE)</f>
        <v>SSA</v>
      </c>
      <c r="B23" s="7" t="s">
        <v>241</v>
      </c>
      <c r="C23" s="7" t="s">
        <v>242</v>
      </c>
      <c r="D23" s="7">
        <f>VLOOKUP(B23,[2]Sheet1!$A$2:$B$938,2,FALSE)</f>
        <v>2014</v>
      </c>
      <c r="E23" s="7" t="s">
        <v>286</v>
      </c>
      <c r="F23" s="7">
        <v>2021</v>
      </c>
      <c r="G23" s="6" t="str">
        <f>VLOOKUP(B23,[2]Sheet1!$A$2:$D$938,4,FALSE)</f>
        <v>N</v>
      </c>
      <c r="H23" s="5" t="s">
        <v>20</v>
      </c>
      <c r="I23" s="7">
        <f>VLOOKUP(B23,[2]Sheet1!$A$1:$F$938,6,FALSE)</f>
        <v>1</v>
      </c>
      <c r="J23" s="8">
        <v>22.992219030857001</v>
      </c>
      <c r="K23" s="8">
        <v>55.999851226806598</v>
      </c>
      <c r="L23" s="8">
        <v>24.232195317745202</v>
      </c>
      <c r="M23" s="8">
        <v>36.905068159103301</v>
      </c>
      <c r="N23" s="8">
        <v>52.486813068389807</v>
      </c>
      <c r="O23" s="8">
        <v>19.085503881025801</v>
      </c>
      <c r="P23" s="8">
        <v>41.005882620811398</v>
      </c>
    </row>
    <row r="24" spans="1:16">
      <c r="A24" s="7" t="str">
        <f>VLOOKUP(B24,'[1]raw data'!$A$2:$AA$111,27,FALSE)</f>
        <v>SSA</v>
      </c>
      <c r="B24" s="7" t="s">
        <v>243</v>
      </c>
      <c r="C24" s="7" t="s">
        <v>287</v>
      </c>
      <c r="D24" s="7">
        <f>VLOOKUP(B24,[2]Sheet1!$A$2:$B$938,2,FALSE)</f>
        <v>2012</v>
      </c>
      <c r="E24" s="7" t="s">
        <v>288</v>
      </c>
      <c r="F24" s="7">
        <v>2020</v>
      </c>
      <c r="G24" s="6" t="str">
        <f>VLOOKUP(B24,[2]Sheet1!$A$2:$D$938,4,FALSE)</f>
        <v>N</v>
      </c>
      <c r="H24" s="5" t="s">
        <v>20</v>
      </c>
      <c r="I24" s="7">
        <f>VLOOKUP(B24,[2]Sheet1!$A$1:$F$938,6,FALSE)</f>
        <v>0</v>
      </c>
      <c r="J24" s="8">
        <v>78.954035043716402</v>
      </c>
      <c r="K24" s="8">
        <v>22.4985480308532</v>
      </c>
      <c r="L24" s="8">
        <v>10.167770832777</v>
      </c>
      <c r="M24" s="8">
        <v>68.936878442764211</v>
      </c>
      <c r="N24" s="8">
        <v>81.698614358901906</v>
      </c>
      <c r="O24" s="8">
        <v>35.889183629972997</v>
      </c>
      <c r="P24" s="8">
        <v>83.635771274566594</v>
      </c>
    </row>
    <row r="25" spans="1:16">
      <c r="A25" s="7" t="str">
        <f>VLOOKUP(B25,'[1]raw data'!$A$2:$AA$111,27,FALSE)</f>
        <v>LAC</v>
      </c>
      <c r="B25" s="7" t="s">
        <v>151</v>
      </c>
      <c r="C25" s="7" t="s">
        <v>152</v>
      </c>
      <c r="D25" s="7">
        <f>VLOOKUP(B25,[2]Sheet1!$A$2:$B$938,2,FALSE)</f>
        <v>2010</v>
      </c>
      <c r="E25" s="7" t="s">
        <v>153</v>
      </c>
      <c r="F25" s="7">
        <v>2021</v>
      </c>
      <c r="G25" s="6" t="str">
        <f>VLOOKUP(B25,[2]Sheet1!$A$2:$D$938,4,FALSE)</f>
        <v>N</v>
      </c>
      <c r="H25" s="5" t="s">
        <v>36</v>
      </c>
      <c r="I25" s="7">
        <f>VLOOKUP(B25,[2]Sheet1!$A$1:$F$938,6,FALSE)</f>
        <v>4</v>
      </c>
      <c r="J25" s="8">
        <v>7.3346659541129995</v>
      </c>
      <c r="K25" s="8">
        <v>5.0542727112770001</v>
      </c>
      <c r="L25" s="8">
        <v>2.7941981330513901</v>
      </c>
      <c r="M25" s="8">
        <v>1.1109652929008</v>
      </c>
      <c r="N25" s="8">
        <v>7.6733902096748299</v>
      </c>
      <c r="O25" s="8">
        <v>1.7210105254499501</v>
      </c>
      <c r="P25" s="8">
        <v>7.6981715857982591</v>
      </c>
    </row>
    <row r="26" spans="1:16">
      <c r="A26" s="7" t="str">
        <f>VLOOKUP(B26,'[1]raw data'!$A$2:$AA$111,27,FALSE)</f>
        <v>LAC</v>
      </c>
      <c r="B26" s="7" t="s">
        <v>154</v>
      </c>
      <c r="C26" s="7" t="s">
        <v>155</v>
      </c>
      <c r="D26" s="7">
        <f>VLOOKUP(B26,[2]Sheet1!$A$2:$B$938,2,FALSE)</f>
        <v>2010</v>
      </c>
      <c r="E26" s="7" t="s">
        <v>156</v>
      </c>
      <c r="F26" s="7">
        <v>2021</v>
      </c>
      <c r="G26" s="6" t="str">
        <f>VLOOKUP(B26,[2]Sheet1!$A$2:$D$938,4,FALSE)</f>
        <v>N</v>
      </c>
      <c r="H26" s="5" t="s">
        <v>36</v>
      </c>
      <c r="I26" s="7">
        <f>VLOOKUP(B26,[2]Sheet1!$A$1:$F$938,6,FALSE)</f>
        <v>3</v>
      </c>
      <c r="J26" s="8">
        <v>1.2421939522027901</v>
      </c>
      <c r="K26" s="8">
        <v>3.6507017910480499</v>
      </c>
      <c r="L26" s="8">
        <v>0.45229247771203501</v>
      </c>
      <c r="M26" s="8">
        <v>0.26143793947994698</v>
      </c>
      <c r="N26" s="8">
        <v>1.5578596852719699</v>
      </c>
      <c r="O26" s="8">
        <v>0.25212511691950601</v>
      </c>
      <c r="P26" s="8">
        <v>1.3203440234065</v>
      </c>
    </row>
    <row r="27" spans="1:16">
      <c r="A27" s="7" t="str">
        <f>VLOOKUP(B27,'[1]raw data'!$A$2:$AA$111,27,FALSE)</f>
        <v>ECA</v>
      </c>
      <c r="B27" s="7" t="s">
        <v>70</v>
      </c>
      <c r="C27" s="7" t="s">
        <v>71</v>
      </c>
      <c r="D27" s="7">
        <f>VLOOKUP(B27,[2]Sheet1!$A$2:$B$938,2,FALSE)</f>
        <v>2009</v>
      </c>
      <c r="E27" s="7" t="s">
        <v>60</v>
      </c>
      <c r="F27" s="7">
        <v>2022</v>
      </c>
      <c r="G27" s="6" t="str">
        <f>VLOOKUP(B27,[2]Sheet1!$A$2:$D$938,4,FALSE)</f>
        <v>N</v>
      </c>
      <c r="H27" s="5" t="s">
        <v>36</v>
      </c>
      <c r="I27" s="7">
        <f>VLOOKUP(B27,[2]Sheet1!$A$1:$F$938,6,FALSE)</f>
        <v>0</v>
      </c>
      <c r="J27" s="8">
        <v>5.3034702432341796E-3</v>
      </c>
      <c r="K27" s="8">
        <v>0.91203972697257996</v>
      </c>
      <c r="L27" s="8" t="s">
        <v>54</v>
      </c>
      <c r="M27" s="8">
        <v>0</v>
      </c>
      <c r="N27" s="8" t="s">
        <v>54</v>
      </c>
      <c r="O27" s="8">
        <v>0</v>
      </c>
      <c r="P27" s="8">
        <v>0.91734323650598504</v>
      </c>
    </row>
    <row r="28" spans="1:16">
      <c r="A28" s="7" t="str">
        <f>VLOOKUP(B28,'[1]raw data'!$A$2:$AA$111,27,FALSE)</f>
        <v>ECA</v>
      </c>
      <c r="B28" s="7" t="s">
        <v>72</v>
      </c>
      <c r="C28" s="7" t="s">
        <v>73</v>
      </c>
      <c r="D28" s="7">
        <f>VLOOKUP(B28,[2]Sheet1!$A$2:$B$938,2,FALSE)</f>
        <v>2009</v>
      </c>
      <c r="E28" s="7" t="s">
        <v>60</v>
      </c>
      <c r="F28" s="7">
        <v>2022</v>
      </c>
      <c r="G28" s="6" t="str">
        <f>VLOOKUP(B28,[2]Sheet1!$A$2:$D$938,4,FALSE)</f>
        <v>N</v>
      </c>
      <c r="H28" s="5" t="s">
        <v>36</v>
      </c>
      <c r="I28" s="7">
        <f>VLOOKUP(B28,[2]Sheet1!$A$1:$F$938,6,FALSE)</f>
        <v>1</v>
      </c>
      <c r="J28" s="8">
        <v>5.9850583784282194E-2</v>
      </c>
      <c r="K28" s="8">
        <v>3.0814457568339997E-2</v>
      </c>
      <c r="L28" s="8" t="s">
        <v>54</v>
      </c>
      <c r="M28" s="8">
        <v>0</v>
      </c>
      <c r="N28" s="8" t="s">
        <v>54</v>
      </c>
      <c r="O28" s="8">
        <v>0</v>
      </c>
      <c r="P28" s="8">
        <v>9.0679747518151999E-2</v>
      </c>
    </row>
    <row r="29" spans="1:16">
      <c r="A29" s="7" t="str">
        <f>VLOOKUP(B29,'[1]raw data'!$A$2:$AA$111,27,FALSE)</f>
        <v>ECA</v>
      </c>
      <c r="B29" s="7" t="s">
        <v>203</v>
      </c>
      <c r="C29" s="7" t="s">
        <v>204</v>
      </c>
      <c r="D29" s="7">
        <f>VLOOKUP(B29,[2]Sheet1!$A$2:$B$938,2,FALSE)</f>
        <v>2010</v>
      </c>
      <c r="E29" s="7" t="s">
        <v>205</v>
      </c>
      <c r="F29" s="7">
        <v>2020</v>
      </c>
      <c r="G29" s="6" t="str">
        <f>VLOOKUP(B29,[2]Sheet1!$A$2:$D$938,4,FALSE)</f>
        <v>N</v>
      </c>
      <c r="H29" s="5" t="s">
        <v>202</v>
      </c>
      <c r="I29" s="7">
        <f>VLOOKUP(B29,[2]Sheet1!$A$1:$F$938,6,FALSE)</f>
        <v>2</v>
      </c>
      <c r="J29" s="8">
        <v>0.20868000574409901</v>
      </c>
      <c r="K29" s="8">
        <v>2.1132100373506502</v>
      </c>
      <c r="L29" s="8">
        <v>2.5963500142097402</v>
      </c>
      <c r="M29" s="8">
        <v>0</v>
      </c>
      <c r="N29" s="8">
        <v>0</v>
      </c>
      <c r="O29" s="8" t="s">
        <v>54</v>
      </c>
      <c r="P29" s="8">
        <v>0.32182000577449799</v>
      </c>
    </row>
    <row r="30" spans="1:16">
      <c r="A30" s="7" t="str">
        <f>VLOOKUP(B30,'[1]raw data'!$A$2:$AA$111,27,FALSE)</f>
        <v>ECA</v>
      </c>
      <c r="B30" s="7" t="s">
        <v>74</v>
      </c>
      <c r="C30" s="7" t="s">
        <v>75</v>
      </c>
      <c r="D30" s="7">
        <f>VLOOKUP(B30,[2]Sheet1!$A$2:$B$938,2,FALSE)</f>
        <v>2009</v>
      </c>
      <c r="E30" s="7" t="s">
        <v>60</v>
      </c>
      <c r="F30" s="7">
        <v>2022</v>
      </c>
      <c r="G30" s="6" t="str">
        <f>VLOOKUP(B30,[2]Sheet1!$A$2:$D$938,4,FALSE)</f>
        <v>N</v>
      </c>
      <c r="H30" s="5" t="s">
        <v>36</v>
      </c>
      <c r="I30" s="7">
        <f>VLOOKUP(B30,[2]Sheet1!$A$1:$F$938,6,FALSE)</f>
        <v>1</v>
      </c>
      <c r="J30" s="8">
        <v>0.15367963351309299</v>
      </c>
      <c r="K30" s="8">
        <v>0.61791632324457102</v>
      </c>
      <c r="L30" s="8" t="s">
        <v>54</v>
      </c>
      <c r="M30" s="8">
        <v>0</v>
      </c>
      <c r="N30" s="8" t="s">
        <v>54</v>
      </c>
      <c r="O30" s="8">
        <v>0</v>
      </c>
      <c r="P30" s="8">
        <v>0.74130683206021697</v>
      </c>
    </row>
    <row r="31" spans="1:16">
      <c r="A31" s="7" t="str">
        <f>VLOOKUP(B31,'[1]raw data'!$A$2:$AA$111,27,FALSE)</f>
        <v>LAC</v>
      </c>
      <c r="B31" s="7" t="s">
        <v>157</v>
      </c>
      <c r="C31" s="7" t="s">
        <v>158</v>
      </c>
      <c r="D31" s="7">
        <f>VLOOKUP(B31,[2]Sheet1!$A$2:$B$938,2,FALSE)</f>
        <v>2010</v>
      </c>
      <c r="E31" s="7" t="s">
        <v>159</v>
      </c>
      <c r="F31" s="7">
        <v>2021</v>
      </c>
      <c r="G31" s="6" t="str">
        <f>VLOOKUP(B31,[2]Sheet1!$A$2:$D$938,4,FALSE)</f>
        <v>N</v>
      </c>
      <c r="H31" s="5" t="s">
        <v>36</v>
      </c>
      <c r="I31" s="7">
        <f>VLOOKUP(B31,[2]Sheet1!$A$1:$F$938,6,FALSE)</f>
        <v>5</v>
      </c>
      <c r="J31" s="8">
        <v>0.85372850298881497</v>
      </c>
      <c r="K31" s="8">
        <v>12.177467346191399</v>
      </c>
      <c r="L31" s="8">
        <v>5.4230514913797299</v>
      </c>
      <c r="M31" s="8">
        <v>0.474998774006962</v>
      </c>
      <c r="N31" s="8">
        <v>5.5289532989263499</v>
      </c>
      <c r="O31" s="8">
        <v>4.6782692046188199</v>
      </c>
      <c r="P31" s="8">
        <v>1.8132733181118899</v>
      </c>
    </row>
    <row r="32" spans="1:16">
      <c r="A32" s="7" t="str">
        <f>VLOOKUP(B32,'[1]raw data'!$A$2:$AA$111,27,FALSE)</f>
        <v>LAC</v>
      </c>
      <c r="B32" s="7" t="s">
        <v>160</v>
      </c>
      <c r="C32" s="7" t="s">
        <v>161</v>
      </c>
      <c r="D32" s="7">
        <f>VLOOKUP(B32,[2]Sheet1!$A$2:$B$938,2,FALSE)</f>
        <v>2010</v>
      </c>
      <c r="E32" s="7" t="s">
        <v>162</v>
      </c>
      <c r="F32" s="7">
        <v>2021</v>
      </c>
      <c r="G32" s="6" t="str">
        <f>VLOOKUP(B32,[2]Sheet1!$A$2:$D$938,4,FALSE)</f>
        <v>N</v>
      </c>
      <c r="H32" s="5" t="s">
        <v>36</v>
      </c>
      <c r="I32" s="7">
        <f>VLOOKUP(B32,[2]Sheet1!$A$1:$F$938,6,FALSE)</f>
        <v>7</v>
      </c>
      <c r="J32" s="8">
        <v>3.5831801593303596</v>
      </c>
      <c r="K32" s="8">
        <v>2.96283308416605</v>
      </c>
      <c r="L32" s="8">
        <v>2.3398235440254203</v>
      </c>
      <c r="M32" s="8">
        <v>1.6110260039567899</v>
      </c>
      <c r="N32" s="8">
        <v>4.99795377254486</v>
      </c>
      <c r="O32" s="8">
        <v>3.6880324092938901</v>
      </c>
      <c r="P32" s="8">
        <v>4.2521614581346494</v>
      </c>
    </row>
    <row r="33" spans="1:16">
      <c r="A33" s="7" t="str">
        <f>VLOOKUP(B33,'[1]raw data'!$A$2:$AA$111,27,FALSE)</f>
        <v>MNA</v>
      </c>
      <c r="B33" s="7" t="s">
        <v>190</v>
      </c>
      <c r="C33" s="7" t="s">
        <v>289</v>
      </c>
      <c r="D33" s="7">
        <f>VLOOKUP(B33,[2]Sheet1!$A$2:$B$938,2,FALSE)</f>
        <v>2010</v>
      </c>
      <c r="E33" s="7" t="s">
        <v>191</v>
      </c>
      <c r="F33" s="7">
        <v>2019</v>
      </c>
      <c r="G33" s="6" t="str">
        <f>VLOOKUP(B33,[2]Sheet1!$A$2:$D$938,4,FALSE)</f>
        <v>N</v>
      </c>
      <c r="H33" s="5" t="s">
        <v>20</v>
      </c>
      <c r="I33" s="7">
        <f>VLOOKUP(B33,[2]Sheet1!$A$1:$F$938,6,FALSE)</f>
        <v>3</v>
      </c>
      <c r="J33" s="8">
        <v>1.4670147560536801</v>
      </c>
      <c r="K33" s="8">
        <v>9.8809592425823194</v>
      </c>
      <c r="L33" s="8">
        <v>3.6522816866636201</v>
      </c>
      <c r="M33" s="8">
        <v>0.157439510803669</v>
      </c>
      <c r="N33" s="8">
        <v>2.3898763582110401</v>
      </c>
      <c r="O33" s="8">
        <v>0.26103005029492804</v>
      </c>
      <c r="P33" s="8">
        <v>2.2899189963936797</v>
      </c>
    </row>
    <row r="34" spans="1:16">
      <c r="A34" s="7" t="str">
        <f>VLOOKUP(B34,'[1]raw data'!$A$2:$AA$111,27,FALSE)</f>
        <v>ECA</v>
      </c>
      <c r="B34" s="7" t="s">
        <v>76</v>
      </c>
      <c r="C34" s="7" t="s">
        <v>77</v>
      </c>
      <c r="D34" s="7">
        <f>VLOOKUP(B34,[2]Sheet1!$A$2:$B$938,2,FALSE)</f>
        <v>2009</v>
      </c>
      <c r="E34" s="7" t="s">
        <v>60</v>
      </c>
      <c r="F34" s="7">
        <v>2022</v>
      </c>
      <c r="G34" s="6" t="str">
        <f>VLOOKUP(B34,[2]Sheet1!$A$2:$D$938,4,FALSE)</f>
        <v>N</v>
      </c>
      <c r="H34" s="5" t="s">
        <v>36</v>
      </c>
      <c r="I34" s="7">
        <f>VLOOKUP(B34,[2]Sheet1!$A$1:$F$938,6,FALSE)</f>
        <v>2</v>
      </c>
      <c r="J34" s="8">
        <v>0.56425030343234506</v>
      </c>
      <c r="K34" s="8">
        <v>2.80565787106752</v>
      </c>
      <c r="L34" s="8" t="s">
        <v>54</v>
      </c>
      <c r="M34" s="8">
        <v>0</v>
      </c>
      <c r="N34" s="8" t="s">
        <v>54</v>
      </c>
      <c r="O34" s="8">
        <v>0</v>
      </c>
      <c r="P34" s="8">
        <v>3.3326916396617801</v>
      </c>
    </row>
    <row r="35" spans="1:16">
      <c r="A35" s="7" t="str">
        <f>VLOOKUP(B35,'[1]raw data'!$A$2:$AA$111,27,FALSE)</f>
        <v>ECA</v>
      </c>
      <c r="B35" s="7" t="s">
        <v>78</v>
      </c>
      <c r="C35" s="7" t="s">
        <v>79</v>
      </c>
      <c r="D35" s="7">
        <f>VLOOKUP(B35,[2]Sheet1!$A$2:$B$938,2,FALSE)</f>
        <v>2009</v>
      </c>
      <c r="E35" s="7" t="s">
        <v>60</v>
      </c>
      <c r="F35" s="7">
        <v>2022</v>
      </c>
      <c r="G35" s="6" t="str">
        <f>VLOOKUP(B35,[2]Sheet1!$A$2:$D$938,4,FALSE)</f>
        <v>N</v>
      </c>
      <c r="H35" s="5" t="s">
        <v>36</v>
      </c>
      <c r="I35" s="7">
        <f>VLOOKUP(B35,[2]Sheet1!$A$1:$F$938,6,FALSE)</f>
        <v>3</v>
      </c>
      <c r="J35" s="8">
        <v>0.30924037564545803</v>
      </c>
      <c r="K35" s="8">
        <v>5.48860873095691E-2</v>
      </c>
      <c r="L35" s="8" t="s">
        <v>54</v>
      </c>
      <c r="M35" s="8">
        <v>0</v>
      </c>
      <c r="N35" s="8" t="s">
        <v>54</v>
      </c>
      <c r="O35" s="8">
        <v>0</v>
      </c>
      <c r="P35" s="8">
        <v>0.36422600969672198</v>
      </c>
    </row>
    <row r="36" spans="1:16">
      <c r="A36" s="7" t="str">
        <f>VLOOKUP(B36,'[1]raw data'!$A$2:$AA$111,27,FALSE)</f>
        <v>ECA</v>
      </c>
      <c r="B36" s="7" t="s">
        <v>80</v>
      </c>
      <c r="C36" s="7" t="s">
        <v>81</v>
      </c>
      <c r="D36" s="7">
        <f>VLOOKUP(B36,[2]Sheet1!$A$2:$B$938,2,FALSE)</f>
        <v>2009</v>
      </c>
      <c r="E36" s="7" t="s">
        <v>60</v>
      </c>
      <c r="F36" s="7">
        <v>2022</v>
      </c>
      <c r="G36" s="6" t="str">
        <f>VLOOKUP(B36,[2]Sheet1!$A$2:$D$938,4,FALSE)</f>
        <v>N</v>
      </c>
      <c r="H36" s="5" t="s">
        <v>36</v>
      </c>
      <c r="I36" s="7">
        <f>VLOOKUP(B36,[2]Sheet1!$A$1:$F$938,6,FALSE)</f>
        <v>1</v>
      </c>
      <c r="J36" s="8">
        <v>2.1342962281778399E-2</v>
      </c>
      <c r="K36" s="8">
        <v>1.50218214839696</v>
      </c>
      <c r="L36" s="8" t="s">
        <v>54</v>
      </c>
      <c r="M36" s="8">
        <v>0</v>
      </c>
      <c r="N36" s="8" t="s">
        <v>54</v>
      </c>
      <c r="O36" s="8">
        <v>0</v>
      </c>
      <c r="P36" s="8">
        <v>1.51523277163505</v>
      </c>
    </row>
    <row r="37" spans="1:16">
      <c r="A37" s="7" t="str">
        <f>VLOOKUP(B37,'[1]raw data'!$A$2:$AA$111,27,FALSE)</f>
        <v>EAP</v>
      </c>
      <c r="B37" s="7" t="s">
        <v>17</v>
      </c>
      <c r="C37" s="7" t="s">
        <v>18</v>
      </c>
      <c r="D37" s="7">
        <f>VLOOKUP(B37,[2]Sheet1!$A$2:$B$938,2,FALSE)</f>
        <v>2013</v>
      </c>
      <c r="E37" s="7" t="s">
        <v>19</v>
      </c>
      <c r="F37" s="7">
        <v>2019</v>
      </c>
      <c r="G37" s="6" t="str">
        <f>VLOOKUP(B37,[2]Sheet1!$A$2:$D$938,4,FALSE)</f>
        <v>N</v>
      </c>
      <c r="H37" s="5" t="s">
        <v>20</v>
      </c>
      <c r="I37" s="7">
        <f>VLOOKUP(B37,[2]Sheet1!$A$1:$F$938,6,FALSE)</f>
        <v>0</v>
      </c>
      <c r="J37" s="8">
        <v>1.3182688504457398</v>
      </c>
      <c r="K37" s="8">
        <v>0.64929546788334802</v>
      </c>
      <c r="L37" s="8">
        <v>1.90717782825231</v>
      </c>
      <c r="M37" s="8">
        <v>4.5208856463432294</v>
      </c>
      <c r="N37" s="8">
        <v>5.06944544613361</v>
      </c>
      <c r="O37" s="8">
        <v>12.0066331878116</v>
      </c>
      <c r="P37" s="8">
        <v>1.60165354609489</v>
      </c>
    </row>
    <row r="38" spans="1:16">
      <c r="A38" s="7" t="str">
        <f>VLOOKUP(B38,'[1]raw data'!$A$2:$AA$111,27,FALSE)</f>
        <v>ECA</v>
      </c>
      <c r="B38" s="7" t="s">
        <v>82</v>
      </c>
      <c r="C38" s="7" t="s">
        <v>83</v>
      </c>
      <c r="D38" s="7">
        <f>VLOOKUP(B38,[2]Sheet1!$A$2:$B$938,2,FALSE)</f>
        <v>2009</v>
      </c>
      <c r="E38" s="7" t="s">
        <v>60</v>
      </c>
      <c r="F38" s="7">
        <v>2022</v>
      </c>
      <c r="G38" s="6" t="str">
        <f>VLOOKUP(B38,[2]Sheet1!$A$2:$D$938,4,FALSE)</f>
        <v>N</v>
      </c>
      <c r="H38" s="5" t="s">
        <v>36</v>
      </c>
      <c r="I38" s="7">
        <f>VLOOKUP(B38,[2]Sheet1!$A$1:$F$938,6,FALSE)</f>
        <v>1</v>
      </c>
      <c r="J38" s="8">
        <v>5.63573848921805E-2</v>
      </c>
      <c r="K38" s="8">
        <v>1.3661956414580301</v>
      </c>
      <c r="L38" s="8" t="s">
        <v>54</v>
      </c>
      <c r="M38" s="8">
        <v>0</v>
      </c>
      <c r="N38" s="8" t="s">
        <v>54</v>
      </c>
      <c r="O38" s="8">
        <v>0</v>
      </c>
      <c r="P38" s="8">
        <v>1.4226036146283099</v>
      </c>
    </row>
    <row r="39" spans="1:16">
      <c r="A39" s="7" t="str">
        <f>VLOOKUP(B39,'[1]raw data'!$A$2:$AA$111,27,FALSE)</f>
        <v>ECA</v>
      </c>
      <c r="B39" s="7" t="s">
        <v>84</v>
      </c>
      <c r="C39" s="7" t="s">
        <v>85</v>
      </c>
      <c r="D39" s="7">
        <f>VLOOKUP(B39,[2]Sheet1!$A$2:$B$938,2,FALSE)</f>
        <v>2010</v>
      </c>
      <c r="E39" s="7" t="s">
        <v>86</v>
      </c>
      <c r="F39" s="7">
        <v>2021</v>
      </c>
      <c r="G39" s="6" t="str">
        <f>VLOOKUP(B39,[2]Sheet1!$A$2:$D$938,4,FALSE)</f>
        <v>N</v>
      </c>
      <c r="H39" s="5" t="s">
        <v>20</v>
      </c>
      <c r="I39" s="7">
        <f>VLOOKUP(B39,[2]Sheet1!$A$1:$F$938,6,FALSE)</f>
        <v>2</v>
      </c>
      <c r="J39" s="8">
        <v>5.4850261658430099</v>
      </c>
      <c r="K39" s="8">
        <v>2.4344076518900599E-2</v>
      </c>
      <c r="L39" s="8">
        <v>1.1421316303312701</v>
      </c>
      <c r="M39" s="8">
        <v>0</v>
      </c>
      <c r="N39" s="8">
        <v>8.9172802865505201</v>
      </c>
      <c r="O39" s="8">
        <v>5.3561344441001104</v>
      </c>
      <c r="P39" s="8">
        <v>5.4936531931161801</v>
      </c>
    </row>
    <row r="40" spans="1:16">
      <c r="A40" s="7" t="str">
        <f>VLOOKUP(B40,'[1]raw data'!$A$2:$AA$111,27,FALSE)</f>
        <v>SSA</v>
      </c>
      <c r="B40" s="7" t="s">
        <v>244</v>
      </c>
      <c r="C40" s="7" t="s">
        <v>245</v>
      </c>
      <c r="D40" s="7">
        <f>VLOOKUP(B40,[2]Sheet1!$A$2:$B$938,2,FALSE)</f>
        <v>2012</v>
      </c>
      <c r="E40" s="7" t="s">
        <v>237</v>
      </c>
      <c r="F40" s="7">
        <v>2018</v>
      </c>
      <c r="G40" s="6" t="str">
        <f>VLOOKUP(B40,[2]Sheet1!$A$2:$D$938,4,FALSE)</f>
        <v>N</v>
      </c>
      <c r="H40" s="5" t="s">
        <v>20</v>
      </c>
      <c r="I40" s="7">
        <f>VLOOKUP(B40,[2]Sheet1!$A$1:$F$938,6,FALSE)</f>
        <v>3</v>
      </c>
      <c r="J40" s="8">
        <v>13.820099830627401</v>
      </c>
      <c r="K40" s="8">
        <v>61.269271373748701</v>
      </c>
      <c r="L40" s="8">
        <v>24.9920323491096</v>
      </c>
      <c r="M40" s="8">
        <v>56.377303600311201</v>
      </c>
      <c r="N40" s="8">
        <v>71.144080162048297</v>
      </c>
      <c r="O40" s="8">
        <v>20.953956076893299</v>
      </c>
      <c r="P40" s="8">
        <v>51.697570085525498</v>
      </c>
    </row>
    <row r="41" spans="1:16">
      <c r="A41" s="7" t="str">
        <f>VLOOKUP(B41,'[1]raw data'!$A$2:$AA$111,27,FALSE)</f>
        <v>SSA</v>
      </c>
      <c r="B41" s="7" t="s">
        <v>246</v>
      </c>
      <c r="C41" s="7" t="s">
        <v>247</v>
      </c>
      <c r="D41" s="7">
        <f>VLOOKUP(B41,[2]Sheet1!$A$2:$B$938,2,FALSE)</f>
        <v>2010</v>
      </c>
      <c r="E41" s="7" t="s">
        <v>237</v>
      </c>
      <c r="F41" s="7">
        <v>2021</v>
      </c>
      <c r="G41" s="6" t="str">
        <f>VLOOKUP(B41,[2]Sheet1!$A$2:$D$938,4,FALSE)</f>
        <v>N</v>
      </c>
      <c r="H41" s="5" t="s">
        <v>20</v>
      </c>
      <c r="I41" s="7">
        <f>VLOOKUP(B41,[2]Sheet1!$A$1:$F$938,6,FALSE)</f>
        <v>3</v>
      </c>
      <c r="J41" s="8">
        <v>25.962856411933899</v>
      </c>
      <c r="K41" s="8">
        <v>20.0710728764534</v>
      </c>
      <c r="L41" s="8">
        <v>31.059780716896</v>
      </c>
      <c r="M41" s="8">
        <v>27.5705099105834</v>
      </c>
      <c r="N41" s="8">
        <v>60.3628635406494</v>
      </c>
      <c r="O41" s="8">
        <v>20.897064286939802</v>
      </c>
      <c r="P41" s="8">
        <v>38.730049133300696</v>
      </c>
    </row>
    <row r="42" spans="1:16">
      <c r="A42" s="7" t="str">
        <f>VLOOKUP(B42,'[1]raw data'!$A$2:$AA$111,27,FALSE)</f>
        <v>ECA</v>
      </c>
      <c r="B42" s="7" t="s">
        <v>87</v>
      </c>
      <c r="C42" s="7" t="s">
        <v>88</v>
      </c>
      <c r="D42" s="7">
        <f>VLOOKUP(B42,[2]Sheet1!$A$2:$B$938,2,FALSE)</f>
        <v>2009</v>
      </c>
      <c r="E42" s="7" t="s">
        <v>60</v>
      </c>
      <c r="F42" s="7">
        <v>2022</v>
      </c>
      <c r="G42" s="6" t="str">
        <f>VLOOKUP(B42,[2]Sheet1!$A$2:$D$938,4,FALSE)</f>
        <v>N</v>
      </c>
      <c r="H42" s="5" t="s">
        <v>36</v>
      </c>
      <c r="I42" s="7">
        <f>VLOOKUP(B42,[2]Sheet1!$A$1:$F$938,6,FALSE)</f>
        <v>1</v>
      </c>
      <c r="J42" s="8">
        <v>0.567094841971993</v>
      </c>
      <c r="K42" s="8">
        <v>1.6791498288512199</v>
      </c>
      <c r="L42" s="8" t="s">
        <v>54</v>
      </c>
      <c r="M42" s="8">
        <v>0</v>
      </c>
      <c r="N42" s="8" t="s">
        <v>54</v>
      </c>
      <c r="O42" s="8">
        <v>0</v>
      </c>
      <c r="P42" s="8">
        <v>2.2211747244000399</v>
      </c>
    </row>
    <row r="43" spans="1:16">
      <c r="A43" s="7" t="str">
        <f>VLOOKUP(B43,'[1]raw data'!$A$2:$AA$111,27,FALSE)</f>
        <v>LAC</v>
      </c>
      <c r="B43" s="7" t="s">
        <v>163</v>
      </c>
      <c r="C43" s="7" t="s">
        <v>164</v>
      </c>
      <c r="D43" s="7">
        <f>VLOOKUP(B43,[2]Sheet1!$A$2:$B$938,2,FALSE)</f>
        <v>2018</v>
      </c>
      <c r="E43" s="7" t="s">
        <v>165</v>
      </c>
      <c r="F43" s="7">
        <v>2018</v>
      </c>
      <c r="G43" s="6" t="str">
        <f>VLOOKUP(B43,[2]Sheet1!$A$2:$D$938,4,FALSE)</f>
        <v>N</v>
      </c>
      <c r="H43" s="5" t="s">
        <v>20</v>
      </c>
      <c r="I43" s="7">
        <f>VLOOKUP(B43,[2]Sheet1!$A$1:$F$938,6,FALSE)</f>
        <v>0</v>
      </c>
      <c r="J43" s="8">
        <v>0.317904027178883</v>
      </c>
      <c r="K43" s="8">
        <v>2.5423187762498802</v>
      </c>
      <c r="L43" s="8">
        <v>0.19914677832275599</v>
      </c>
      <c r="M43" s="8">
        <v>7.5429126620292593</v>
      </c>
      <c r="N43" s="8">
        <v>10.764057189226101</v>
      </c>
      <c r="O43" s="8">
        <v>2.0188732677427899</v>
      </c>
      <c r="P43" s="8">
        <v>0.71985162794589996</v>
      </c>
    </row>
    <row r="44" spans="1:16">
      <c r="A44" s="7" t="str">
        <f>VLOOKUP(B44,'[1]raw data'!$A$2:$AA$111,27,FALSE)</f>
        <v>LAC</v>
      </c>
      <c r="B44" s="7" t="s">
        <v>166</v>
      </c>
      <c r="C44" s="7" t="s">
        <v>167</v>
      </c>
      <c r="D44" s="7">
        <f>VLOOKUP(B44,[2]Sheet1!$A$2:$B$938,2,FALSE)</f>
        <v>2010</v>
      </c>
      <c r="E44" s="7" t="s">
        <v>168</v>
      </c>
      <c r="F44" s="7">
        <v>2019</v>
      </c>
      <c r="G44" s="6" t="str">
        <f>VLOOKUP(B44,[2]Sheet1!$A$2:$D$938,4,FALSE)</f>
        <v>N</v>
      </c>
      <c r="H44" s="5" t="s">
        <v>36</v>
      </c>
      <c r="I44" s="7">
        <f>VLOOKUP(B44,[2]Sheet1!$A$1:$F$938,6,FALSE)</f>
        <v>4</v>
      </c>
      <c r="J44" s="8">
        <v>12.647658586502001</v>
      </c>
      <c r="K44" s="8">
        <v>10.125882923602999</v>
      </c>
      <c r="L44" s="8">
        <v>9.9754951894283295</v>
      </c>
      <c r="M44" s="8">
        <v>6.7448027431964803</v>
      </c>
      <c r="N44" s="8">
        <v>5.8101404458284298</v>
      </c>
      <c r="O44" s="8">
        <v>5.6800155353414903</v>
      </c>
      <c r="P44" s="8">
        <v>14.782455563545199</v>
      </c>
    </row>
    <row r="45" spans="1:16">
      <c r="A45" s="7" t="str">
        <f>VLOOKUP(B45,'[1]raw data'!$A$2:$AA$111,27,FALSE)</f>
        <v>ECA</v>
      </c>
      <c r="B45" s="7" t="s">
        <v>89</v>
      </c>
      <c r="C45" s="7" t="s">
        <v>90</v>
      </c>
      <c r="D45" s="7">
        <f>VLOOKUP(B45,[2]Sheet1!$A$2:$B$938,2,FALSE)</f>
        <v>2010</v>
      </c>
      <c r="E45" s="7" t="s">
        <v>60</v>
      </c>
      <c r="F45" s="7">
        <v>2022</v>
      </c>
      <c r="G45" s="6" t="str">
        <f>VLOOKUP(B45,[2]Sheet1!$A$2:$D$938,4,FALSE)</f>
        <v>N</v>
      </c>
      <c r="H45" s="5" t="s">
        <v>36</v>
      </c>
      <c r="I45" s="7">
        <f>VLOOKUP(B45,[2]Sheet1!$A$1:$F$938,6,FALSE)</f>
        <v>3</v>
      </c>
      <c r="J45" s="8">
        <v>0.30800420790910699</v>
      </c>
      <c r="K45" s="8">
        <v>0.145386531949043</v>
      </c>
      <c r="L45" s="8" t="s">
        <v>54</v>
      </c>
      <c r="M45" s="8">
        <v>0</v>
      </c>
      <c r="N45" s="8" t="s">
        <v>54</v>
      </c>
      <c r="O45" s="8">
        <v>0</v>
      </c>
      <c r="P45" s="8">
        <v>0.45345150865614398</v>
      </c>
    </row>
    <row r="46" spans="1:16">
      <c r="A46" s="7" t="str">
        <f>VLOOKUP(B46,'[1]raw data'!$A$2:$AA$111,27,FALSE)</f>
        <v>ECA</v>
      </c>
      <c r="B46" s="7" t="s">
        <v>91</v>
      </c>
      <c r="C46" s="7" t="s">
        <v>92</v>
      </c>
      <c r="D46" s="7">
        <f>VLOOKUP(B46,[2]Sheet1!$A$2:$B$938,2,FALSE)</f>
        <v>2009</v>
      </c>
      <c r="E46" s="7" t="s">
        <v>60</v>
      </c>
      <c r="F46" s="7">
        <v>2022</v>
      </c>
      <c r="G46" s="6" t="str">
        <f>VLOOKUP(B46,[2]Sheet1!$A$2:$D$938,4,FALSE)</f>
        <v>N</v>
      </c>
      <c r="H46" s="5" t="s">
        <v>36</v>
      </c>
      <c r="I46" s="7">
        <f>VLOOKUP(B46,[2]Sheet1!$A$1:$F$938,6,FALSE)</f>
        <v>4</v>
      </c>
      <c r="J46" s="8">
        <v>0.40159560739993999</v>
      </c>
      <c r="K46" s="8">
        <v>2.9553234344348301E-2</v>
      </c>
      <c r="L46" s="8" t="s">
        <v>54</v>
      </c>
      <c r="M46" s="8">
        <v>0</v>
      </c>
      <c r="N46" s="8" t="s">
        <v>54</v>
      </c>
      <c r="O46" s="8">
        <v>0</v>
      </c>
      <c r="P46" s="8">
        <v>0.43121022172272194</v>
      </c>
    </row>
    <row r="47" spans="1:16">
      <c r="A47" s="7" t="str">
        <f>VLOOKUP(B47,'[1]raw data'!$A$2:$AA$111,27,FALSE)</f>
        <v>EAP</v>
      </c>
      <c r="B47" s="7" t="s">
        <v>21</v>
      </c>
      <c r="C47" s="7" t="s">
        <v>22</v>
      </c>
      <c r="D47" s="7">
        <f>VLOOKUP(B47,[2]Sheet1!$A$2:$B$938,2,FALSE)</f>
        <v>2009</v>
      </c>
      <c r="E47" s="7" t="s">
        <v>23</v>
      </c>
      <c r="F47" s="7">
        <v>2021</v>
      </c>
      <c r="G47" s="6" t="str">
        <f>VLOOKUP(B47,[2]Sheet1!$A$2:$D$938,4,FALSE)</f>
        <v>N</v>
      </c>
      <c r="H47" s="5" t="s">
        <v>20</v>
      </c>
      <c r="I47" s="7">
        <f>VLOOKUP(B47,[2]Sheet1!$A$1:$F$938,6,FALSE)</f>
        <v>4</v>
      </c>
      <c r="J47" s="8">
        <v>2.8577143326401702</v>
      </c>
      <c r="K47" s="8">
        <v>3.8217898458242403</v>
      </c>
      <c r="L47" s="8">
        <v>1.2442382052540699</v>
      </c>
      <c r="M47" s="8">
        <v>0.76112058013677597</v>
      </c>
      <c r="N47" s="8">
        <v>11.556401103734899</v>
      </c>
      <c r="O47" s="8">
        <v>6.50177684403259</v>
      </c>
      <c r="P47" s="8">
        <v>3.3408544957637698</v>
      </c>
    </row>
    <row r="48" spans="1:16">
      <c r="A48" s="7" t="str">
        <f>VLOOKUP(B48,'[1]raw data'!$A$2:$AA$111,27,FALSE)</f>
        <v>ECA</v>
      </c>
      <c r="B48" s="7" t="s">
        <v>93</v>
      </c>
      <c r="C48" s="7" t="s">
        <v>94</v>
      </c>
      <c r="D48" s="7">
        <f>VLOOKUP(B48,[2]Sheet1!$A$2:$B$938,2,FALSE)</f>
        <v>2009</v>
      </c>
      <c r="E48" s="7" t="s">
        <v>60</v>
      </c>
      <c r="F48" s="7">
        <v>2021</v>
      </c>
      <c r="G48" s="6" t="str">
        <f>VLOOKUP(B48,[2]Sheet1!$A$2:$D$938,4,FALSE)</f>
        <v>N</v>
      </c>
      <c r="H48" s="5" t="s">
        <v>36</v>
      </c>
      <c r="I48" s="7">
        <f>VLOOKUP(B48,[2]Sheet1!$A$1:$F$938,6,FALSE)</f>
        <v>3</v>
      </c>
      <c r="J48" s="8">
        <v>0.14430559240281499</v>
      </c>
      <c r="K48" s="8">
        <v>0.287315994501113</v>
      </c>
      <c r="L48" s="8" t="s">
        <v>54</v>
      </c>
      <c r="M48" s="8">
        <v>0</v>
      </c>
      <c r="N48" s="8" t="s">
        <v>54</v>
      </c>
      <c r="O48" s="8" t="s">
        <v>54</v>
      </c>
      <c r="P48" s="8">
        <v>0.42317495681345402</v>
      </c>
    </row>
    <row r="49" spans="1:16">
      <c r="A49" s="7" t="str">
        <f>VLOOKUP(B49,'[1]raw data'!$A$2:$AA$111,27,FALSE)</f>
        <v>MNA</v>
      </c>
      <c r="B49" s="7" t="s">
        <v>192</v>
      </c>
      <c r="C49" s="7" t="s">
        <v>290</v>
      </c>
      <c r="D49" s="7">
        <f>VLOOKUP(B49,[2]Sheet1!$A$2:$B$938,2,FALSE)</f>
        <v>2011</v>
      </c>
      <c r="E49" s="7" t="s">
        <v>193</v>
      </c>
      <c r="F49" s="7">
        <v>2021</v>
      </c>
      <c r="G49" s="6" t="str">
        <f>VLOOKUP(B49,[2]Sheet1!$A$2:$D$938,4,FALSE)</f>
        <v>N</v>
      </c>
      <c r="H49" s="5" t="s">
        <v>20</v>
      </c>
      <c r="I49" s="7">
        <f>VLOOKUP(B49,[2]Sheet1!$A$1:$F$938,6,FALSE)</f>
        <v>1</v>
      </c>
      <c r="J49" s="8">
        <v>0.65237935632467203</v>
      </c>
      <c r="K49" s="8">
        <v>4.0193945169448799</v>
      </c>
      <c r="L49" s="8">
        <v>0.80588217824697495</v>
      </c>
      <c r="M49" s="8">
        <v>9.4935974630061502E-3</v>
      </c>
      <c r="N49" s="8">
        <v>1.24685820192098</v>
      </c>
      <c r="O49" s="8">
        <v>1.2442370403688201</v>
      </c>
      <c r="P49" s="8">
        <v>0.77601899392902796</v>
      </c>
    </row>
    <row r="50" spans="1:16">
      <c r="A50" s="7" t="str">
        <f>VLOOKUP(B50,'[1]raw data'!$A$2:$AA$111,27,FALSE)</f>
        <v>MNA</v>
      </c>
      <c r="B50" s="7" t="s">
        <v>206</v>
      </c>
      <c r="C50" s="7" t="s">
        <v>207</v>
      </c>
      <c r="D50" s="7">
        <f>VLOOKUP(B50,[2]Sheet1!$A$2:$B$938,2,FALSE)</f>
        <v>2010</v>
      </c>
      <c r="E50" s="7" t="s">
        <v>208</v>
      </c>
      <c r="F50" s="7">
        <v>2021</v>
      </c>
      <c r="G50" s="6" t="str">
        <f>VLOOKUP(B50,[2]Sheet1!$A$2:$D$938,4,FALSE)</f>
        <v>N</v>
      </c>
      <c r="H50" s="5" t="s">
        <v>202</v>
      </c>
      <c r="I50" s="7">
        <f>VLOOKUP(B50,[2]Sheet1!$A$1:$F$938,6,FALSE)</f>
        <v>0</v>
      </c>
      <c r="J50" s="8">
        <v>0.347770005464553</v>
      </c>
      <c r="K50" s="8">
        <v>0.560529995709657</v>
      </c>
      <c r="L50" s="8">
        <v>0.53606000728905201</v>
      </c>
      <c r="M50" s="8">
        <v>0</v>
      </c>
      <c r="N50" s="8">
        <v>0</v>
      </c>
      <c r="O50" s="8" t="s">
        <v>54</v>
      </c>
      <c r="P50" s="8">
        <v>0.347770005464553</v>
      </c>
    </row>
    <row r="51" spans="1:16">
      <c r="A51" s="7" t="str">
        <f>VLOOKUP(B51,'[1]raw data'!$A$2:$AA$111,27,FALSE)</f>
        <v>ECA</v>
      </c>
      <c r="B51" s="7" t="s">
        <v>95</v>
      </c>
      <c r="C51" s="7" t="s">
        <v>96</v>
      </c>
      <c r="D51" s="7">
        <f>VLOOKUP(B51,[2]Sheet1!$A$2:$B$938,2,FALSE)</f>
        <v>2009</v>
      </c>
      <c r="E51" s="7" t="s">
        <v>60</v>
      </c>
      <c r="F51" s="7">
        <v>2022</v>
      </c>
      <c r="G51" s="6" t="str">
        <f>VLOOKUP(B51,[2]Sheet1!$A$2:$D$938,4,FALSE)</f>
        <v>N</v>
      </c>
      <c r="H51" s="5" t="s">
        <v>36</v>
      </c>
      <c r="I51" s="7">
        <f>VLOOKUP(B51,[2]Sheet1!$A$1:$F$938,6,FALSE)</f>
        <v>1</v>
      </c>
      <c r="J51" s="8">
        <v>0.81453034654259593</v>
      </c>
      <c r="K51" s="8">
        <v>1.61341913044452</v>
      </c>
      <c r="L51" s="8" t="s">
        <v>54</v>
      </c>
      <c r="M51" s="8">
        <v>0</v>
      </c>
      <c r="N51" s="8" t="s">
        <v>54</v>
      </c>
      <c r="O51" s="8">
        <v>0</v>
      </c>
      <c r="P51" s="8">
        <v>2.3646280169487</v>
      </c>
    </row>
    <row r="52" spans="1:16">
      <c r="A52" s="7" t="str">
        <f>VLOOKUP(B52,'[1]raw data'!$A$2:$AA$111,27,FALSE)</f>
        <v>LAC</v>
      </c>
      <c r="B52" s="7" t="s">
        <v>169</v>
      </c>
      <c r="C52" s="7" t="s">
        <v>170</v>
      </c>
      <c r="D52" s="7">
        <f>VLOOKUP(B52,[2]Sheet1!$A$2:$B$938,2,FALSE)</f>
        <v>2018</v>
      </c>
      <c r="E52" s="7" t="s">
        <v>171</v>
      </c>
      <c r="F52" s="7">
        <v>2021</v>
      </c>
      <c r="G52" s="6" t="str">
        <f>VLOOKUP(B52,[2]Sheet1!$A$2:$D$938,4,FALSE)</f>
        <v>N</v>
      </c>
      <c r="H52" s="5" t="s">
        <v>20</v>
      </c>
      <c r="I52" s="7">
        <f>VLOOKUP(B52,[2]Sheet1!$A$1:$F$938,6,FALSE)</f>
        <v>2</v>
      </c>
      <c r="J52" s="8">
        <v>9.75865055806934E-2</v>
      </c>
      <c r="K52" s="8">
        <v>1.55920321121811</v>
      </c>
      <c r="L52" s="8">
        <v>0.76616499572992303</v>
      </c>
      <c r="M52" s="8">
        <v>2.7684682980179698</v>
      </c>
      <c r="N52" s="8">
        <v>8.849146962165829</v>
      </c>
      <c r="O52" s="8">
        <v>4.8843558533601703</v>
      </c>
      <c r="P52" s="8">
        <v>0.71537564508616902</v>
      </c>
    </row>
    <row r="53" spans="1:16">
      <c r="A53" s="7" t="str">
        <f>VLOOKUP(B53,'[1]raw data'!$A$2:$AA$111,27,FALSE)</f>
        <v>ECA</v>
      </c>
      <c r="B53" s="7" t="s">
        <v>97</v>
      </c>
      <c r="C53" s="7" t="s">
        <v>98</v>
      </c>
      <c r="D53" s="7">
        <f>VLOOKUP(B53,[2]Sheet1!$A$2:$B$938,2,FALSE)</f>
        <v>2010</v>
      </c>
      <c r="E53" s="7" t="s">
        <v>53</v>
      </c>
      <c r="F53" s="7">
        <v>2018</v>
      </c>
      <c r="G53" s="6" t="str">
        <f>VLOOKUP(B53,[2]Sheet1!$A$2:$D$938,4,FALSE)</f>
        <v>N</v>
      </c>
      <c r="H53" s="5" t="s">
        <v>20</v>
      </c>
      <c r="I53" s="7">
        <f>VLOOKUP(B53,[2]Sheet1!$A$1:$F$938,6,FALSE)</f>
        <v>3</v>
      </c>
      <c r="J53" s="8">
        <v>1.51407904922962E-2</v>
      </c>
      <c r="K53" s="8">
        <v>3.9633454434806403E-3</v>
      </c>
      <c r="L53" s="8" t="s">
        <v>54</v>
      </c>
      <c r="M53" s="8">
        <v>0</v>
      </c>
      <c r="N53" s="8">
        <v>0.54343268275260903</v>
      </c>
      <c r="O53" s="8">
        <v>0.72418363505309502</v>
      </c>
      <c r="P53" s="8">
        <v>1.9104137027170502E-2</v>
      </c>
    </row>
    <row r="54" spans="1:16">
      <c r="A54" s="7" t="str">
        <f>VLOOKUP(B54,'[1]raw data'!$A$2:$AA$111,27,FALSE)</f>
        <v>SSA</v>
      </c>
      <c r="B54" s="7" t="s">
        <v>248</v>
      </c>
      <c r="C54" s="7" t="s">
        <v>249</v>
      </c>
      <c r="D54" s="7">
        <f>VLOOKUP(B54,[2]Sheet1!$A$2:$B$938,2,FALSE)</f>
        <v>2015</v>
      </c>
      <c r="E54" s="7" t="s">
        <v>291</v>
      </c>
      <c r="F54" s="7">
        <v>2021</v>
      </c>
      <c r="G54" s="6" t="str">
        <f>VLOOKUP(B54,[2]Sheet1!$A$2:$D$938,4,FALSE)</f>
        <v>N</v>
      </c>
      <c r="H54" s="5" t="s">
        <v>20</v>
      </c>
      <c r="I54" s="7">
        <f>VLOOKUP(B54,[2]Sheet1!$A$1:$F$938,6,FALSE)</f>
        <v>3</v>
      </c>
      <c r="J54" s="8">
        <v>36.146056652068999</v>
      </c>
      <c r="K54" s="8">
        <v>10.0557260215282</v>
      </c>
      <c r="L54" s="8">
        <v>1.17996847257018</v>
      </c>
      <c r="M54" s="8">
        <v>24.5003059506416</v>
      </c>
      <c r="N54" s="8">
        <v>22.3125159740448</v>
      </c>
      <c r="O54" s="8">
        <v>36.060326929352598</v>
      </c>
      <c r="P54" s="8">
        <v>38.490101695060702</v>
      </c>
    </row>
    <row r="55" spans="1:16">
      <c r="A55" s="7" t="str">
        <f>VLOOKUP(B55,'[1]raw data'!$A$2:$AA$111,27,FALSE)</f>
        <v>ECA</v>
      </c>
      <c r="B55" s="7" t="s">
        <v>99</v>
      </c>
      <c r="C55" s="7" t="s">
        <v>100</v>
      </c>
      <c r="D55" s="7">
        <f>VLOOKUP(B55,[2]Sheet1!$A$2:$B$938,2,FALSE)</f>
        <v>2010</v>
      </c>
      <c r="E55" s="7" t="s">
        <v>101</v>
      </c>
      <c r="F55" s="7">
        <v>2021</v>
      </c>
      <c r="G55" s="6" t="str">
        <f>VLOOKUP(B55,[2]Sheet1!$A$2:$D$938,4,FALSE)</f>
        <v>N</v>
      </c>
      <c r="H55" s="5" t="s">
        <v>20</v>
      </c>
      <c r="I55" s="7">
        <f>VLOOKUP(B55,[2]Sheet1!$A$1:$F$938,6,FALSE)</f>
        <v>2</v>
      </c>
      <c r="J55" s="8">
        <v>0.71577923372387797</v>
      </c>
      <c r="K55" s="8">
        <v>7.7268654422368802E-3</v>
      </c>
      <c r="L55" s="8">
        <v>5.8229279238730607E-2</v>
      </c>
      <c r="M55" s="8">
        <v>0</v>
      </c>
      <c r="N55" s="8">
        <v>0</v>
      </c>
      <c r="O55" s="8">
        <v>4.1157454086476797</v>
      </c>
      <c r="P55" s="8">
        <v>0.71577923372387797</v>
      </c>
    </row>
    <row r="56" spans="1:16">
      <c r="A56" s="7" t="str">
        <f>VLOOKUP(B56,'[1]raw data'!$A$2:$AA$111,27,FALSE)</f>
        <v>EAP</v>
      </c>
      <c r="B56" s="7" t="s">
        <v>24</v>
      </c>
      <c r="C56" s="7" t="s">
        <v>25</v>
      </c>
      <c r="D56" s="7">
        <f>VLOOKUP(B56,[2]Sheet1!$A$2:$B$938,2,FALSE)</f>
        <v>2019</v>
      </c>
      <c r="E56" s="7" t="s">
        <v>19</v>
      </c>
      <c r="F56" s="7">
        <v>2019</v>
      </c>
      <c r="G56" s="6" t="str">
        <f>VLOOKUP(B56,[2]Sheet1!$A$2:$D$938,4,FALSE)</f>
        <v>N</v>
      </c>
      <c r="H56" s="5" t="s">
        <v>20</v>
      </c>
      <c r="I56" s="7">
        <f>VLOOKUP(B56,[2]Sheet1!$A$1:$F$938,6,FALSE)</f>
        <v>1</v>
      </c>
      <c r="J56" s="8">
        <v>1.6780767589807499</v>
      </c>
      <c r="K56" s="8">
        <v>0.62583708204328992</v>
      </c>
      <c r="L56" s="8">
        <v>5.9653125703334799</v>
      </c>
      <c r="M56" s="8">
        <v>16.820272803306498</v>
      </c>
      <c r="N56" s="8">
        <v>59.814685583114603</v>
      </c>
      <c r="O56" s="8">
        <v>17.124287133306201</v>
      </c>
      <c r="P56" s="8">
        <v>5.59181831777095</v>
      </c>
    </row>
    <row r="57" spans="1:16">
      <c r="A57" s="7" t="str">
        <f>VLOOKUP(B57,'[1]raw data'!$A$2:$AA$111,27,FALSE)</f>
        <v>EAP</v>
      </c>
      <c r="B57" s="7" t="s">
        <v>209</v>
      </c>
      <c r="C57" s="7" t="s">
        <v>292</v>
      </c>
      <c r="D57" s="7">
        <f>VLOOKUP(B57,[2]Sheet1!$A$2:$B$938,2,FALSE)</f>
        <v>2010</v>
      </c>
      <c r="E57" s="7" t="s">
        <v>293</v>
      </c>
      <c r="F57" s="7">
        <v>2021</v>
      </c>
      <c r="G57" s="6" t="str">
        <f>VLOOKUP(B57,[2]Sheet1!$A$2:$D$938,4,FALSE)</f>
        <v>N</v>
      </c>
      <c r="H57" s="5" t="s">
        <v>202</v>
      </c>
      <c r="I57" s="7">
        <f>VLOOKUP(B57,[2]Sheet1!$A$1:$F$938,6,FALSE)</f>
        <v>0</v>
      </c>
      <c r="J57" s="8">
        <v>0.103789998684078</v>
      </c>
      <c r="K57" s="8" t="s">
        <v>54</v>
      </c>
      <c r="L57" s="8" t="s">
        <v>54</v>
      </c>
      <c r="M57" s="8">
        <v>0</v>
      </c>
      <c r="N57" s="8">
        <v>0</v>
      </c>
      <c r="O57" s="8" t="s">
        <v>54</v>
      </c>
      <c r="P57" s="8">
        <v>0.103789998684078</v>
      </c>
    </row>
    <row r="58" spans="1:16">
      <c r="A58" s="7" t="str">
        <f>VLOOKUP(B58,'[1]raw data'!$A$2:$AA$111,27,FALSE)</f>
        <v>EAP</v>
      </c>
      <c r="B58" s="7" t="s">
        <v>26</v>
      </c>
      <c r="C58" s="7" t="s">
        <v>294</v>
      </c>
      <c r="D58" s="7">
        <f>VLOOKUP(B58,[2]Sheet1!$A$2:$B$938,2,FALSE)</f>
        <v>2012</v>
      </c>
      <c r="E58" s="7" t="s">
        <v>27</v>
      </c>
      <c r="F58" s="7">
        <v>2018</v>
      </c>
      <c r="G58" s="6" t="str">
        <f>VLOOKUP(B58,[2]Sheet1!$A$2:$D$938,4,FALSE)</f>
        <v>N</v>
      </c>
      <c r="H58" s="5" t="s">
        <v>20</v>
      </c>
      <c r="I58" s="7">
        <f>VLOOKUP(B58,[2]Sheet1!$A$1:$F$938,6,FALSE)</f>
        <v>1</v>
      </c>
      <c r="J58" s="8">
        <v>7.1387670934200207</v>
      </c>
      <c r="K58" s="8">
        <v>12.8367602825164</v>
      </c>
      <c r="L58" s="8">
        <v>5.6708816438913301</v>
      </c>
      <c r="M58" s="8">
        <v>4.5302409678697506</v>
      </c>
      <c r="N58" s="8">
        <v>22.549177706241601</v>
      </c>
      <c r="O58" s="8">
        <v>7.7719302973807594</v>
      </c>
      <c r="P58" s="8">
        <v>10.852837562561</v>
      </c>
    </row>
    <row r="59" spans="1:16">
      <c r="A59" s="7" t="str">
        <f>VLOOKUP(B59,'[1]raw data'!$A$2:$AA$111,27,FALSE)</f>
        <v>SAR</v>
      </c>
      <c r="B59" s="7" t="s">
        <v>221</v>
      </c>
      <c r="C59" s="7" t="s">
        <v>222</v>
      </c>
      <c r="D59" s="7">
        <f>VLOOKUP(B59,[2]Sheet1!$A$2:$B$938,2,FALSE)</f>
        <v>2012</v>
      </c>
      <c r="E59" s="7" t="s">
        <v>19</v>
      </c>
      <c r="F59" s="7">
        <v>2019</v>
      </c>
      <c r="G59" s="6" t="str">
        <f>VLOOKUP(B59,[2]Sheet1!$A$2:$D$938,4,FALSE)</f>
        <v>N</v>
      </c>
      <c r="H59" s="5" t="s">
        <v>20</v>
      </c>
      <c r="I59" s="7">
        <f>VLOOKUP(B59,[2]Sheet1!$A$1:$F$938,6,FALSE)</f>
        <v>3</v>
      </c>
      <c r="J59" s="8">
        <v>0.95861256122589089</v>
      </c>
      <c r="K59" s="8">
        <v>2.77640726417303</v>
      </c>
      <c r="L59" s="8">
        <v>3.4578815102577201</v>
      </c>
      <c r="M59" s="8">
        <v>5.2577781025320208E-2</v>
      </c>
      <c r="N59" s="8">
        <v>3.0211687088012602</v>
      </c>
      <c r="O59" s="8">
        <v>9.6162062210793806</v>
      </c>
      <c r="P59" s="8">
        <v>1.07352370396256</v>
      </c>
    </row>
    <row r="60" spans="1:16">
      <c r="A60" s="7" t="str">
        <f>VLOOKUP(B60,'[1]raw data'!$A$2:$AA$111,27,FALSE)</f>
        <v>ECA</v>
      </c>
      <c r="B60" s="7" t="s">
        <v>102</v>
      </c>
      <c r="C60" s="7" t="s">
        <v>103</v>
      </c>
      <c r="D60" s="7">
        <f>VLOOKUP(B60,[2]Sheet1!$A$2:$B$938,2,FALSE)</f>
        <v>2009</v>
      </c>
      <c r="E60" s="7" t="s">
        <v>60</v>
      </c>
      <c r="F60" s="7">
        <v>2022</v>
      </c>
      <c r="G60" s="6" t="str">
        <f>VLOOKUP(B60,[2]Sheet1!$A$2:$D$938,4,FALSE)</f>
        <v>N</v>
      </c>
      <c r="H60" s="5" t="s">
        <v>36</v>
      </c>
      <c r="I60" s="7">
        <f>VLOOKUP(B60,[2]Sheet1!$A$1:$F$938,6,FALSE)</f>
        <v>3</v>
      </c>
      <c r="J60" s="8">
        <v>0.25060093030333502</v>
      </c>
      <c r="K60" s="8">
        <v>0.10750885121524299</v>
      </c>
      <c r="L60" s="8" t="s">
        <v>54</v>
      </c>
      <c r="M60" s="8">
        <v>0</v>
      </c>
      <c r="N60" s="8" t="s">
        <v>54</v>
      </c>
      <c r="O60" s="8" t="s">
        <v>54</v>
      </c>
      <c r="P60" s="8">
        <v>0.35815450828522399</v>
      </c>
    </row>
    <row r="61" spans="1:16">
      <c r="A61" s="7" t="str">
        <f>VLOOKUP(B61,'[1]raw data'!$A$2:$AA$111,27,FALSE)</f>
        <v>ECA</v>
      </c>
      <c r="B61" s="7" t="s">
        <v>104</v>
      </c>
      <c r="C61" s="7" t="s">
        <v>105</v>
      </c>
      <c r="D61" s="7">
        <f>VLOOKUP(B61,[2]Sheet1!$A$2:$B$938,2,FALSE)</f>
        <v>2009</v>
      </c>
      <c r="E61" s="7" t="s">
        <v>60</v>
      </c>
      <c r="F61" s="7">
        <v>2022</v>
      </c>
      <c r="G61" s="6" t="str">
        <f>VLOOKUP(B61,[2]Sheet1!$A$2:$D$938,4,FALSE)</f>
        <v>N</v>
      </c>
      <c r="H61" s="5" t="s">
        <v>36</v>
      </c>
      <c r="I61" s="7">
        <f>VLOOKUP(B61,[2]Sheet1!$A$1:$F$938,6,FALSE)</f>
        <v>3</v>
      </c>
      <c r="J61" s="8">
        <v>5.0036772154271603E-2</v>
      </c>
      <c r="K61" s="8">
        <v>2.6220032945275298</v>
      </c>
      <c r="L61" s="8" t="s">
        <v>54</v>
      </c>
      <c r="M61" s="8">
        <v>0</v>
      </c>
      <c r="N61" s="8" t="s">
        <v>54</v>
      </c>
      <c r="O61" s="8">
        <v>0</v>
      </c>
      <c r="P61" s="8">
        <v>2.6518084108829498</v>
      </c>
    </row>
    <row r="62" spans="1:16" s="3" customFormat="1">
      <c r="A62" s="7" t="str">
        <f>VLOOKUP(B62,'[1]raw data'!$A$2:$AA$111,27,FALSE)</f>
        <v>ECA</v>
      </c>
      <c r="B62" s="7" t="s">
        <v>106</v>
      </c>
      <c r="C62" s="7" t="s">
        <v>107</v>
      </c>
      <c r="D62" s="7">
        <f>VLOOKUP(B62,[2]Sheet1!$A$2:$B$938,2,FALSE)</f>
        <v>2009</v>
      </c>
      <c r="E62" s="7" t="s">
        <v>60</v>
      </c>
      <c r="F62" s="7">
        <v>2022</v>
      </c>
      <c r="G62" s="6" t="str">
        <f>VLOOKUP(B62,[2]Sheet1!$A$2:$D$938,4,FALSE)</f>
        <v>N</v>
      </c>
      <c r="H62" s="5" t="s">
        <v>36</v>
      </c>
      <c r="I62" s="7">
        <f>VLOOKUP(B62,[2]Sheet1!$A$1:$F$938,6,FALSE)</f>
        <v>2</v>
      </c>
      <c r="J62" s="8">
        <v>0.39730491116642902</v>
      </c>
      <c r="K62" s="8">
        <v>0.12774526840075801</v>
      </c>
      <c r="L62" s="8" t="s">
        <v>54</v>
      </c>
      <c r="M62" s="8">
        <v>0</v>
      </c>
      <c r="N62" s="8" t="s">
        <v>54</v>
      </c>
      <c r="O62" s="8">
        <v>0</v>
      </c>
      <c r="P62" s="8">
        <v>0.52566351369023301</v>
      </c>
    </row>
    <row r="63" spans="1:16">
      <c r="A63" s="7" t="str">
        <f>VLOOKUP(B63,'[1]raw data'!$A$2:$AA$111,27,FALSE)</f>
        <v>ECA</v>
      </c>
      <c r="B63" s="7" t="s">
        <v>108</v>
      </c>
      <c r="C63" s="7" t="s">
        <v>109</v>
      </c>
      <c r="D63" s="7">
        <f>VLOOKUP(B63,[2]Sheet1!$A$2:$B$938,2,FALSE)</f>
        <v>2010</v>
      </c>
      <c r="E63" s="7" t="s">
        <v>53</v>
      </c>
      <c r="F63" s="7">
        <v>2021</v>
      </c>
      <c r="G63" s="6" t="str">
        <f>VLOOKUP(B63,[2]Sheet1!$A$2:$D$938,4,FALSE)</f>
        <v>N</v>
      </c>
      <c r="H63" s="5" t="s">
        <v>20</v>
      </c>
      <c r="I63" s="7">
        <f>VLOOKUP(B63,[2]Sheet1!$A$1:$F$938,6,FALSE)</f>
        <v>2</v>
      </c>
      <c r="J63" s="8">
        <v>0</v>
      </c>
      <c r="K63" s="8">
        <v>0.13339875731617198</v>
      </c>
      <c r="L63" s="8">
        <v>0.49560121260583401</v>
      </c>
      <c r="M63" s="8">
        <v>1.36629969347268E-2</v>
      </c>
      <c r="N63" s="8">
        <v>19.6064040064811</v>
      </c>
      <c r="O63" s="8">
        <v>13.588909886316799</v>
      </c>
      <c r="P63" s="8">
        <v>0.23944806307554201</v>
      </c>
    </row>
    <row r="64" spans="1:16">
      <c r="A64" s="7" t="str">
        <f>VLOOKUP(B64,'[1]raw data'!$A$2:$AA$111,27,FALSE)</f>
        <v>SAR</v>
      </c>
      <c r="B64" s="7" t="s">
        <v>223</v>
      </c>
      <c r="C64" s="7" t="s">
        <v>224</v>
      </c>
      <c r="D64" s="7">
        <f>VLOOKUP(B64,[2]Sheet1!$A$2:$B$938,2,FALSE)</f>
        <v>2016</v>
      </c>
      <c r="E64" s="7" t="s">
        <v>19</v>
      </c>
      <c r="F64" s="7">
        <v>2019</v>
      </c>
      <c r="G64" s="6" t="str">
        <f>VLOOKUP(B64,[2]Sheet1!$A$2:$D$938,4,FALSE)</f>
        <v>N</v>
      </c>
      <c r="H64" s="5" t="s">
        <v>20</v>
      </c>
      <c r="I64" s="7">
        <f>VLOOKUP(B64,[2]Sheet1!$A$1:$F$938,6,FALSE)</f>
        <v>2</v>
      </c>
      <c r="J64" s="8">
        <v>0</v>
      </c>
      <c r="K64" s="8">
        <v>0</v>
      </c>
      <c r="L64" s="8">
        <v>1.8714038655161798</v>
      </c>
      <c r="M64" s="8">
        <v>1.9027154892683003</v>
      </c>
      <c r="N64" s="8">
        <v>4.82037961483001</v>
      </c>
      <c r="O64" s="8">
        <v>3.3314584361036001E-2</v>
      </c>
      <c r="P64" s="8">
        <v>0</v>
      </c>
    </row>
    <row r="65" spans="1:16">
      <c r="A65" s="7" t="str">
        <f>VLOOKUP(B65,'[1]raw data'!$A$2:$AA$111,27,FALSE)</f>
        <v>LAC</v>
      </c>
      <c r="B65" s="7" t="s">
        <v>172</v>
      </c>
      <c r="C65" s="7" t="s">
        <v>173</v>
      </c>
      <c r="D65" s="7">
        <f>VLOOKUP(B65,[2]Sheet1!$A$2:$B$938,2,FALSE)</f>
        <v>2010</v>
      </c>
      <c r="E65" s="7" t="s">
        <v>174</v>
      </c>
      <c r="F65" s="7">
        <v>2022</v>
      </c>
      <c r="G65" s="6" t="str">
        <f>VLOOKUP(B65,[2]Sheet1!$A$2:$D$938,4,FALSE)</f>
        <v>N</v>
      </c>
      <c r="H65" s="5" t="s">
        <v>36</v>
      </c>
      <c r="I65" s="7">
        <f>VLOOKUP(B65,[2]Sheet1!$A$1:$F$938,6,FALSE)</f>
        <v>0</v>
      </c>
      <c r="J65" s="8">
        <v>1.1796792969107601</v>
      </c>
      <c r="K65" s="8">
        <v>3.72400134801864</v>
      </c>
      <c r="L65" s="8">
        <v>2.6720503345131803</v>
      </c>
      <c r="M65" s="8">
        <v>0.32067077700048596</v>
      </c>
      <c r="N65" s="8">
        <v>10.676579177379599</v>
      </c>
      <c r="O65" s="8">
        <v>4.35397604600566</v>
      </c>
      <c r="P65" s="8">
        <v>1.7403179779648701</v>
      </c>
    </row>
    <row r="66" spans="1:16">
      <c r="A66" s="7" t="str">
        <f>VLOOKUP(B66,'[1]raw data'!$A$2:$AA$111,27,FALSE)</f>
        <v>EAP</v>
      </c>
      <c r="B66" s="7" t="s">
        <v>28</v>
      </c>
      <c r="C66" s="7" t="s">
        <v>29</v>
      </c>
      <c r="D66" s="7">
        <f>VLOOKUP(B66,[2]Sheet1!$A$2:$B$938,2,FALSE)</f>
        <v>2019</v>
      </c>
      <c r="E66" s="7" t="s">
        <v>19</v>
      </c>
      <c r="F66" s="7">
        <v>2019</v>
      </c>
      <c r="G66" s="6" t="str">
        <f>VLOOKUP(B66,[2]Sheet1!$A$2:$D$938,4,FALSE)</f>
        <v>N</v>
      </c>
      <c r="H66" s="5" t="s">
        <v>20</v>
      </c>
      <c r="I66" s="7">
        <f>VLOOKUP(B66,[2]Sheet1!$A$1:$F$938,6,FALSE)</f>
        <v>0</v>
      </c>
      <c r="J66" s="8">
        <v>0.85434438660740797</v>
      </c>
      <c r="K66" s="8">
        <v>0.36878103855997296</v>
      </c>
      <c r="L66" s="8">
        <v>6.70191571116447</v>
      </c>
      <c r="M66" s="8">
        <v>1.0953447781503201</v>
      </c>
      <c r="N66" s="8">
        <v>28.997576236724797</v>
      </c>
      <c r="O66" s="8">
        <v>1.7370572487923901</v>
      </c>
      <c r="P66" s="8">
        <v>1.0064038448035699</v>
      </c>
    </row>
    <row r="67" spans="1:16">
      <c r="A67" s="7" t="str">
        <f>VLOOKUP(B67,'[1]raw data'!$A$2:$AA$111,27,FALSE)</f>
        <v>ECA</v>
      </c>
      <c r="B67" s="7" t="s">
        <v>110</v>
      </c>
      <c r="C67" s="7" t="s">
        <v>111</v>
      </c>
      <c r="D67" s="7">
        <f>VLOOKUP(B67,[2]Sheet1!$A$2:$B$938,2,FALSE)</f>
        <v>2010</v>
      </c>
      <c r="E67" s="7" t="s">
        <v>112</v>
      </c>
      <c r="F67" s="7">
        <v>2020</v>
      </c>
      <c r="G67" s="6" t="str">
        <f>VLOOKUP(B67,[2]Sheet1!$A$2:$D$938,4,FALSE)</f>
        <v>N</v>
      </c>
      <c r="H67" s="5" t="s">
        <v>36</v>
      </c>
      <c r="I67" s="7">
        <f>VLOOKUP(B67,[2]Sheet1!$A$1:$F$938,6,FALSE)</f>
        <v>2</v>
      </c>
      <c r="J67" s="8">
        <v>2.66335066407918</v>
      </c>
      <c r="K67" s="8">
        <v>0.410917587578296</v>
      </c>
      <c r="L67" s="8" t="s">
        <v>54</v>
      </c>
      <c r="M67" s="8">
        <v>0</v>
      </c>
      <c r="N67" s="8">
        <v>4.5385472476482303</v>
      </c>
      <c r="O67" s="8" t="s">
        <v>54</v>
      </c>
      <c r="P67" s="8">
        <v>3.0602151528000801</v>
      </c>
    </row>
    <row r="68" spans="1:16">
      <c r="A68" s="7" t="str">
        <f>VLOOKUP(B68,'[1]raw data'!$A$2:$AA$111,27,FALSE)</f>
        <v>SSA</v>
      </c>
      <c r="B68" s="7" t="s">
        <v>250</v>
      </c>
      <c r="C68" s="7" t="s">
        <v>251</v>
      </c>
      <c r="D68" s="7">
        <f>VLOOKUP(B68,[2]Sheet1!$A$2:$B$938,2,FALSE)</f>
        <v>2018</v>
      </c>
      <c r="E68" s="7" t="s">
        <v>237</v>
      </c>
      <c r="F68" s="7">
        <v>2021</v>
      </c>
      <c r="G68" s="6" t="str">
        <f>VLOOKUP(B68,[2]Sheet1!$A$2:$D$938,4,FALSE)</f>
        <v>N</v>
      </c>
      <c r="H68" s="5" t="s">
        <v>20</v>
      </c>
      <c r="I68" s="7">
        <f>VLOOKUP(B68,[2]Sheet1!$A$1:$F$938,6,FALSE)</f>
        <v>3</v>
      </c>
      <c r="J68" s="8">
        <v>20.849254727363501</v>
      </c>
      <c r="K68" s="8">
        <v>63.909631967544499</v>
      </c>
      <c r="L68" s="8">
        <v>45.792526006698594</v>
      </c>
      <c r="M68" s="8">
        <v>16.313675045967098</v>
      </c>
      <c r="N68" s="8">
        <v>48.357820510864201</v>
      </c>
      <c r="O68" s="8">
        <v>18.9457124031339</v>
      </c>
      <c r="P68" s="8">
        <v>51.307076215743997</v>
      </c>
    </row>
    <row r="69" spans="1:16">
      <c r="A69" s="7" t="str">
        <f>VLOOKUP(B69,'[1]raw data'!$A$2:$AA$111,27,FALSE)</f>
        <v>MNA</v>
      </c>
      <c r="B69" s="7" t="s">
        <v>194</v>
      </c>
      <c r="C69" s="7" t="s">
        <v>195</v>
      </c>
      <c r="D69" s="7">
        <f>VLOOKUP(B69,[2]Sheet1!$A$2:$B$938,2,FALSE)</f>
        <v>2009</v>
      </c>
      <c r="E69" s="7" t="s">
        <v>60</v>
      </c>
      <c r="F69" s="7">
        <v>2021</v>
      </c>
      <c r="G69" s="6" t="str">
        <f>VLOOKUP(B69,[2]Sheet1!$A$2:$D$938,4,FALSE)</f>
        <v>N</v>
      </c>
      <c r="H69" s="5" t="s">
        <v>36</v>
      </c>
      <c r="I69" s="7">
        <f>VLOOKUP(B69,[2]Sheet1!$A$1:$F$938,6,FALSE)</f>
        <v>0</v>
      </c>
      <c r="J69" s="8">
        <v>0.25567447301000301</v>
      </c>
      <c r="K69" s="8">
        <v>4.5848853187635499E-2</v>
      </c>
      <c r="L69" s="8" t="s">
        <v>54</v>
      </c>
      <c r="M69" s="8">
        <v>0</v>
      </c>
      <c r="N69" s="8" t="s">
        <v>54</v>
      </c>
      <c r="O69" s="8">
        <v>0</v>
      </c>
      <c r="P69" s="8">
        <v>0.30163205228745898</v>
      </c>
    </row>
    <row r="70" spans="1:16">
      <c r="A70" s="7" t="str">
        <f>VLOOKUP(B70,'[1]raw data'!$A$2:$AA$111,27,FALSE)</f>
        <v>EAP</v>
      </c>
      <c r="B70" s="7" t="s">
        <v>30</v>
      </c>
      <c r="C70" s="7" t="s">
        <v>31</v>
      </c>
      <c r="D70" s="7">
        <f>VLOOKUP(B70,[2]Sheet1!$A$2:$B$938,2,FALSE)</f>
        <v>2010</v>
      </c>
      <c r="E70" s="7" t="s">
        <v>32</v>
      </c>
      <c r="F70" s="7">
        <v>2022</v>
      </c>
      <c r="G70" s="6" t="str">
        <f>VLOOKUP(B70,[2]Sheet1!$A$2:$D$938,4,FALSE)</f>
        <v>N</v>
      </c>
      <c r="H70" s="5" t="s">
        <v>20</v>
      </c>
      <c r="I70" s="7">
        <f>VLOOKUP(B70,[2]Sheet1!$A$1:$F$938,6,FALSE)</f>
        <v>3</v>
      </c>
      <c r="J70" s="8">
        <v>0.223410106264054</v>
      </c>
      <c r="K70" s="8">
        <v>1.1405935510992999</v>
      </c>
      <c r="L70" s="8">
        <v>4.0886830538511196</v>
      </c>
      <c r="M70" s="8">
        <v>7.0097210118546999E-2</v>
      </c>
      <c r="N70" s="8">
        <v>43.712702393531799</v>
      </c>
      <c r="O70" s="8">
        <v>8.9353067415128304</v>
      </c>
      <c r="P70" s="8">
        <v>1.1233376339077898</v>
      </c>
    </row>
    <row r="71" spans="1:16">
      <c r="A71" s="7" t="str">
        <f>VLOOKUP(B71,'[1]raw data'!$A$2:$AA$111,27,FALSE)</f>
        <v>SSA</v>
      </c>
      <c r="B71" s="7" t="s">
        <v>252</v>
      </c>
      <c r="C71" s="7" t="s">
        <v>253</v>
      </c>
      <c r="D71" s="7">
        <f>VLOOKUP(B71,[2]Sheet1!$A$2:$B$938,2,FALSE)</f>
        <v>2014</v>
      </c>
      <c r="E71" s="7" t="s">
        <v>254</v>
      </c>
      <c r="F71" s="7">
        <v>2019</v>
      </c>
      <c r="G71" s="6" t="str">
        <f>VLOOKUP(B71,[2]Sheet1!$A$2:$D$938,4,FALSE)</f>
        <v>N</v>
      </c>
      <c r="H71" s="5" t="s">
        <v>20</v>
      </c>
      <c r="I71" s="7">
        <f>VLOOKUP(B71,[2]Sheet1!$A$1:$F$938,6,FALSE)</f>
        <v>3</v>
      </c>
      <c r="J71" s="8">
        <v>5.3546730428934097</v>
      </c>
      <c r="K71" s="8">
        <v>55.641841888427699</v>
      </c>
      <c r="L71" s="8">
        <v>33.908161520957904</v>
      </c>
      <c r="M71" s="8">
        <v>19.7560518980026</v>
      </c>
      <c r="N71" s="8">
        <v>55.8361589908599</v>
      </c>
      <c r="O71" s="8">
        <v>37.669081798276203</v>
      </c>
      <c r="P71" s="8">
        <v>42.359468340873704</v>
      </c>
    </row>
    <row r="72" spans="1:16">
      <c r="A72" s="7" t="str">
        <f>VLOOKUP(B72,'[1]raw data'!$A$2:$AA$111,27,FALSE)</f>
        <v>SSA</v>
      </c>
      <c r="B72" s="7" t="s">
        <v>255</v>
      </c>
      <c r="C72" s="7" t="s">
        <v>256</v>
      </c>
      <c r="D72" s="7">
        <f>VLOOKUP(B72,[2]Sheet1!$A$2:$B$938,2,FALSE)</f>
        <v>2010</v>
      </c>
      <c r="E72" s="7" t="s">
        <v>257</v>
      </c>
      <c r="F72" s="7">
        <v>2019</v>
      </c>
      <c r="G72" s="6" t="str">
        <f>VLOOKUP(B72,[2]Sheet1!$A$2:$D$938,4,FALSE)</f>
        <v>N</v>
      </c>
      <c r="H72" s="5" t="s">
        <v>20</v>
      </c>
      <c r="I72" s="7">
        <f>VLOOKUP(B72,[2]Sheet1!$A$1:$F$938,6,FALSE)</f>
        <v>1</v>
      </c>
      <c r="J72" s="8">
        <v>70.060598850250202</v>
      </c>
      <c r="K72" s="8">
        <v>54.329389333724897</v>
      </c>
      <c r="L72" s="8">
        <v>3.6863543093204498</v>
      </c>
      <c r="M72" s="8">
        <v>88.757395744323702</v>
      </c>
      <c r="N72" s="8">
        <v>75.137656927108694</v>
      </c>
      <c r="O72" s="8">
        <v>11.400399214142301</v>
      </c>
      <c r="P72" s="8">
        <v>78.251999616622896</v>
      </c>
    </row>
    <row r="73" spans="1:16">
      <c r="A73" s="7" t="str">
        <f>VLOOKUP(B73,'[1]raw data'!$A$2:$AA$111,27,FALSE)</f>
        <v>EAP</v>
      </c>
      <c r="B73" s="7" t="s">
        <v>33</v>
      </c>
      <c r="C73" s="7" t="s">
        <v>34</v>
      </c>
      <c r="D73" s="7">
        <f>VLOOKUP(B73,[2]Sheet1!$A$2:$B$938,2,FALSE)</f>
        <v>2018</v>
      </c>
      <c r="E73" s="7" t="s">
        <v>35</v>
      </c>
      <c r="F73" s="7">
        <v>2019</v>
      </c>
      <c r="G73" s="6" t="str">
        <f>VLOOKUP(B73,[2]Sheet1!$A$2:$D$938,4,FALSE)</f>
        <v>N</v>
      </c>
      <c r="H73" s="5" t="s">
        <v>36</v>
      </c>
      <c r="I73" s="7">
        <f>VLOOKUP(B73,[2]Sheet1!$A$1:$F$938,6,FALSE)</f>
        <v>1</v>
      </c>
      <c r="J73" s="8">
        <v>1.1028649896616101E-2</v>
      </c>
      <c r="K73" s="8">
        <v>1.25738698989152</v>
      </c>
      <c r="L73" s="8">
        <v>0.68864687345921893</v>
      </c>
      <c r="M73" s="8">
        <v>4.2282996582798597E-2</v>
      </c>
      <c r="N73" s="8">
        <v>0.45811082236468698</v>
      </c>
      <c r="O73" s="8">
        <v>1.43218300936763</v>
      </c>
      <c r="P73" s="8">
        <v>7.5711577665060703E-2</v>
      </c>
    </row>
    <row r="74" spans="1:16">
      <c r="A74" s="7" t="str">
        <f>VLOOKUP(B74,'[1]raw data'!$A$2:$AA$111,27,FALSE)</f>
        <v>SSA</v>
      </c>
      <c r="B74" s="7" t="s">
        <v>258</v>
      </c>
      <c r="C74" s="7" t="s">
        <v>259</v>
      </c>
      <c r="D74" s="7">
        <f>VLOOKUP(B74,[2]Sheet1!$A$2:$B$938,2,FALSE)</f>
        <v>2014</v>
      </c>
      <c r="E74" s="7" t="s">
        <v>237</v>
      </c>
      <c r="F74" s="7">
        <v>2021</v>
      </c>
      <c r="G74" s="6" t="str">
        <f>VLOOKUP(B74,[2]Sheet1!$A$2:$D$938,4,FALSE)</f>
        <v>N</v>
      </c>
      <c r="H74" s="5" t="s">
        <v>20</v>
      </c>
      <c r="I74" s="7">
        <f>VLOOKUP(B74,[2]Sheet1!$A$1:$F$938,6,FALSE)</f>
        <v>4</v>
      </c>
      <c r="J74" s="8">
        <v>50.613814592361393</v>
      </c>
      <c r="K74" s="8">
        <v>71.665132045745807</v>
      </c>
      <c r="L74" s="8">
        <v>47.148227691650305</v>
      </c>
      <c r="M74" s="8">
        <v>74.319452047347994</v>
      </c>
      <c r="N74" s="8">
        <v>83.42798948287961</v>
      </c>
      <c r="O74" s="8">
        <v>33.6848005023353</v>
      </c>
      <c r="P74" s="8">
        <v>77.970921993255601</v>
      </c>
    </row>
    <row r="75" spans="1:16">
      <c r="A75" s="7" t="str">
        <f>VLOOKUP(B75,'[1]raw data'!$A$2:$AA$111,27,FALSE)</f>
        <v>SSA</v>
      </c>
      <c r="B75" s="7" t="s">
        <v>260</v>
      </c>
      <c r="C75" s="7" t="s">
        <v>261</v>
      </c>
      <c r="D75" s="7">
        <f>VLOOKUP(B75,[2]Sheet1!$A$2:$B$938,2,FALSE)</f>
        <v>2018</v>
      </c>
      <c r="E75" s="7" t="s">
        <v>262</v>
      </c>
      <c r="F75" s="7">
        <v>2018</v>
      </c>
      <c r="G75" s="6" t="str">
        <f>VLOOKUP(B75,[2]Sheet1!$A$2:$D$938,4,FALSE)</f>
        <v>N</v>
      </c>
      <c r="H75" s="5" t="s">
        <v>20</v>
      </c>
      <c r="I75" s="7">
        <f>VLOOKUP(B75,[2]Sheet1!$A$1:$F$938,6,FALSE)</f>
        <v>5</v>
      </c>
      <c r="J75" s="8">
        <v>30.863296985626199</v>
      </c>
      <c r="K75" s="8">
        <v>17.605230212211602</v>
      </c>
      <c r="L75" s="8">
        <v>9.0189121663570404</v>
      </c>
      <c r="M75" s="8">
        <v>39.442551136016803</v>
      </c>
      <c r="N75" s="8">
        <v>45.142063498496995</v>
      </c>
      <c r="O75" s="8">
        <v>32.612725187574995</v>
      </c>
      <c r="P75" s="8">
        <v>39.698445796966496</v>
      </c>
    </row>
    <row r="76" spans="1:16">
      <c r="A76" s="7" t="str">
        <f>VLOOKUP(B76,'[1]raw data'!$A$2:$AA$111,27,FALSE)</f>
        <v>ECA</v>
      </c>
      <c r="B76" s="7" t="s">
        <v>113</v>
      </c>
      <c r="C76" s="7" t="s">
        <v>114</v>
      </c>
      <c r="D76" s="7">
        <f>VLOOKUP(B76,[2]Sheet1!$A$2:$B$938,2,FALSE)</f>
        <v>2009</v>
      </c>
      <c r="E76" s="7" t="s">
        <v>60</v>
      </c>
      <c r="F76" s="7">
        <v>2022</v>
      </c>
      <c r="G76" s="6" t="str">
        <f>VLOOKUP(B76,[2]Sheet1!$A$2:$D$938,4,FALSE)</f>
        <v>N</v>
      </c>
      <c r="H76" s="5" t="s">
        <v>36</v>
      </c>
      <c r="I76" s="7">
        <f>VLOOKUP(B76,[2]Sheet1!$A$1:$F$938,6,FALSE)</f>
        <v>2</v>
      </c>
      <c r="J76" s="8">
        <v>6.9717434234917094E-2</v>
      </c>
      <c r="K76" s="8">
        <v>1.54625782743096</v>
      </c>
      <c r="L76" s="8" t="s">
        <v>54</v>
      </c>
      <c r="M76" s="8">
        <v>0</v>
      </c>
      <c r="N76" s="8" t="s">
        <v>54</v>
      </c>
      <c r="O76" s="8">
        <v>0</v>
      </c>
      <c r="P76" s="8">
        <v>1.6152635216712901</v>
      </c>
    </row>
    <row r="77" spans="1:16">
      <c r="A77" s="7" t="str">
        <f>VLOOKUP(B77,'[1]raw data'!$A$2:$AA$111,27,FALSE)</f>
        <v>ECA</v>
      </c>
      <c r="B77" s="7" t="s">
        <v>115</v>
      </c>
      <c r="C77" s="7" t="s">
        <v>116</v>
      </c>
      <c r="D77" s="7">
        <f>VLOOKUP(B77,[2]Sheet1!$A$2:$B$938,2,FALSE)</f>
        <v>2009</v>
      </c>
      <c r="E77" s="7" t="s">
        <v>60</v>
      </c>
      <c r="F77" s="7">
        <v>2020</v>
      </c>
      <c r="G77" s="6" t="str">
        <f>VLOOKUP(B77,[2]Sheet1!$A$2:$D$938,4,FALSE)</f>
        <v>N</v>
      </c>
      <c r="H77" s="5" t="s">
        <v>36</v>
      </c>
      <c r="I77" s="7">
        <f>VLOOKUP(B77,[2]Sheet1!$A$1:$F$938,6,FALSE)</f>
        <v>1</v>
      </c>
      <c r="J77" s="8">
        <v>0.15653395093977399</v>
      </c>
      <c r="K77" s="8">
        <v>1.6715815290808602</v>
      </c>
      <c r="L77" s="8" t="s">
        <v>54</v>
      </c>
      <c r="M77" s="8">
        <v>0</v>
      </c>
      <c r="N77" s="8">
        <v>0</v>
      </c>
      <c r="O77" s="8">
        <v>0.47584820565964997</v>
      </c>
      <c r="P77" s="8">
        <v>1.80251281708478</v>
      </c>
    </row>
    <row r="78" spans="1:16">
      <c r="A78" s="7" t="str">
        <f>VLOOKUP(B78,'[1]raw data'!$A$2:$AA$111,27,FALSE)</f>
        <v>SAR</v>
      </c>
      <c r="B78" s="7" t="s">
        <v>225</v>
      </c>
      <c r="C78" s="7" t="s">
        <v>226</v>
      </c>
      <c r="D78" s="7">
        <f>VLOOKUP(B78,[2]Sheet1!$A$2:$B$938,2,FALSE)</f>
        <v>2010</v>
      </c>
      <c r="E78" s="7" t="s">
        <v>295</v>
      </c>
      <c r="F78" s="7">
        <v>2022</v>
      </c>
      <c r="G78" s="6" t="str">
        <f>VLOOKUP(B78,[2]Sheet1!$A$2:$D$938,4,FALSE)</f>
        <v>N</v>
      </c>
      <c r="H78" s="5" t="s">
        <v>20</v>
      </c>
      <c r="I78" s="7">
        <f>VLOOKUP(B78,[2]Sheet1!$A$1:$F$938,6,FALSE)</f>
        <v>2</v>
      </c>
      <c r="J78" s="8">
        <v>0.36659857723861899</v>
      </c>
      <c r="K78" s="8">
        <v>13.394071161746901</v>
      </c>
      <c r="L78" s="8">
        <v>3.29602323472499</v>
      </c>
      <c r="M78" s="8">
        <v>5.9497762471437401</v>
      </c>
      <c r="N78" s="8">
        <v>5.56796342134475</v>
      </c>
      <c r="O78" s="8">
        <v>2.9190052162685101</v>
      </c>
      <c r="P78" s="8">
        <v>2.1711409091949401</v>
      </c>
    </row>
    <row r="79" spans="1:16">
      <c r="A79" s="7" t="str">
        <f>VLOOKUP(B79,'[1]raw data'!$A$2:$AA$111,27,FALSE)</f>
        <v>SAR</v>
      </c>
      <c r="B79" s="7" t="s">
        <v>227</v>
      </c>
      <c r="C79" s="7" t="s">
        <v>228</v>
      </c>
      <c r="D79" s="7">
        <f>VLOOKUP(B79,[2]Sheet1!$A$2:$B$938,2,FALSE)</f>
        <v>2010</v>
      </c>
      <c r="E79" s="7" t="s">
        <v>19</v>
      </c>
      <c r="F79" s="7">
        <v>2018</v>
      </c>
      <c r="G79" s="6" t="str">
        <f>VLOOKUP(B79,[2]Sheet1!$A$2:$D$938,4,FALSE)</f>
        <v>N</v>
      </c>
      <c r="H79" s="5" t="s">
        <v>20</v>
      </c>
      <c r="I79" s="7">
        <f>VLOOKUP(B79,[2]Sheet1!$A$1:$F$938,6,FALSE)</f>
        <v>1</v>
      </c>
      <c r="J79" s="8">
        <v>4.9324478954076696</v>
      </c>
      <c r="K79" s="8">
        <v>21.092633903026499</v>
      </c>
      <c r="L79" s="8">
        <v>28.823763132095298</v>
      </c>
      <c r="M79" s="8">
        <v>9.3217305839061702</v>
      </c>
      <c r="N79" s="8">
        <v>24.799852073192501</v>
      </c>
      <c r="O79" s="8">
        <v>6.5178832202204804</v>
      </c>
      <c r="P79" s="8">
        <v>16.6679874062538</v>
      </c>
    </row>
    <row r="80" spans="1:16">
      <c r="A80" s="7" t="str">
        <f>VLOOKUP(B80,'[1]raw data'!$A$2:$AA$111,27,FALSE)</f>
        <v>LAC</v>
      </c>
      <c r="B80" s="7" t="s">
        <v>175</v>
      </c>
      <c r="C80" s="7" t="s">
        <v>176</v>
      </c>
      <c r="D80" s="7">
        <f>VLOOKUP(B80,[2]Sheet1!$A$2:$B$938,2,FALSE)</f>
        <v>2010</v>
      </c>
      <c r="E80" s="7" t="s">
        <v>144</v>
      </c>
      <c r="F80" s="7">
        <v>2021</v>
      </c>
      <c r="G80" s="6" t="str">
        <f>VLOOKUP(B80,[2]Sheet1!$A$2:$D$938,4,FALSE)</f>
        <v>N</v>
      </c>
      <c r="H80" s="5" t="s">
        <v>36</v>
      </c>
      <c r="I80" s="7">
        <f>VLOOKUP(B80,[2]Sheet1!$A$1:$F$938,6,FALSE)</f>
        <v>5</v>
      </c>
      <c r="J80" s="8">
        <v>1.1082572862505902</v>
      </c>
      <c r="K80" s="8">
        <v>2.4245468899607601</v>
      </c>
      <c r="L80" s="8">
        <v>1.61971040070056</v>
      </c>
      <c r="M80" s="8">
        <v>4.7648251056671098</v>
      </c>
      <c r="N80" s="8">
        <v>6.1766613274812698</v>
      </c>
      <c r="O80" s="8">
        <v>4.4846368976554798</v>
      </c>
      <c r="P80" s="8">
        <v>2.4455914273857999</v>
      </c>
    </row>
    <row r="81" spans="1:16">
      <c r="A81" s="7" t="str">
        <f>VLOOKUP(B81,'[1]raw data'!$A$2:$AA$111,27,FALSE)</f>
        <v>LAC</v>
      </c>
      <c r="B81" s="7" t="s">
        <v>177</v>
      </c>
      <c r="C81" s="7" t="s">
        <v>178</v>
      </c>
      <c r="D81" s="7">
        <f>VLOOKUP(B81,[2]Sheet1!$A$2:$B$938,2,FALSE)</f>
        <v>2010</v>
      </c>
      <c r="E81" s="7" t="s">
        <v>156</v>
      </c>
      <c r="F81" s="7">
        <v>2021</v>
      </c>
      <c r="G81" s="6" t="str">
        <f>VLOOKUP(B81,[2]Sheet1!$A$2:$D$938,4,FALSE)</f>
        <v>N</v>
      </c>
      <c r="H81" s="5" t="s">
        <v>36</v>
      </c>
      <c r="I81" s="7">
        <f>VLOOKUP(B81,[2]Sheet1!$A$1:$F$938,6,FALSE)</f>
        <v>3</v>
      </c>
      <c r="J81" s="8">
        <v>2.7730939909815699</v>
      </c>
      <c r="K81" s="8">
        <v>5.3652420639991698</v>
      </c>
      <c r="L81" s="8">
        <v>1.21011948212981</v>
      </c>
      <c r="M81" s="8">
        <v>4.1448075324296907</v>
      </c>
      <c r="N81" s="8">
        <v>12.159352004527999</v>
      </c>
      <c r="O81" s="8">
        <v>5.2564907903730207</v>
      </c>
      <c r="P81" s="8">
        <v>4.1201498359441704</v>
      </c>
    </row>
    <row r="82" spans="1:16">
      <c r="A82" s="7" t="str">
        <f>VLOOKUP(B82,'[1]raw data'!$A$2:$AA$111,27,FALSE)</f>
        <v>EAP</v>
      </c>
      <c r="B82" s="7" t="s">
        <v>37</v>
      </c>
      <c r="C82" s="7" t="s">
        <v>38</v>
      </c>
      <c r="D82" s="7">
        <f>VLOOKUP(B82,[2]Sheet1!$A$2:$B$938,2,FALSE)</f>
        <v>2012</v>
      </c>
      <c r="E82" s="7" t="s">
        <v>39</v>
      </c>
      <c r="F82" s="7">
        <v>2021</v>
      </c>
      <c r="G82" s="6" t="str">
        <f>VLOOKUP(B82,[2]Sheet1!$A$2:$D$938,4,FALSE)</f>
        <v>N</v>
      </c>
      <c r="H82" s="5" t="s">
        <v>36</v>
      </c>
      <c r="I82" s="7">
        <f>VLOOKUP(B82,[2]Sheet1!$A$1:$F$938,6,FALSE)</f>
        <v>3</v>
      </c>
      <c r="J82" s="8">
        <v>2.99390647560358</v>
      </c>
      <c r="K82" s="8">
        <v>3.2604891806840897</v>
      </c>
      <c r="L82" s="8">
        <v>3.6578834056854199</v>
      </c>
      <c r="M82" s="8">
        <v>3.7765845656394905</v>
      </c>
      <c r="N82" s="8">
        <v>14.411386847495999</v>
      </c>
      <c r="O82" s="8">
        <v>4.1046232821210493</v>
      </c>
      <c r="P82" s="8">
        <v>4.1123107075691205</v>
      </c>
    </row>
    <row r="83" spans="1:16">
      <c r="A83" s="7" t="str">
        <f>VLOOKUP(B83,'[1]raw data'!$A$2:$AA$111,27,FALSE)</f>
        <v>ECA</v>
      </c>
      <c r="B83" s="7" t="s">
        <v>117</v>
      </c>
      <c r="C83" s="7" t="s">
        <v>118</v>
      </c>
      <c r="D83" s="7">
        <f>VLOOKUP(B83,[2]Sheet1!$A$2:$B$938,2,FALSE)</f>
        <v>2010</v>
      </c>
      <c r="E83" s="7" t="s">
        <v>53</v>
      </c>
      <c r="F83" s="7">
        <v>2019</v>
      </c>
      <c r="G83" s="6" t="str">
        <f>VLOOKUP(B83,[2]Sheet1!$A$2:$D$938,4,FALSE)</f>
        <v>N</v>
      </c>
      <c r="H83" s="5" t="s">
        <v>20</v>
      </c>
      <c r="I83" s="7">
        <f>VLOOKUP(B83,[2]Sheet1!$A$1:$F$938,6,FALSE)</f>
        <v>2</v>
      </c>
      <c r="J83" s="8">
        <v>0</v>
      </c>
      <c r="K83" s="8">
        <v>3.6670619738288203E-2</v>
      </c>
      <c r="L83" s="8">
        <v>0.37960016634315202</v>
      </c>
      <c r="M83" s="8">
        <v>0</v>
      </c>
      <c r="N83" s="8">
        <v>1.0317423380911299</v>
      </c>
      <c r="O83" s="8">
        <v>0.10966900246073799</v>
      </c>
      <c r="P83" s="8">
        <v>0</v>
      </c>
    </row>
    <row r="84" spans="1:16">
      <c r="A84" s="7" t="str">
        <f>VLOOKUP(B84,'[1]raw data'!$A$2:$AA$111,27,FALSE)</f>
        <v>ECA</v>
      </c>
      <c r="B84" s="7" t="s">
        <v>119</v>
      </c>
      <c r="C84" s="7" t="s">
        <v>120</v>
      </c>
      <c r="D84" s="7">
        <f>VLOOKUP(B84,[2]Sheet1!$A$2:$B$938,2,FALSE)</f>
        <v>2009</v>
      </c>
      <c r="E84" s="7" t="s">
        <v>60</v>
      </c>
      <c r="F84" s="7">
        <v>2022</v>
      </c>
      <c r="G84" s="6" t="str">
        <f>VLOOKUP(B84,[2]Sheet1!$A$2:$D$938,4,FALSE)</f>
        <v>N</v>
      </c>
      <c r="H84" s="5" t="s">
        <v>36</v>
      </c>
      <c r="I84" s="7">
        <f>VLOOKUP(B84,[2]Sheet1!$A$1:$F$938,6,FALSE)</f>
        <v>0</v>
      </c>
      <c r="J84" s="8">
        <v>0.22650384344160501</v>
      </c>
      <c r="K84" s="8">
        <v>1.34252244606614</v>
      </c>
      <c r="L84" s="8" t="s">
        <v>54</v>
      </c>
      <c r="M84" s="8">
        <v>0</v>
      </c>
      <c r="N84" s="8" t="s">
        <v>54</v>
      </c>
      <c r="O84" s="8">
        <v>0</v>
      </c>
      <c r="P84" s="8">
        <v>1.5636213123798302</v>
      </c>
    </row>
    <row r="85" spans="1:16">
      <c r="A85" s="7" t="str">
        <f>VLOOKUP(B85,'[1]raw data'!$A$2:$AA$111,27,FALSE)</f>
        <v>LAC</v>
      </c>
      <c r="B85" s="7" t="s">
        <v>179</v>
      </c>
      <c r="C85" s="7" t="s">
        <v>180</v>
      </c>
      <c r="D85" s="7">
        <f>VLOOKUP(B85,[2]Sheet1!$A$2:$B$938,2,FALSE)</f>
        <v>2010</v>
      </c>
      <c r="E85" s="7" t="s">
        <v>181</v>
      </c>
      <c r="F85" s="7">
        <v>2021</v>
      </c>
      <c r="G85" s="6" t="str">
        <f>VLOOKUP(B85,[2]Sheet1!$A$2:$D$938,4,FALSE)</f>
        <v>N</v>
      </c>
      <c r="H85" s="5" t="s">
        <v>36</v>
      </c>
      <c r="I85" s="7">
        <f>VLOOKUP(B85,[2]Sheet1!$A$1:$F$938,6,FALSE)</f>
        <v>3</v>
      </c>
      <c r="J85" s="8">
        <v>0.68917912431061201</v>
      </c>
      <c r="K85" s="8">
        <v>4.4471688568592</v>
      </c>
      <c r="L85" s="8">
        <v>1.99592970311641</v>
      </c>
      <c r="M85" s="8">
        <v>0.134808931034058</v>
      </c>
      <c r="N85" s="8">
        <v>10.3898875415325</v>
      </c>
      <c r="O85" s="8">
        <v>1.1074918837890901</v>
      </c>
      <c r="P85" s="8">
        <v>1.32131623104214</v>
      </c>
    </row>
    <row r="86" spans="1:16">
      <c r="A86" s="7" t="str">
        <f>VLOOKUP(B86,'[1]raw data'!$A$2:$AA$111,27,FALSE)</f>
        <v>ECA</v>
      </c>
      <c r="B86" s="7" t="s">
        <v>121</v>
      </c>
      <c r="C86" s="7" t="s">
        <v>122</v>
      </c>
      <c r="D86" s="7">
        <f>VLOOKUP(B86,[2]Sheet1!$A$2:$B$938,2,FALSE)</f>
        <v>2010</v>
      </c>
      <c r="E86" s="7" t="s">
        <v>53</v>
      </c>
      <c r="F86" s="7">
        <v>2021</v>
      </c>
      <c r="G86" s="6" t="str">
        <f>VLOOKUP(B86,[2]Sheet1!$A$2:$D$938,4,FALSE)</f>
        <v>N</v>
      </c>
      <c r="H86" s="5" t="s">
        <v>20</v>
      </c>
      <c r="I86" s="7">
        <f>VLOOKUP(B86,[2]Sheet1!$A$1:$F$938,6,FALSE)</f>
        <v>2</v>
      </c>
      <c r="J86" s="8">
        <v>0</v>
      </c>
      <c r="K86" s="8">
        <v>8.6624134564772207E-2</v>
      </c>
      <c r="L86" s="8">
        <v>1.30202556028962</v>
      </c>
      <c r="M86" s="8">
        <v>2.7320382287143699E-3</v>
      </c>
      <c r="N86" s="8">
        <v>14.1354009509086</v>
      </c>
      <c r="O86" s="8">
        <v>1.30937453152759</v>
      </c>
      <c r="P86" s="8">
        <v>1.2860287097282699E-2</v>
      </c>
    </row>
    <row r="87" spans="1:16">
      <c r="A87" s="7" t="str">
        <f>VLOOKUP(B87,'[1]raw data'!$A$2:$AA$111,27,FALSE)</f>
        <v>ECA</v>
      </c>
      <c r="B87" s="7" t="s">
        <v>123</v>
      </c>
      <c r="C87" s="7" t="s">
        <v>124</v>
      </c>
      <c r="D87" s="7">
        <f>VLOOKUP(B87,[2]Sheet1!$A$2:$B$938,2,FALSE)</f>
        <v>2010</v>
      </c>
      <c r="E87" s="7" t="s">
        <v>53</v>
      </c>
      <c r="F87" s="7">
        <v>2020</v>
      </c>
      <c r="G87" s="6" t="str">
        <f>VLOOKUP(B87,[2]Sheet1!$A$2:$D$938,4,FALSE)</f>
        <v>N</v>
      </c>
      <c r="H87" s="5" t="s">
        <v>20</v>
      </c>
      <c r="I87" s="7">
        <f>VLOOKUP(B87,[2]Sheet1!$A$1:$F$938,6,FALSE)</f>
        <v>1</v>
      </c>
      <c r="J87" s="8">
        <v>1.0298437700839699E-2</v>
      </c>
      <c r="K87" s="8">
        <v>0.91045498847961404</v>
      </c>
      <c r="L87" s="8">
        <v>0.75122849084436794</v>
      </c>
      <c r="M87" s="8">
        <v>5.0990950316190702</v>
      </c>
      <c r="N87" s="8">
        <v>7.7115088701248098</v>
      </c>
      <c r="O87" s="8">
        <v>8.6217347563923195</v>
      </c>
      <c r="P87" s="8">
        <v>4.9792263656854603</v>
      </c>
    </row>
    <row r="88" spans="1:16">
      <c r="A88" s="7" t="str">
        <f>VLOOKUP(B88,'[1]raw data'!$A$2:$AA$111,27,FALSE)</f>
        <v>SSA</v>
      </c>
      <c r="B88" s="7" t="s">
        <v>263</v>
      </c>
      <c r="C88" s="7" t="s">
        <v>264</v>
      </c>
      <c r="D88" s="7">
        <f>VLOOKUP(B88,[2]Sheet1!$A$2:$B$938,2,FALSE)</f>
        <v>2011</v>
      </c>
      <c r="E88" s="7" t="s">
        <v>237</v>
      </c>
      <c r="F88" s="7">
        <v>2021</v>
      </c>
      <c r="G88" s="6" t="str">
        <f>VLOOKUP(B88,[2]Sheet1!$A$2:$D$938,4,FALSE)</f>
        <v>N</v>
      </c>
      <c r="H88" s="5" t="s">
        <v>20</v>
      </c>
      <c r="I88" s="7">
        <f>VLOOKUP(B88,[2]Sheet1!$A$1:$F$938,6,FALSE)</f>
        <v>3</v>
      </c>
      <c r="J88" s="8">
        <v>9.9268220365047402</v>
      </c>
      <c r="K88" s="8">
        <v>39.252430200576697</v>
      </c>
      <c r="L88" s="8">
        <v>32.789456844329798</v>
      </c>
      <c r="M88" s="8">
        <v>29.5865476131439</v>
      </c>
      <c r="N88" s="8">
        <v>32.136851549148496</v>
      </c>
      <c r="O88" s="8">
        <v>11.0384348647493</v>
      </c>
      <c r="P88" s="8">
        <v>37.132349610328603</v>
      </c>
    </row>
    <row r="89" spans="1:16">
      <c r="A89" s="7" t="str">
        <f>VLOOKUP(B89,'[1]raw data'!$A$2:$AA$111,27,FALSE)</f>
        <v>SSA</v>
      </c>
      <c r="B89" s="7" t="s">
        <v>265</v>
      </c>
      <c r="C89" s="7" t="s">
        <v>266</v>
      </c>
      <c r="D89" s="7">
        <f>VLOOKUP(B89,[2]Sheet1!$A$2:$B$938,2,FALSE)</f>
        <v>2011</v>
      </c>
      <c r="E89" s="7" t="s">
        <v>267</v>
      </c>
      <c r="F89" s="7">
        <v>2018</v>
      </c>
      <c r="G89" s="6" t="str">
        <f>VLOOKUP(B89,[2]Sheet1!$A$2:$D$938,4,FALSE)</f>
        <v>N</v>
      </c>
      <c r="H89" s="5" t="s">
        <v>20</v>
      </c>
      <c r="I89" s="7">
        <f>VLOOKUP(B89,[2]Sheet1!$A$1:$F$938,6,FALSE)</f>
        <v>1</v>
      </c>
      <c r="J89" s="8">
        <v>26.035237312316799</v>
      </c>
      <c r="K89" s="8">
        <v>28.700643777847201</v>
      </c>
      <c r="L89" s="8">
        <v>18.6508804559707</v>
      </c>
      <c r="M89" s="8">
        <v>68.726652860641408</v>
      </c>
      <c r="N89" s="8">
        <v>87.167245149612398</v>
      </c>
      <c r="O89" s="8">
        <v>33.796115809203805</v>
      </c>
      <c r="P89" s="8">
        <v>54.045802354812601</v>
      </c>
    </row>
    <row r="90" spans="1:16">
      <c r="A90" s="7" t="str">
        <f>VLOOKUP(B90,'[1]raw data'!$A$2:$AA$111,27,FALSE)</f>
        <v>LAC</v>
      </c>
      <c r="B90" s="7" t="s">
        <v>182</v>
      </c>
      <c r="C90" s="7" t="s">
        <v>183</v>
      </c>
      <c r="D90" s="7">
        <f>VLOOKUP(B90,[2]Sheet1!$A$2:$B$938,2,FALSE)</f>
        <v>2010</v>
      </c>
      <c r="E90" s="7" t="s">
        <v>184</v>
      </c>
      <c r="F90" s="7">
        <v>2021</v>
      </c>
      <c r="G90" s="6" t="str">
        <f>VLOOKUP(B90,[2]Sheet1!$A$2:$D$938,4,FALSE)</f>
        <v>N</v>
      </c>
      <c r="H90" s="5" t="s">
        <v>36</v>
      </c>
      <c r="I90" s="7">
        <f>VLOOKUP(B90,[2]Sheet1!$A$1:$F$938,6,FALSE)</f>
        <v>1</v>
      </c>
      <c r="J90" s="8">
        <v>3.5861860960721899</v>
      </c>
      <c r="K90" s="8">
        <v>25.155505537986699</v>
      </c>
      <c r="L90" s="8">
        <v>4.1723914444446502</v>
      </c>
      <c r="M90" s="8">
        <v>1.6745930537581399</v>
      </c>
      <c r="N90" s="8">
        <v>9.2231661081313998</v>
      </c>
      <c r="O90" s="8">
        <v>2.9524728587134801</v>
      </c>
      <c r="P90" s="8">
        <v>6.2531866133212999</v>
      </c>
    </row>
    <row r="91" spans="1:16">
      <c r="A91" s="7" t="str">
        <f>VLOOKUP(B91,'[1]raw data'!$A$2:$AA$111,27,FALSE)</f>
        <v>ECA</v>
      </c>
      <c r="B91" s="7" t="s">
        <v>125</v>
      </c>
      <c r="C91" s="7" t="s">
        <v>126</v>
      </c>
      <c r="D91" s="7">
        <f>VLOOKUP(B91,[2]Sheet1!$A$2:$B$938,2,FALSE)</f>
        <v>2010</v>
      </c>
      <c r="E91" s="7" t="s">
        <v>53</v>
      </c>
      <c r="F91" s="7">
        <v>2019</v>
      </c>
      <c r="G91" s="6" t="str">
        <f>VLOOKUP(B91,[2]Sheet1!$A$2:$D$938,4,FALSE)</f>
        <v>N</v>
      </c>
      <c r="H91" s="5" t="s">
        <v>20</v>
      </c>
      <c r="I91" s="7">
        <f>VLOOKUP(B91,[2]Sheet1!$A$1:$F$938,6,FALSE)</f>
        <v>1</v>
      </c>
      <c r="J91" s="8">
        <v>4.5231834519654499E-2</v>
      </c>
      <c r="K91" s="8">
        <v>1.7180178314447399</v>
      </c>
      <c r="L91" s="8">
        <v>0.67078643478453104</v>
      </c>
      <c r="M91" s="8">
        <v>0.142479909118264</v>
      </c>
      <c r="N91" s="8">
        <v>1.4809757471084499</v>
      </c>
      <c r="O91" s="8">
        <v>9.1316104575041607E-2</v>
      </c>
      <c r="P91" s="8">
        <v>0.23354811128228897</v>
      </c>
    </row>
    <row r="92" spans="1:16">
      <c r="A92" s="7" t="str">
        <f>VLOOKUP(B92,'[1]raw data'!$A$2:$AA$111,27,FALSE)</f>
        <v>LAC</v>
      </c>
      <c r="B92" s="7" t="s">
        <v>185</v>
      </c>
      <c r="C92" s="7" t="s">
        <v>186</v>
      </c>
      <c r="D92" s="7">
        <f>VLOOKUP(B92,[2]Sheet1!$A$2:$B$938,2,FALSE)</f>
        <v>2022</v>
      </c>
      <c r="E92" s="7" t="s">
        <v>187</v>
      </c>
      <c r="F92" s="7">
        <v>2022</v>
      </c>
      <c r="G92" s="6" t="str">
        <f>VLOOKUP(B92,[2]Sheet1!$A$2:$D$938,4,FALSE)</f>
        <v>N</v>
      </c>
      <c r="H92" s="5" t="s">
        <v>20</v>
      </c>
      <c r="I92" s="7">
        <f>VLOOKUP(B92,[2]Sheet1!$A$1:$F$938,6,FALSE)</f>
        <v>1</v>
      </c>
      <c r="J92" s="8">
        <v>1.1043117381632301</v>
      </c>
      <c r="K92" s="8">
        <v>7.0321604609489397</v>
      </c>
      <c r="L92" s="8">
        <v>0.87406476959586088</v>
      </c>
      <c r="M92" s="8">
        <v>0.31551765277981703</v>
      </c>
      <c r="N92" s="8">
        <v>5.5990628898143697</v>
      </c>
      <c r="O92" s="8">
        <v>2.42107204804929</v>
      </c>
      <c r="P92" s="8">
        <v>2.1299868822097698</v>
      </c>
    </row>
    <row r="93" spans="1:16">
      <c r="A93" s="7" t="str">
        <f>VLOOKUP(B93,'[1]raw data'!$A$2:$AA$111,27,FALSE)</f>
        <v>ECA</v>
      </c>
      <c r="B93" s="7" t="s">
        <v>127</v>
      </c>
      <c r="C93" s="7" t="s">
        <v>128</v>
      </c>
      <c r="D93" s="7">
        <f>VLOOKUP(B93,[2]Sheet1!$A$2:$B$938,2,FALSE)</f>
        <v>2009</v>
      </c>
      <c r="E93" s="7" t="s">
        <v>60</v>
      </c>
      <c r="F93" s="7">
        <v>2022</v>
      </c>
      <c r="G93" s="6" t="str">
        <f>VLOOKUP(B93,[2]Sheet1!$A$2:$D$938,4,FALSE)</f>
        <v>N</v>
      </c>
      <c r="H93" s="5" t="s">
        <v>36</v>
      </c>
      <c r="I93" s="7">
        <f>VLOOKUP(B93,[2]Sheet1!$A$1:$F$938,6,FALSE)</f>
        <v>2</v>
      </c>
      <c r="J93" s="8">
        <v>0.101480993907898</v>
      </c>
      <c r="K93" s="8">
        <v>2.3462700482923498E-3</v>
      </c>
      <c r="L93" s="8" t="s">
        <v>54</v>
      </c>
      <c r="M93" s="8">
        <v>0</v>
      </c>
      <c r="N93" s="8" t="s">
        <v>54</v>
      </c>
      <c r="O93" s="8">
        <v>0</v>
      </c>
      <c r="P93" s="8">
        <v>0.10382744949311001</v>
      </c>
    </row>
    <row r="94" spans="1:16">
      <c r="A94" s="7" t="str">
        <f>VLOOKUP(B94,'[1]raw data'!$A$2:$AA$111,27,FALSE)</f>
        <v>ECA</v>
      </c>
      <c r="B94" s="7" t="s">
        <v>129</v>
      </c>
      <c r="C94" s="7" t="s">
        <v>130</v>
      </c>
      <c r="D94" s="7">
        <f>VLOOKUP(B94,[2]Sheet1!$A$2:$B$938,2,FALSE)</f>
        <v>2009</v>
      </c>
      <c r="E94" s="7" t="s">
        <v>60</v>
      </c>
      <c r="F94" s="7">
        <v>2022</v>
      </c>
      <c r="G94" s="6" t="str">
        <f>VLOOKUP(B94,[2]Sheet1!$A$2:$D$938,4,FALSE)</f>
        <v>N</v>
      </c>
      <c r="H94" s="5" t="s">
        <v>36</v>
      </c>
      <c r="I94" s="7">
        <f>VLOOKUP(B94,[2]Sheet1!$A$1:$F$938,6,FALSE)</f>
        <v>3</v>
      </c>
      <c r="J94" s="8">
        <v>0</v>
      </c>
      <c r="K94" s="8">
        <v>0</v>
      </c>
      <c r="L94" s="8" t="s">
        <v>54</v>
      </c>
      <c r="M94" s="8">
        <v>0</v>
      </c>
      <c r="N94" s="8" t="s">
        <v>54</v>
      </c>
      <c r="O94" s="8">
        <v>0</v>
      </c>
      <c r="P94" s="8">
        <v>0</v>
      </c>
    </row>
    <row r="95" spans="1:16">
      <c r="A95" s="7" t="str">
        <f>VLOOKUP(B95,'[1]raw data'!$A$2:$AA$111,27,FALSE)</f>
        <v>ECA</v>
      </c>
      <c r="B95" s="7" t="s">
        <v>131</v>
      </c>
      <c r="C95" s="7" t="s">
        <v>132</v>
      </c>
      <c r="D95" s="7">
        <f>VLOOKUP(B95,[2]Sheet1!$A$2:$B$938,2,FALSE)</f>
        <v>2009</v>
      </c>
      <c r="E95" s="7" t="s">
        <v>60</v>
      </c>
      <c r="F95" s="7">
        <v>2022</v>
      </c>
      <c r="G95" s="6" t="str">
        <f>VLOOKUP(B95,[2]Sheet1!$A$2:$D$938,4,FALSE)</f>
        <v>N</v>
      </c>
      <c r="H95" s="5" t="s">
        <v>36</v>
      </c>
      <c r="I95" s="7">
        <f>VLOOKUP(B95,[2]Sheet1!$A$1:$F$938,6,FALSE)</f>
        <v>2</v>
      </c>
      <c r="J95" s="8">
        <v>0.62928469851613</v>
      </c>
      <c r="K95" s="8">
        <v>1.09742442145943</v>
      </c>
      <c r="L95" s="8" t="s">
        <v>54</v>
      </c>
      <c r="M95" s="8">
        <v>0</v>
      </c>
      <c r="N95" s="8" t="s">
        <v>54</v>
      </c>
      <c r="O95" s="8">
        <v>0</v>
      </c>
      <c r="P95" s="8">
        <v>1.4918922446668099</v>
      </c>
    </row>
    <row r="96" spans="1:16">
      <c r="A96" s="7" t="str">
        <f>VLOOKUP(B96,'[1]raw data'!$A$2:$AA$111,27,FALSE)</f>
        <v>SSA</v>
      </c>
      <c r="B96" s="7" t="s">
        <v>268</v>
      </c>
      <c r="C96" s="7" t="s">
        <v>269</v>
      </c>
      <c r="D96" s="7">
        <f>VLOOKUP(B96,[2]Sheet1!$A$2:$B$938,2,FALSE)</f>
        <v>2013</v>
      </c>
      <c r="E96" s="7" t="s">
        <v>53</v>
      </c>
      <c r="F96" s="7">
        <v>2018</v>
      </c>
      <c r="G96" s="6" t="str">
        <f>VLOOKUP(B96,[2]Sheet1!$A$2:$D$938,4,FALSE)</f>
        <v>N</v>
      </c>
      <c r="H96" s="5" t="s">
        <v>36</v>
      </c>
      <c r="I96" s="7">
        <f>VLOOKUP(B96,[2]Sheet1!$A$1:$F$938,6,FALSE)</f>
        <v>2</v>
      </c>
      <c r="J96" s="8">
        <v>0.51100398413836901</v>
      </c>
      <c r="K96" s="8">
        <v>0.370252993889153</v>
      </c>
      <c r="L96" s="8" t="s">
        <v>54</v>
      </c>
      <c r="M96" s="8">
        <v>0</v>
      </c>
      <c r="N96" s="8">
        <v>0.186938606202602</v>
      </c>
      <c r="O96" s="8">
        <v>5.4723863537586901</v>
      </c>
      <c r="P96" s="8">
        <v>0.88125700131058693</v>
      </c>
    </row>
    <row r="97" spans="1:16">
      <c r="A97" s="7" t="str">
        <f>VLOOKUP(B97,'[1]raw data'!$A$2:$AA$111,27,FALSE)</f>
        <v>SSA</v>
      </c>
      <c r="B97" s="7" t="s">
        <v>270</v>
      </c>
      <c r="C97" s="7" t="s">
        <v>271</v>
      </c>
      <c r="D97" s="7">
        <f>VLOOKUP(B97,[2]Sheet1!$A$2:$B$938,2,FALSE)</f>
        <v>2011</v>
      </c>
      <c r="E97" s="7" t="s">
        <v>237</v>
      </c>
      <c r="F97" s="7">
        <v>2022</v>
      </c>
      <c r="G97" s="6" t="str">
        <f>VLOOKUP(B97,[2]Sheet1!$A$2:$D$938,4,FALSE)</f>
        <v>N</v>
      </c>
      <c r="H97" s="5" t="s">
        <v>20</v>
      </c>
      <c r="I97" s="7">
        <f>VLOOKUP(B97,[2]Sheet1!$A$1:$F$938,6,FALSE)</f>
        <v>0</v>
      </c>
      <c r="J97" s="8">
        <v>30.845233798026999</v>
      </c>
      <c r="K97" s="8">
        <v>49.416652321815405</v>
      </c>
      <c r="L97" s="8">
        <v>52.700591087341294</v>
      </c>
      <c r="M97" s="8">
        <v>94.397097826004</v>
      </c>
      <c r="N97" s="8">
        <v>95.677226781845008</v>
      </c>
      <c r="O97" s="8">
        <v>43.3303944284633</v>
      </c>
      <c r="P97" s="8">
        <v>80.896210670471106</v>
      </c>
    </row>
    <row r="98" spans="1:16">
      <c r="A98" s="7" t="str">
        <f>VLOOKUP(B98,'[1]raw data'!$A$2:$AA$111,27,FALSE)</f>
        <v>SSA</v>
      </c>
      <c r="B98" s="7" t="s">
        <v>272</v>
      </c>
      <c r="C98" s="7" t="s">
        <v>273</v>
      </c>
      <c r="D98" s="7">
        <f>VLOOKUP(B98,[2]Sheet1!$A$2:$B$938,2,FALSE)</f>
        <v>2011</v>
      </c>
      <c r="E98" s="7" t="s">
        <v>237</v>
      </c>
      <c r="F98" s="7">
        <v>2021</v>
      </c>
      <c r="G98" s="6" t="str">
        <f>VLOOKUP(B98,[2]Sheet1!$A$2:$D$938,4,FALSE)</f>
        <v>N</v>
      </c>
      <c r="H98" s="5" t="s">
        <v>20</v>
      </c>
      <c r="I98" s="7">
        <f>VLOOKUP(B98,[2]Sheet1!$A$1:$F$938,6,FALSE)</f>
        <v>0</v>
      </c>
      <c r="J98" s="8">
        <v>26.591828465461699</v>
      </c>
      <c r="K98" s="8">
        <v>29.554453492164601</v>
      </c>
      <c r="L98" s="8">
        <v>12.374927848577499</v>
      </c>
      <c r="M98" s="8">
        <v>32.051995396614004</v>
      </c>
      <c r="N98" s="8">
        <v>86.157488822936998</v>
      </c>
      <c r="O98" s="8">
        <v>26.3274193277935</v>
      </c>
      <c r="P98" s="8">
        <v>43.903729319572399</v>
      </c>
    </row>
    <row r="99" spans="1:16">
      <c r="A99" s="7" t="str">
        <f>VLOOKUP(B99,'[1]raw data'!$A$2:$AA$111,27,FALSE)</f>
        <v>EAP</v>
      </c>
      <c r="B99" s="7" t="s">
        <v>40</v>
      </c>
      <c r="C99" s="7" t="s">
        <v>41</v>
      </c>
      <c r="D99" s="7">
        <f>VLOOKUP(B99,[2]Sheet1!$A$2:$B$938,2,FALSE)</f>
        <v>2012</v>
      </c>
      <c r="E99" s="7" t="s">
        <v>42</v>
      </c>
      <c r="F99" s="7">
        <v>2021</v>
      </c>
      <c r="G99" s="6" t="str">
        <f>VLOOKUP(B99,[2]Sheet1!$A$2:$D$938,4,FALSE)</f>
        <v>N</v>
      </c>
      <c r="H99" s="5" t="s">
        <v>20</v>
      </c>
      <c r="I99" s="7">
        <f>VLOOKUP(B99,[2]Sheet1!$A$1:$F$938,6,FALSE)</f>
        <v>2</v>
      </c>
      <c r="J99" s="8">
        <v>1.3972185843158499E-2</v>
      </c>
      <c r="K99" s="8">
        <v>12.6419052481651</v>
      </c>
      <c r="L99" s="8">
        <v>0.49131633713841405</v>
      </c>
      <c r="M99" s="8">
        <v>8.6674076737836003E-2</v>
      </c>
      <c r="N99" s="8">
        <v>0.18765373388305301</v>
      </c>
      <c r="O99" s="8">
        <v>0.42912328569719299</v>
      </c>
      <c r="P99" s="8">
        <v>0.11249016970396</v>
      </c>
    </row>
    <row r="100" spans="1:16">
      <c r="A100" s="7" t="str">
        <f>VLOOKUP(B100,'[1]raw data'!$A$2:$AA$111,27,FALSE)</f>
        <v>EAP</v>
      </c>
      <c r="B100" s="7" t="s">
        <v>43</v>
      </c>
      <c r="C100" s="7" t="s">
        <v>44</v>
      </c>
      <c r="D100" s="7">
        <f>VLOOKUP(B100,[2]Sheet1!$A$2:$B$938,2,FALSE)</f>
        <v>2015</v>
      </c>
      <c r="E100" s="7" t="s">
        <v>19</v>
      </c>
      <c r="F100" s="7">
        <v>2021</v>
      </c>
      <c r="G100" s="6" t="str">
        <f>VLOOKUP(B100,[2]Sheet1!$A$2:$D$938,4,FALSE)</f>
        <v>N</v>
      </c>
      <c r="H100" s="5" t="s">
        <v>20</v>
      </c>
      <c r="I100" s="7">
        <f>VLOOKUP(B100,[2]Sheet1!$A$1:$F$938,6,FALSE)</f>
        <v>1</v>
      </c>
      <c r="J100" s="8">
        <v>1.9215588690712999E-2</v>
      </c>
      <c r="K100" s="8">
        <v>0.12448478955775499</v>
      </c>
      <c r="L100" s="8">
        <v>1.7631882801651899</v>
      </c>
      <c r="M100" s="8">
        <v>2.5397210265509697E-2</v>
      </c>
      <c r="N100" s="8">
        <v>6.1008863151073403</v>
      </c>
      <c r="O100" s="8">
        <v>5.1943587348765398E-2</v>
      </c>
      <c r="P100" s="8">
        <v>1.9215588690712999E-2</v>
      </c>
    </row>
    <row r="101" spans="1:16">
      <c r="A101" s="7" t="str">
        <f>VLOOKUP(B101,'[1]raw data'!$A$2:$AA$111,27,FALSE)</f>
        <v>MNA</v>
      </c>
      <c r="B101" s="7" t="s">
        <v>196</v>
      </c>
      <c r="C101" s="7" t="s">
        <v>197</v>
      </c>
      <c r="D101" s="7">
        <f>VLOOKUP(B101,[2]Sheet1!$A$2:$B$938,2,FALSE)</f>
        <v>2010</v>
      </c>
      <c r="E101" s="7" t="s">
        <v>198</v>
      </c>
      <c r="F101" s="7">
        <v>2021</v>
      </c>
      <c r="G101" s="6" t="str">
        <f>VLOOKUP(B101,[2]Sheet1!$A$2:$D$938,4,FALSE)</f>
        <v>N</v>
      </c>
      <c r="H101" s="5" t="s">
        <v>20</v>
      </c>
      <c r="I101" s="7">
        <f>VLOOKUP(B101,[2]Sheet1!$A$1:$F$938,6,FALSE)</f>
        <v>2</v>
      </c>
      <c r="J101" s="8">
        <v>0.25494527071714401</v>
      </c>
      <c r="K101" s="8">
        <v>6.50184974074363</v>
      </c>
      <c r="L101" s="8">
        <v>1.3070413842797199</v>
      </c>
      <c r="M101" s="8">
        <v>0.188029929995536</v>
      </c>
      <c r="N101" s="8">
        <v>0.61328620649874199</v>
      </c>
      <c r="O101" s="8">
        <v>1.60665076765879</v>
      </c>
      <c r="P101" s="8">
        <v>0.41130478493869294</v>
      </c>
    </row>
    <row r="102" spans="1:16">
      <c r="A102" s="7" t="str">
        <f>VLOOKUP(B102,'[1]raw data'!$A$2:$AA$111,27,FALSE)</f>
        <v>ECA</v>
      </c>
      <c r="B102" s="7" t="s">
        <v>133</v>
      </c>
      <c r="C102" s="7" t="s">
        <v>296</v>
      </c>
      <c r="D102" s="7">
        <f>VLOOKUP(B102,[2]Sheet1!$A$2:$B$938,2,FALSE)</f>
        <v>2010</v>
      </c>
      <c r="E102" s="7" t="s">
        <v>112</v>
      </c>
      <c r="F102" s="7">
        <v>2022</v>
      </c>
      <c r="G102" s="6" t="str">
        <f>VLOOKUP(B102,[2]Sheet1!$A$2:$D$938,4,FALSE)</f>
        <v>N</v>
      </c>
      <c r="H102" s="5" t="s">
        <v>36</v>
      </c>
      <c r="I102" s="7">
        <f>VLOOKUP(B102,[2]Sheet1!$A$1:$F$938,6,FALSE)</f>
        <v>1</v>
      </c>
      <c r="J102" s="8">
        <v>0.44286465272307396</v>
      </c>
      <c r="K102" s="8">
        <v>3.2857775688171302</v>
      </c>
      <c r="L102" s="8">
        <v>0</v>
      </c>
      <c r="M102" s="8">
        <v>0</v>
      </c>
      <c r="N102" s="8">
        <v>3.0195903033018099</v>
      </c>
      <c r="O102" s="8">
        <v>0.31049209291285002</v>
      </c>
      <c r="P102" s="8">
        <v>0.47308211214840401</v>
      </c>
    </row>
    <row r="103" spans="1:16">
      <c r="A103" s="7" t="str">
        <f>VLOOKUP(B103,'[1]raw data'!$A$2:$AA$111,27,FALSE)</f>
        <v>EAP</v>
      </c>
      <c r="B103" s="7" t="s">
        <v>210</v>
      </c>
      <c r="C103" s="7" t="s">
        <v>211</v>
      </c>
      <c r="D103" s="7">
        <f>VLOOKUP(B103,[2]Sheet1!$A$2:$B$938,2,FALSE)</f>
        <v>2010</v>
      </c>
      <c r="E103" s="7" t="s">
        <v>212</v>
      </c>
      <c r="F103" s="7">
        <v>2021</v>
      </c>
      <c r="G103" s="6" t="str">
        <f>VLOOKUP(B103,[2]Sheet1!$A$2:$D$938,4,FALSE)</f>
        <v>N</v>
      </c>
      <c r="H103" s="5" t="s">
        <v>202</v>
      </c>
      <c r="I103" s="7">
        <f>VLOOKUP(B103,[2]Sheet1!$A$1:$F$938,6,FALSE)</f>
        <v>0</v>
      </c>
      <c r="J103" s="8">
        <v>3.4749999758787398E-2</v>
      </c>
      <c r="K103" s="8">
        <v>0.77065997757017601</v>
      </c>
      <c r="L103" s="8">
        <v>1.1570000089704899</v>
      </c>
      <c r="M103" s="8">
        <v>0</v>
      </c>
      <c r="N103" s="8">
        <v>0</v>
      </c>
      <c r="O103" s="8" t="s">
        <v>54</v>
      </c>
      <c r="P103" s="8">
        <v>3.4749999758787398E-2</v>
      </c>
    </row>
    <row r="104" spans="1:16">
      <c r="A104" s="7" t="str">
        <f>VLOOKUP(B104,'[1]raw data'!$A$2:$AA$111,27,FALSE)</f>
        <v>SSA</v>
      </c>
      <c r="B104" s="7" t="s">
        <v>274</v>
      </c>
      <c r="C104" s="7" t="s">
        <v>275</v>
      </c>
      <c r="D104" s="7">
        <f>VLOOKUP(B104,[2]Sheet1!$A$2:$B$938,2,FALSE)</f>
        <v>2011</v>
      </c>
      <c r="E104" s="7" t="s">
        <v>53</v>
      </c>
      <c r="F104" s="7">
        <v>2018</v>
      </c>
      <c r="G104" s="6" t="str">
        <f>VLOOKUP(B104,[2]Sheet1!$A$2:$D$938,4,FALSE)</f>
        <v>N</v>
      </c>
      <c r="H104" s="5" t="s">
        <v>20</v>
      </c>
      <c r="I104" s="7">
        <f>VLOOKUP(B104,[2]Sheet1!$A$1:$F$938,6,FALSE)</f>
        <v>1</v>
      </c>
      <c r="J104" s="8">
        <v>44.942200183868401</v>
      </c>
      <c r="K104" s="8">
        <v>13.2446065545082</v>
      </c>
      <c r="L104" s="8">
        <v>19.4633692502975</v>
      </c>
      <c r="M104" s="8">
        <v>44.303551316261206</v>
      </c>
      <c r="N104" s="8">
        <v>71.547412872314396</v>
      </c>
      <c r="O104" s="8">
        <v>29.244054606720599</v>
      </c>
      <c r="P104" s="8">
        <v>54.589676856994593</v>
      </c>
    </row>
    <row r="105" spans="1:16">
      <c r="A105" s="7" t="str">
        <f>VLOOKUP(B105,'[1]raw data'!$A$2:$AA$111,27,FALSE)</f>
        <v>SSA</v>
      </c>
      <c r="B105" s="7" t="s">
        <v>276</v>
      </c>
      <c r="C105" s="7" t="s">
        <v>277</v>
      </c>
      <c r="D105" s="7">
        <f>VLOOKUP(B105,[2]Sheet1!$A$2:$B$938,2,FALSE)</f>
        <v>2012</v>
      </c>
      <c r="E105" s="7" t="s">
        <v>278</v>
      </c>
      <c r="F105" s="7">
        <v>2019</v>
      </c>
      <c r="G105" s="6" t="str">
        <f>VLOOKUP(B105,[2]Sheet1!$A$2:$D$938,4,FALSE)</f>
        <v>N</v>
      </c>
      <c r="H105" s="5" t="s">
        <v>20</v>
      </c>
      <c r="I105" s="7">
        <f>VLOOKUP(B105,[2]Sheet1!$A$1:$F$938,6,FALSE)</f>
        <v>2</v>
      </c>
      <c r="J105" s="8">
        <v>42.115631699562002</v>
      </c>
      <c r="K105" s="8">
        <v>31.355649232864302</v>
      </c>
      <c r="L105" s="8">
        <v>11.7607668042182</v>
      </c>
      <c r="M105" s="8">
        <v>41.345778107643099</v>
      </c>
      <c r="N105" s="8">
        <v>71.147555112838702</v>
      </c>
      <c r="O105" s="8">
        <v>23.654183416263599</v>
      </c>
      <c r="P105" s="8">
        <v>52.180165052413898</v>
      </c>
    </row>
    <row r="106" spans="1:16">
      <c r="A106" s="7" t="str">
        <f>VLOOKUP(B106,'[1]raw data'!$A$2:$AA$111,27,FALSE)</f>
        <v>ECA</v>
      </c>
      <c r="B106" s="7" t="s">
        <v>134</v>
      </c>
      <c r="C106" s="7" t="s">
        <v>135</v>
      </c>
      <c r="D106" s="7">
        <f>VLOOKUP(B106,[2]Sheet1!$A$2:$B$938,2,FALSE)</f>
        <v>2010</v>
      </c>
      <c r="E106" s="7" t="s">
        <v>136</v>
      </c>
      <c r="F106" s="7">
        <v>2020</v>
      </c>
      <c r="G106" s="6" t="str">
        <f>VLOOKUP(B106,[2]Sheet1!$A$2:$D$938,4,FALSE)</f>
        <v>N</v>
      </c>
      <c r="H106" s="5" t="s">
        <v>20</v>
      </c>
      <c r="I106" s="7">
        <f>VLOOKUP(B106,[2]Sheet1!$A$1:$F$938,6,FALSE)</f>
        <v>4</v>
      </c>
      <c r="J106" s="8">
        <v>2.8825609479099502E-2</v>
      </c>
      <c r="K106" s="8">
        <v>1.6455467790365199</v>
      </c>
      <c r="L106" s="8" t="s">
        <v>54</v>
      </c>
      <c r="M106" s="8">
        <v>0</v>
      </c>
      <c r="N106" s="8">
        <v>12.413939833640999</v>
      </c>
      <c r="O106" s="8">
        <v>0</v>
      </c>
      <c r="P106" s="8">
        <v>1.6743723303079601</v>
      </c>
    </row>
    <row r="107" spans="1:16">
      <c r="A107" s="7" t="str">
        <f>VLOOKUP(B107,'[1]raw data'!$A$2:$AA$111,27,FALSE)</f>
        <v>LAC</v>
      </c>
      <c r="B107" s="7" t="s">
        <v>188</v>
      </c>
      <c r="C107" s="7" t="s">
        <v>189</v>
      </c>
      <c r="D107" s="7">
        <f>VLOOKUP(B107,[2]Sheet1!$A$2:$B$938,2,FALSE)</f>
        <v>2010</v>
      </c>
      <c r="E107" s="7" t="s">
        <v>297</v>
      </c>
      <c r="F107" s="7">
        <v>2021</v>
      </c>
      <c r="G107" s="6" t="str">
        <f>VLOOKUP(B107,[2]Sheet1!$A$2:$D$938,4,FALSE)</f>
        <v>N</v>
      </c>
      <c r="H107" s="5" t="s">
        <v>36</v>
      </c>
      <c r="I107" s="7">
        <f>VLOOKUP(B107,[2]Sheet1!$A$1:$F$938,6,FALSE)</f>
        <v>3</v>
      </c>
      <c r="J107" s="8">
        <v>0.11215499835088799</v>
      </c>
      <c r="K107" s="8">
        <v>1.8552577123045901</v>
      </c>
      <c r="L107" s="8">
        <v>0.48204348422586901</v>
      </c>
      <c r="M107" s="8">
        <v>2.8709194157272501E-2</v>
      </c>
      <c r="N107" s="8">
        <v>1.9539754837751298</v>
      </c>
      <c r="O107" s="8">
        <v>0.59385973257257196</v>
      </c>
      <c r="P107" s="8">
        <v>0.148147356230765</v>
      </c>
    </row>
    <row r="108" spans="1:16">
      <c r="A108" s="7" t="str">
        <f>VLOOKUP(B108,'[1]raw data'!$A$2:$AA$111,27,FALSE)</f>
        <v>NAC</v>
      </c>
      <c r="B108" s="7" t="s">
        <v>213</v>
      </c>
      <c r="C108" s="7" t="s">
        <v>214</v>
      </c>
      <c r="D108" s="7">
        <f>VLOOKUP(B108,[2]Sheet1!$A$2:$B$938,2,FALSE)</f>
        <v>2010</v>
      </c>
      <c r="E108" s="7" t="s">
        <v>215</v>
      </c>
      <c r="F108" s="7">
        <v>2021</v>
      </c>
      <c r="G108" s="6" t="str">
        <f>VLOOKUP(B108,[2]Sheet1!$A$2:$D$938,4,FALSE)</f>
        <v>N</v>
      </c>
      <c r="H108" s="5" t="s">
        <v>202</v>
      </c>
      <c r="I108" s="7">
        <f>VLOOKUP(B108,[2]Sheet1!$A$1:$F$938,6,FALSE)</f>
        <v>1</v>
      </c>
      <c r="J108" s="8">
        <v>0.31445000786334198</v>
      </c>
      <c r="K108" s="8">
        <v>0.256310007534921</v>
      </c>
      <c r="L108" s="8" t="s">
        <v>54</v>
      </c>
      <c r="M108" s="8">
        <v>0</v>
      </c>
      <c r="N108" s="8">
        <v>0</v>
      </c>
      <c r="O108" s="8" t="s">
        <v>54</v>
      </c>
      <c r="P108" s="8">
        <v>0.56552998721599501</v>
      </c>
    </row>
    <row r="109" spans="1:16">
      <c r="A109" s="7" t="str">
        <f>VLOOKUP(B109,'[1]raw data'!$A$2:$AA$111,27,FALSE)</f>
        <v>ECA</v>
      </c>
      <c r="B109" s="7" t="s">
        <v>137</v>
      </c>
      <c r="C109" s="7" t="s">
        <v>138</v>
      </c>
      <c r="D109" s="7">
        <f>VLOOKUP(B109,[2]Sheet1!$A$2:$B$938,2,FALSE)</f>
        <v>2022</v>
      </c>
      <c r="E109" s="7" t="s">
        <v>53</v>
      </c>
      <c r="F109" s="7">
        <v>2022</v>
      </c>
      <c r="G109" s="6" t="str">
        <f>VLOOKUP(B109,[2]Sheet1!$A$2:$D$938,4,FALSE)</f>
        <v>N</v>
      </c>
      <c r="H109" s="5" t="s">
        <v>20</v>
      </c>
      <c r="I109" s="7">
        <f>VLOOKUP(B109,[2]Sheet1!$A$1:$F$938,6,FALSE)</f>
        <v>1</v>
      </c>
      <c r="J109" s="8">
        <v>2.25309245288372</v>
      </c>
      <c r="K109" s="8">
        <v>0</v>
      </c>
      <c r="L109" s="8" t="s">
        <v>54</v>
      </c>
      <c r="M109" s="8">
        <v>0.12746973661705799</v>
      </c>
      <c r="N109" s="8">
        <v>21.786884963512403</v>
      </c>
      <c r="O109" s="8">
        <v>10.693685580430499</v>
      </c>
      <c r="P109" s="8">
        <v>2.25309245288372</v>
      </c>
    </row>
    <row r="110" spans="1:16">
      <c r="A110" s="7" t="str">
        <f>VLOOKUP(B110,'[1]raw data'!$A$2:$AA$111,27,FALSE)</f>
        <v>EAP</v>
      </c>
      <c r="B110" s="7" t="s">
        <v>45</v>
      </c>
      <c r="C110" s="7" t="s">
        <v>46</v>
      </c>
      <c r="D110" s="7">
        <f>VLOOKUP(B110,[2]Sheet1!$A$2:$B$938,2,FALSE)</f>
        <v>2010</v>
      </c>
      <c r="E110" s="7" t="s">
        <v>47</v>
      </c>
      <c r="F110" s="7">
        <v>2022</v>
      </c>
      <c r="G110" s="6" t="str">
        <f>VLOOKUP(B110,[2]Sheet1!$A$2:$D$938,4,FALSE)</f>
        <v>N</v>
      </c>
      <c r="H110" s="5" t="s">
        <v>20</v>
      </c>
      <c r="I110" s="7">
        <f>VLOOKUP(B110,[2]Sheet1!$A$1:$F$938,6,FALSE)</f>
        <v>2</v>
      </c>
      <c r="J110" s="8">
        <v>0.96379490569233894</v>
      </c>
      <c r="K110" s="8">
        <v>3.3848155289888298</v>
      </c>
      <c r="L110" s="8">
        <v>1.84140652418136</v>
      </c>
      <c r="M110" s="8">
        <v>7.9732522135600406E-2</v>
      </c>
      <c r="N110" s="8">
        <v>4.1329011321067801</v>
      </c>
      <c r="O110" s="8">
        <v>1.9681272479198499</v>
      </c>
      <c r="P110" s="8">
        <v>1.2661835178732799</v>
      </c>
    </row>
    <row r="111" spans="1:16">
      <c r="A111" s="7" t="str">
        <f>VLOOKUP(B111,'[1]raw data'!$A$2:$AA$111,27,FALSE)</f>
        <v>EAP</v>
      </c>
      <c r="B111" s="7" t="s">
        <v>48</v>
      </c>
      <c r="C111" s="7" t="s">
        <v>49</v>
      </c>
      <c r="D111" s="7">
        <f>VLOOKUP(B111,[2]Sheet1!$A$2:$B$938,2,FALSE)</f>
        <v>2010</v>
      </c>
      <c r="E111" s="7" t="s">
        <v>50</v>
      </c>
      <c r="F111" s="7">
        <v>2019</v>
      </c>
      <c r="G111" s="6" t="str">
        <f>VLOOKUP(B111,[2]Sheet1!$A$2:$D$938,4,FALSE)</f>
        <v>N</v>
      </c>
      <c r="H111" s="5" t="s">
        <v>20</v>
      </c>
      <c r="I111" s="7">
        <f>VLOOKUP(B111,[2]Sheet1!$A$1:$F$938,6,FALSE)</f>
        <v>0</v>
      </c>
      <c r="J111" s="8">
        <v>9.9633328616619092</v>
      </c>
      <c r="K111" s="8">
        <v>25.723078846931401</v>
      </c>
      <c r="L111" s="8">
        <v>13.404276967048601</v>
      </c>
      <c r="M111" s="8">
        <v>26.994165778159999</v>
      </c>
      <c r="N111" s="8">
        <v>42.9700881242752</v>
      </c>
      <c r="O111" s="8">
        <v>11.813611125580501</v>
      </c>
      <c r="P111" s="8">
        <v>19.892171025276102</v>
      </c>
    </row>
    <row r="112" spans="1:16">
      <c r="A112" s="7" t="str">
        <f>VLOOKUP(B112,'[1]raw data'!$A$2:$AA$111,27,FALSE)</f>
        <v>SSA</v>
      </c>
      <c r="B112" s="7" t="s">
        <v>279</v>
      </c>
      <c r="C112" s="7" t="s">
        <v>280</v>
      </c>
      <c r="D112" s="7">
        <f>VLOOKUP(B112,[2]Sheet1!$A$2:$B$938,2,FALSE)</f>
        <v>2010</v>
      </c>
      <c r="E112" s="7" t="s">
        <v>281</v>
      </c>
      <c r="F112" s="7">
        <v>2022</v>
      </c>
      <c r="G112" s="6" t="str">
        <f>VLOOKUP(B112,[2]Sheet1!$A$2:$D$938,4,FALSE)</f>
        <v>N</v>
      </c>
      <c r="H112" s="5" t="s">
        <v>20</v>
      </c>
      <c r="I112" s="7">
        <f>VLOOKUP(B112,[2]Sheet1!$A$1:$F$938,6,FALSE)</f>
        <v>4</v>
      </c>
      <c r="J112" s="8">
        <v>64.341974258422795</v>
      </c>
      <c r="K112" s="8">
        <v>16.267821192741298</v>
      </c>
      <c r="L112" s="8">
        <v>23.398350179195401</v>
      </c>
      <c r="M112" s="8">
        <v>45.135146379470797</v>
      </c>
      <c r="N112" s="8">
        <v>53.505134582519496</v>
      </c>
      <c r="O112" s="8">
        <v>26.849245669644201</v>
      </c>
      <c r="P112" s="8">
        <v>66.506057977676306</v>
      </c>
    </row>
    <row r="113" spans="1:16">
      <c r="A113" s="7" t="str">
        <f>VLOOKUP(B113,'[1]raw data'!$A$2:$AA$111,27,FALSE)</f>
        <v>SSA</v>
      </c>
      <c r="B113" s="7" t="s">
        <v>282</v>
      </c>
      <c r="C113" s="7" t="s">
        <v>283</v>
      </c>
      <c r="D113" s="7">
        <f>VLOOKUP(B113,[2]Sheet1!$A$2:$B$938,2,FALSE)</f>
        <v>2017</v>
      </c>
      <c r="E113" s="7" t="s">
        <v>284</v>
      </c>
      <c r="F113" s="7">
        <v>2019</v>
      </c>
      <c r="G113" s="6" t="str">
        <f>VLOOKUP(B113,[2]Sheet1!$A$2:$D$938,4,FALSE)</f>
        <v>N</v>
      </c>
      <c r="H113" s="5" t="s">
        <v>20</v>
      </c>
      <c r="I113" s="7">
        <f>VLOOKUP(B113,[2]Sheet1!$A$1:$F$938,6,FALSE)</f>
        <v>0</v>
      </c>
      <c r="J113" s="8">
        <v>39.754533767700103</v>
      </c>
      <c r="K113" s="8">
        <v>0.92700552195310593</v>
      </c>
      <c r="L113" s="8">
        <v>5.9842254966497404</v>
      </c>
      <c r="M113" s="8">
        <v>37.994787096977198</v>
      </c>
      <c r="N113" s="8">
        <v>38.2852286100387</v>
      </c>
      <c r="O113" s="8">
        <v>19.260144610263499</v>
      </c>
      <c r="P113" s="8">
        <v>42.3979312181472</v>
      </c>
    </row>
    <row r="114" spans="1:16">
      <c r="A114" s="6"/>
      <c r="B114" s="6"/>
      <c r="C114" s="6"/>
      <c r="D114" s="7"/>
      <c r="E114" s="6"/>
      <c r="F114" s="7"/>
      <c r="G114" s="6"/>
      <c r="H114" s="6"/>
      <c r="I114" s="7"/>
      <c r="J114" s="8"/>
      <c r="K114" s="8"/>
      <c r="L114" s="8"/>
      <c r="M114" s="8"/>
      <c r="N114" s="8"/>
      <c r="O114" s="8"/>
      <c r="P114" s="8"/>
    </row>
    <row r="115" spans="1:16">
      <c r="A115" s="6"/>
      <c r="B115" s="6"/>
      <c r="C115" s="6"/>
      <c r="D115" s="7"/>
      <c r="E115" s="6"/>
      <c r="F115" s="7"/>
      <c r="G115" s="6"/>
      <c r="H115" s="6"/>
      <c r="I115" s="7"/>
      <c r="J115" s="8"/>
      <c r="K115" s="8"/>
      <c r="L115" s="8"/>
      <c r="M115" s="8"/>
      <c r="N115" s="8"/>
      <c r="O115" s="8"/>
      <c r="P115" s="8"/>
    </row>
    <row r="116" spans="1:16">
      <c r="A116" s="6"/>
      <c r="B116" s="6"/>
      <c r="C116" s="6"/>
      <c r="D116" s="7"/>
      <c r="E116" s="6"/>
      <c r="F116" s="7"/>
      <c r="G116" s="6"/>
      <c r="H116" s="6"/>
      <c r="I116" s="7"/>
      <c r="J116" s="8"/>
      <c r="K116" s="8"/>
      <c r="L116" s="8"/>
      <c r="M116" s="8"/>
      <c r="N116" s="8"/>
      <c r="O116" s="8"/>
      <c r="P116" s="8"/>
    </row>
    <row r="117" spans="1:16">
      <c r="A117" s="6"/>
      <c r="B117" s="6"/>
      <c r="C117" s="6"/>
      <c r="D117" s="7"/>
      <c r="E117" s="6"/>
      <c r="F117" s="7"/>
      <c r="G117" s="6"/>
      <c r="H117" s="6"/>
      <c r="I117" s="7"/>
      <c r="J117" s="8"/>
      <c r="K117" s="8"/>
      <c r="L117" s="8"/>
      <c r="M117" s="8"/>
      <c r="N117" s="8"/>
      <c r="O117" s="8"/>
      <c r="P117" s="8"/>
    </row>
    <row r="118" spans="1:16">
      <c r="A118" s="6"/>
      <c r="B118" s="6"/>
      <c r="C118" s="6"/>
      <c r="D118" s="7"/>
      <c r="E118" s="6"/>
      <c r="F118" s="7"/>
      <c r="G118" s="6"/>
      <c r="H118" s="6"/>
      <c r="I118" s="7"/>
      <c r="J118" s="8"/>
      <c r="K118" s="8"/>
      <c r="L118" s="8"/>
      <c r="M118" s="8"/>
      <c r="N118" s="8"/>
      <c r="O118" s="8"/>
      <c r="P118" s="8"/>
    </row>
    <row r="119" spans="1:16">
      <c r="A119" s="6"/>
      <c r="B119" s="6"/>
      <c r="C119" s="6"/>
      <c r="D119" s="7"/>
      <c r="E119" s="6"/>
      <c r="F119" s="7"/>
      <c r="G119" s="6"/>
      <c r="H119" s="6"/>
      <c r="I119" s="7"/>
      <c r="J119" s="8"/>
      <c r="K119" s="8"/>
      <c r="L119" s="8"/>
      <c r="M119" s="8"/>
      <c r="N119" s="8"/>
      <c r="O119" s="8"/>
      <c r="P119" s="8"/>
    </row>
    <row r="120" spans="1:16">
      <c r="A120" s="6"/>
      <c r="B120" s="6"/>
      <c r="C120" s="6"/>
      <c r="D120" s="7"/>
      <c r="E120" s="6"/>
      <c r="F120" s="7"/>
      <c r="G120" s="6"/>
      <c r="H120" s="6"/>
      <c r="I120" s="7"/>
      <c r="J120" s="8"/>
      <c r="K120" s="8"/>
      <c r="L120" s="8"/>
      <c r="M120" s="8"/>
      <c r="N120" s="8"/>
      <c r="O120" s="8"/>
      <c r="P120" s="8"/>
    </row>
    <row r="121" spans="1:16">
      <c r="A121" s="6"/>
      <c r="B121" s="6"/>
      <c r="C121" s="6"/>
      <c r="D121" s="7"/>
      <c r="E121" s="6"/>
      <c r="F121" s="7"/>
      <c r="G121" s="6"/>
      <c r="H121" s="6"/>
      <c r="I121" s="7"/>
      <c r="J121" s="8"/>
      <c r="K121" s="8"/>
      <c r="L121" s="8"/>
      <c r="M121" s="8"/>
      <c r="N121" s="8"/>
      <c r="O121" s="8"/>
      <c r="P121" s="8"/>
    </row>
    <row r="122" spans="1:16">
      <c r="A122" s="6"/>
      <c r="B122" s="6"/>
      <c r="C122" s="6"/>
      <c r="D122" s="7"/>
      <c r="E122" s="6"/>
      <c r="F122" s="7"/>
      <c r="G122" s="6"/>
      <c r="H122" s="6"/>
      <c r="I122" s="7"/>
      <c r="J122" s="8"/>
      <c r="K122" s="8"/>
      <c r="L122" s="8"/>
      <c r="M122" s="8"/>
      <c r="N122" s="8"/>
      <c r="O122" s="8"/>
      <c r="P122" s="8"/>
    </row>
    <row r="123" spans="1:16">
      <c r="A123" s="6"/>
      <c r="B123" s="6"/>
      <c r="C123" s="6"/>
      <c r="D123" s="7"/>
      <c r="E123" s="6"/>
      <c r="F123" s="7"/>
      <c r="G123" s="6"/>
      <c r="H123" s="6"/>
      <c r="I123" s="7"/>
      <c r="J123" s="8"/>
      <c r="K123" s="8"/>
      <c r="L123" s="8"/>
      <c r="M123" s="8"/>
      <c r="N123" s="8"/>
      <c r="O123" s="8"/>
      <c r="P123" s="8"/>
    </row>
    <row r="124" spans="1:16">
      <c r="A124" s="6"/>
      <c r="B124" s="6"/>
      <c r="C124" s="6"/>
      <c r="D124" s="7"/>
      <c r="E124" s="6"/>
      <c r="F124" s="7"/>
      <c r="G124" s="6"/>
      <c r="H124" s="6"/>
      <c r="I124" s="7"/>
      <c r="J124" s="8"/>
      <c r="K124" s="8"/>
      <c r="L124" s="8"/>
      <c r="M124" s="8"/>
      <c r="N124" s="8"/>
      <c r="O124" s="8"/>
      <c r="P124" s="8"/>
    </row>
    <row r="125" spans="1:16">
      <c r="A125" s="6"/>
      <c r="B125" s="6"/>
      <c r="C125" s="6"/>
      <c r="D125" s="7"/>
      <c r="E125" s="6"/>
      <c r="F125" s="7"/>
      <c r="G125" s="6"/>
      <c r="H125" s="6"/>
      <c r="I125" s="7"/>
      <c r="J125" s="8"/>
      <c r="K125" s="8"/>
      <c r="L125" s="8"/>
      <c r="M125" s="8"/>
      <c r="N125" s="8"/>
      <c r="O125" s="8"/>
      <c r="P125" s="8"/>
    </row>
    <row r="126" spans="1:16">
      <c r="A126" s="6"/>
      <c r="B126" s="6"/>
      <c r="C126" s="6"/>
      <c r="D126" s="7"/>
      <c r="E126" s="6"/>
      <c r="F126" s="7"/>
      <c r="G126" s="6"/>
      <c r="H126" s="6"/>
      <c r="I126" s="7"/>
      <c r="J126" s="8"/>
      <c r="K126" s="8"/>
      <c r="L126" s="8"/>
      <c r="M126" s="8"/>
      <c r="N126" s="8"/>
      <c r="O126" s="8"/>
      <c r="P126" s="8"/>
    </row>
    <row r="127" spans="1:16">
      <c r="A127" s="6"/>
      <c r="B127" s="6"/>
      <c r="C127" s="6"/>
      <c r="D127" s="7"/>
      <c r="E127" s="6"/>
      <c r="F127" s="7"/>
      <c r="G127" s="6"/>
      <c r="H127" s="6"/>
      <c r="I127" s="7"/>
      <c r="J127" s="8"/>
      <c r="K127" s="8"/>
      <c r="L127" s="8"/>
      <c r="M127" s="8"/>
      <c r="N127" s="8"/>
      <c r="O127" s="8"/>
      <c r="P127" s="8"/>
    </row>
    <row r="128" spans="1:16">
      <c r="A128" s="6"/>
      <c r="B128" s="6"/>
      <c r="C128" s="6"/>
      <c r="D128" s="7"/>
      <c r="E128" s="6"/>
      <c r="F128" s="7"/>
      <c r="G128" s="6"/>
      <c r="H128" s="6"/>
      <c r="I128" s="7"/>
      <c r="J128" s="8"/>
      <c r="K128" s="8"/>
      <c r="L128" s="8"/>
      <c r="M128" s="8"/>
      <c r="N128" s="8"/>
      <c r="O128" s="8"/>
      <c r="P128" s="8"/>
    </row>
    <row r="129" spans="1:16">
      <c r="A129" s="6"/>
      <c r="B129" s="6"/>
      <c r="C129" s="6"/>
      <c r="D129" s="7"/>
      <c r="E129" s="6"/>
      <c r="F129" s="7"/>
      <c r="G129" s="6"/>
      <c r="H129" s="6"/>
      <c r="I129" s="7"/>
      <c r="J129" s="8"/>
      <c r="K129" s="8"/>
      <c r="L129" s="8"/>
      <c r="M129" s="8"/>
      <c r="N129" s="8"/>
      <c r="O129" s="8"/>
      <c r="P129" s="8"/>
    </row>
    <row r="130" spans="1:16">
      <c r="A130" s="6"/>
      <c r="B130" s="6"/>
      <c r="C130" s="6"/>
      <c r="D130" s="7"/>
      <c r="E130" s="6"/>
      <c r="F130" s="7"/>
      <c r="G130" s="6"/>
      <c r="H130" s="6"/>
      <c r="I130" s="7"/>
      <c r="J130" s="8"/>
      <c r="K130" s="8"/>
      <c r="L130" s="8"/>
      <c r="M130" s="8"/>
      <c r="N130" s="8"/>
      <c r="O130" s="8"/>
      <c r="P130" s="8"/>
    </row>
    <row r="131" spans="1:16">
      <c r="A131" s="6"/>
      <c r="B131" s="6"/>
      <c r="C131" s="6"/>
      <c r="D131" s="7"/>
      <c r="E131" s="6"/>
      <c r="F131" s="7"/>
      <c r="G131" s="6"/>
      <c r="H131" s="6"/>
      <c r="I131" s="7"/>
      <c r="J131" s="8"/>
      <c r="K131" s="8"/>
      <c r="L131" s="8"/>
      <c r="M131" s="8"/>
      <c r="N131" s="8"/>
      <c r="O131" s="8"/>
      <c r="P131" s="8"/>
    </row>
    <row r="132" spans="1:16">
      <c r="A132" s="6"/>
      <c r="B132" s="6"/>
      <c r="C132" s="6"/>
      <c r="D132" s="7"/>
      <c r="E132" s="6"/>
      <c r="F132" s="7"/>
      <c r="G132" s="6"/>
      <c r="H132" s="6"/>
      <c r="I132" s="7"/>
      <c r="J132" s="8"/>
      <c r="K132" s="8"/>
      <c r="L132" s="8"/>
      <c r="M132" s="8"/>
      <c r="N132" s="8"/>
      <c r="O132" s="8"/>
      <c r="P132" s="8"/>
    </row>
    <row r="133" spans="1:16">
      <c r="A133" s="6"/>
      <c r="B133" s="6"/>
      <c r="C133" s="6"/>
      <c r="D133" s="7"/>
      <c r="E133" s="6"/>
      <c r="F133" s="7"/>
      <c r="G133" s="6"/>
      <c r="H133" s="6"/>
      <c r="I133" s="7"/>
      <c r="J133" s="8"/>
      <c r="K133" s="8"/>
      <c r="L133" s="8"/>
      <c r="M133" s="8"/>
      <c r="N133" s="8"/>
      <c r="O133" s="8"/>
      <c r="P133" s="8"/>
    </row>
    <row r="134" spans="1:16">
      <c r="A134" s="6"/>
      <c r="B134" s="6"/>
      <c r="C134" s="6"/>
      <c r="D134" s="7"/>
      <c r="E134" s="6"/>
      <c r="F134" s="7"/>
      <c r="G134" s="6"/>
      <c r="H134" s="6"/>
      <c r="I134" s="7"/>
      <c r="J134" s="8"/>
      <c r="K134" s="8"/>
      <c r="L134" s="8"/>
      <c r="M134" s="8"/>
      <c r="N134" s="8"/>
      <c r="O134" s="8"/>
      <c r="P134" s="8"/>
    </row>
    <row r="135" spans="1:16">
      <c r="A135" s="6"/>
      <c r="B135" s="6"/>
      <c r="C135" s="6"/>
      <c r="D135" s="7"/>
      <c r="E135" s="6"/>
      <c r="F135" s="7"/>
      <c r="G135" s="6"/>
      <c r="H135" s="6"/>
      <c r="I135" s="7"/>
      <c r="J135" s="8"/>
      <c r="K135" s="8"/>
      <c r="L135" s="8"/>
      <c r="M135" s="8"/>
      <c r="N135" s="8"/>
      <c r="O135" s="8"/>
      <c r="P135" s="8"/>
    </row>
    <row r="136" spans="1:16">
      <c r="A136" s="6"/>
      <c r="B136" s="6"/>
      <c r="C136" s="6"/>
      <c r="D136" s="7"/>
      <c r="E136" s="6"/>
      <c r="F136" s="7"/>
      <c r="G136" s="6"/>
      <c r="H136" s="6"/>
      <c r="I136" s="7"/>
      <c r="J136" s="8"/>
      <c r="K136" s="8"/>
      <c r="L136" s="8"/>
      <c r="M136" s="8"/>
      <c r="N136" s="8"/>
      <c r="O136" s="8"/>
      <c r="P136" s="8"/>
    </row>
    <row r="137" spans="1:16">
      <c r="A137" s="6"/>
      <c r="B137" s="6"/>
      <c r="C137" s="6"/>
      <c r="D137" s="7"/>
      <c r="E137" s="6"/>
      <c r="F137" s="7"/>
      <c r="G137" s="6"/>
      <c r="H137" s="6"/>
      <c r="I137" s="7"/>
      <c r="J137" s="8"/>
      <c r="K137" s="8"/>
      <c r="L137" s="8"/>
      <c r="M137" s="8"/>
      <c r="N137" s="8"/>
      <c r="O137" s="8"/>
      <c r="P137" s="8"/>
    </row>
    <row r="138" spans="1:16">
      <c r="A138" s="6"/>
      <c r="B138" s="6"/>
      <c r="C138" s="6"/>
      <c r="D138" s="7"/>
      <c r="E138" s="6"/>
      <c r="F138" s="7"/>
      <c r="G138" s="6"/>
      <c r="H138" s="6"/>
      <c r="I138" s="7"/>
      <c r="J138" s="8"/>
      <c r="K138" s="8"/>
      <c r="L138" s="8"/>
      <c r="M138" s="8"/>
      <c r="N138" s="8"/>
      <c r="O138" s="8"/>
      <c r="P138" s="8"/>
    </row>
    <row r="139" spans="1:16">
      <c r="A139" s="6"/>
      <c r="B139" s="6"/>
      <c r="C139" s="6"/>
      <c r="D139" s="7"/>
      <c r="E139" s="6"/>
      <c r="F139" s="7"/>
      <c r="G139" s="6"/>
      <c r="H139" s="6"/>
      <c r="I139" s="7"/>
      <c r="J139" s="8"/>
      <c r="K139" s="8"/>
      <c r="L139" s="8"/>
      <c r="M139" s="8"/>
      <c r="N139" s="8"/>
      <c r="O139" s="8"/>
      <c r="P139" s="8"/>
    </row>
    <row r="140" spans="1:16">
      <c r="A140" s="6"/>
      <c r="B140" s="6"/>
      <c r="C140" s="6"/>
      <c r="D140" s="7"/>
      <c r="E140" s="6"/>
      <c r="F140" s="7"/>
      <c r="G140" s="6"/>
      <c r="H140" s="6"/>
      <c r="I140" s="7"/>
      <c r="J140" s="8"/>
      <c r="K140" s="8"/>
      <c r="L140" s="8"/>
      <c r="M140" s="8"/>
      <c r="N140" s="8"/>
      <c r="O140" s="8"/>
      <c r="P140" s="8"/>
    </row>
    <row r="141" spans="1:16">
      <c r="A141" s="6"/>
      <c r="B141" s="6"/>
      <c r="C141" s="6"/>
      <c r="D141" s="7"/>
      <c r="E141" s="6"/>
      <c r="F141" s="7"/>
      <c r="G141" s="6"/>
      <c r="H141" s="6"/>
      <c r="I141" s="7"/>
      <c r="J141" s="8"/>
      <c r="K141" s="8"/>
      <c r="L141" s="8"/>
      <c r="M141" s="8"/>
      <c r="N141" s="8"/>
      <c r="O141" s="8"/>
      <c r="P141" s="8"/>
    </row>
    <row r="142" spans="1:16">
      <c r="A142" s="6"/>
      <c r="B142" s="6"/>
      <c r="C142" s="6"/>
      <c r="D142" s="7"/>
      <c r="E142" s="6"/>
      <c r="F142" s="7"/>
      <c r="G142" s="6"/>
      <c r="H142" s="6"/>
      <c r="I142" s="7"/>
      <c r="J142" s="8"/>
      <c r="K142" s="8"/>
      <c r="L142" s="8"/>
      <c r="M142" s="8"/>
      <c r="N142" s="8"/>
      <c r="O142" s="8"/>
      <c r="P142" s="8"/>
    </row>
    <row r="143" spans="1:16">
      <c r="A143" s="6"/>
      <c r="B143" s="6"/>
      <c r="C143" s="6"/>
      <c r="D143" s="7"/>
      <c r="E143" s="6"/>
      <c r="F143" s="7"/>
      <c r="G143" s="6"/>
      <c r="H143" s="6"/>
      <c r="I143" s="7"/>
      <c r="J143" s="8"/>
      <c r="K143" s="8"/>
      <c r="L143" s="8"/>
      <c r="M143" s="8"/>
      <c r="N143" s="8"/>
      <c r="O143" s="8"/>
      <c r="P143" s="8"/>
    </row>
    <row r="144" spans="1:16">
      <c r="A144" s="6"/>
      <c r="B144" s="6"/>
      <c r="C144" s="6"/>
      <c r="D144" s="7"/>
      <c r="E144" s="6"/>
      <c r="F144" s="7"/>
      <c r="G144" s="6"/>
      <c r="H144" s="6"/>
      <c r="I144" s="7"/>
      <c r="J144" s="8"/>
      <c r="K144" s="8"/>
      <c r="L144" s="8"/>
      <c r="M144" s="8"/>
      <c r="N144" s="8"/>
      <c r="O144" s="8"/>
      <c r="P144" s="8"/>
    </row>
    <row r="145" spans="1:16">
      <c r="A145" s="6"/>
      <c r="B145" s="6"/>
      <c r="C145" s="6"/>
      <c r="D145" s="7"/>
      <c r="E145" s="6"/>
      <c r="F145" s="7"/>
      <c r="G145" s="6"/>
      <c r="H145" s="6"/>
      <c r="I145" s="7"/>
      <c r="J145" s="8"/>
      <c r="K145" s="8"/>
      <c r="L145" s="8"/>
      <c r="M145" s="8"/>
      <c r="N145" s="8"/>
      <c r="O145" s="8"/>
      <c r="P145" s="8"/>
    </row>
    <row r="146" spans="1:16">
      <c r="A146" s="6"/>
      <c r="B146" s="6"/>
      <c r="C146" s="6"/>
      <c r="D146" s="7"/>
      <c r="E146" s="6"/>
      <c r="F146" s="7"/>
      <c r="G146" s="6"/>
      <c r="H146" s="6"/>
      <c r="I146" s="7"/>
      <c r="J146" s="8"/>
      <c r="K146" s="8"/>
      <c r="L146" s="8"/>
      <c r="M146" s="8"/>
      <c r="N146" s="8"/>
      <c r="O146" s="8"/>
      <c r="P146" s="8"/>
    </row>
    <row r="147" spans="1:16">
      <c r="A147" s="6"/>
      <c r="B147" s="6"/>
      <c r="C147" s="6"/>
      <c r="D147" s="7"/>
      <c r="E147" s="6"/>
      <c r="F147" s="7"/>
      <c r="G147" s="6"/>
      <c r="H147" s="6"/>
      <c r="I147" s="7"/>
      <c r="J147" s="8"/>
      <c r="K147" s="8"/>
      <c r="L147" s="8"/>
      <c r="M147" s="8"/>
      <c r="N147" s="8"/>
      <c r="O147" s="8"/>
      <c r="P147" s="8"/>
    </row>
    <row r="148" spans="1:16">
      <c r="A148" s="6"/>
      <c r="B148" s="6"/>
      <c r="C148" s="6"/>
      <c r="D148" s="7"/>
      <c r="E148" s="6"/>
      <c r="F148" s="7"/>
      <c r="G148" s="6"/>
      <c r="H148" s="6"/>
      <c r="I148" s="7"/>
      <c r="J148" s="8"/>
      <c r="K148" s="8"/>
      <c r="L148" s="8"/>
      <c r="M148" s="8"/>
      <c r="N148" s="8"/>
      <c r="O148" s="8"/>
      <c r="P148" s="8"/>
    </row>
    <row r="149" spans="1:16">
      <c r="A149" s="6"/>
      <c r="B149" s="6"/>
      <c r="C149" s="6"/>
      <c r="D149" s="7"/>
      <c r="E149" s="6"/>
      <c r="F149" s="7"/>
      <c r="G149" s="6"/>
      <c r="H149" s="6"/>
      <c r="I149" s="7"/>
      <c r="J149" s="8"/>
      <c r="K149" s="8"/>
      <c r="L149" s="8"/>
      <c r="M149" s="8"/>
      <c r="N149" s="8"/>
      <c r="O149" s="8"/>
      <c r="P149" s="8"/>
    </row>
    <row r="150" spans="1:16">
      <c r="A150" s="6"/>
      <c r="B150" s="6"/>
      <c r="C150" s="6"/>
      <c r="D150" s="7"/>
      <c r="E150" s="6"/>
      <c r="F150" s="7"/>
      <c r="G150" s="6"/>
      <c r="H150" s="6"/>
      <c r="I150" s="7"/>
      <c r="J150" s="8"/>
      <c r="K150" s="8"/>
      <c r="L150" s="8"/>
      <c r="M150" s="8"/>
      <c r="N150" s="8"/>
      <c r="O150" s="8"/>
      <c r="P150" s="8"/>
    </row>
    <row r="151" spans="1:16">
      <c r="A151" s="6"/>
      <c r="B151" s="6"/>
      <c r="C151" s="6"/>
      <c r="D151" s="7"/>
      <c r="E151" s="6"/>
      <c r="F151" s="7"/>
      <c r="G151" s="6"/>
      <c r="H151" s="6"/>
      <c r="I151" s="7"/>
      <c r="J151" s="8"/>
      <c r="K151" s="8"/>
      <c r="L151" s="8"/>
      <c r="M151" s="8"/>
      <c r="N151" s="8"/>
      <c r="O151" s="8"/>
      <c r="P151" s="8"/>
    </row>
    <row r="152" spans="1:16">
      <c r="A152" s="6"/>
      <c r="B152" s="6"/>
      <c r="C152" s="6"/>
      <c r="D152" s="7"/>
      <c r="E152" s="6"/>
      <c r="F152" s="7"/>
      <c r="G152" s="6"/>
      <c r="H152" s="6"/>
      <c r="I152" s="7"/>
      <c r="J152" s="8"/>
      <c r="K152" s="8"/>
      <c r="L152" s="8"/>
      <c r="M152" s="8"/>
      <c r="N152" s="8"/>
      <c r="O152" s="8"/>
      <c r="P152" s="8"/>
    </row>
    <row r="153" spans="1:16">
      <c r="A153" s="6"/>
      <c r="B153" s="6"/>
      <c r="C153" s="6"/>
      <c r="D153" s="7"/>
      <c r="E153" s="6"/>
      <c r="F153" s="7"/>
      <c r="G153" s="6"/>
      <c r="H153" s="6"/>
      <c r="I153" s="7"/>
      <c r="J153" s="8"/>
      <c r="K153" s="8"/>
      <c r="L153" s="8"/>
      <c r="M153" s="8"/>
      <c r="N153" s="8"/>
      <c r="O153" s="8"/>
      <c r="P153" s="8"/>
    </row>
    <row r="154" spans="1:16">
      <c r="A154" s="6"/>
      <c r="B154" s="6"/>
      <c r="C154" s="6"/>
      <c r="D154" s="7"/>
      <c r="E154" s="6"/>
      <c r="F154" s="7"/>
      <c r="G154" s="6"/>
      <c r="H154" s="6"/>
      <c r="I154" s="7"/>
      <c r="J154" s="8"/>
      <c r="K154" s="8"/>
      <c r="L154" s="8"/>
      <c r="M154" s="8"/>
      <c r="N154" s="8"/>
      <c r="O154" s="8"/>
      <c r="P154" s="8"/>
    </row>
    <row r="155" spans="1:16">
      <c r="A155" s="6"/>
      <c r="B155" s="6"/>
      <c r="C155" s="6"/>
      <c r="D155" s="7"/>
      <c r="E155" s="6"/>
      <c r="F155" s="7"/>
      <c r="G155" s="6"/>
      <c r="H155" s="6"/>
      <c r="I155" s="7"/>
      <c r="J155" s="8"/>
      <c r="K155" s="8"/>
      <c r="L155" s="8"/>
      <c r="M155" s="8"/>
      <c r="N155" s="8"/>
      <c r="O155" s="8"/>
      <c r="P155" s="8"/>
    </row>
    <row r="156" spans="1:16">
      <c r="A156" s="6"/>
      <c r="B156" s="6"/>
      <c r="C156" s="6"/>
      <c r="D156" s="7"/>
      <c r="E156" s="6"/>
      <c r="F156" s="7"/>
      <c r="G156" s="6"/>
      <c r="H156" s="6"/>
      <c r="I156" s="7"/>
      <c r="J156" s="8"/>
      <c r="K156" s="8"/>
      <c r="L156" s="8"/>
      <c r="M156" s="8"/>
      <c r="N156" s="8"/>
      <c r="O156" s="8"/>
      <c r="P156" s="8"/>
    </row>
    <row r="157" spans="1:16">
      <c r="A157" s="6"/>
      <c r="B157" s="6"/>
      <c r="C157" s="6"/>
      <c r="D157" s="7"/>
      <c r="E157" s="6"/>
      <c r="F157" s="7"/>
      <c r="G157" s="6"/>
      <c r="H157" s="6"/>
      <c r="I157" s="7"/>
      <c r="J157" s="8"/>
      <c r="K157" s="8"/>
      <c r="L157" s="8"/>
      <c r="M157" s="8"/>
      <c r="N157" s="8"/>
      <c r="O157" s="8"/>
      <c r="P157" s="8"/>
    </row>
  </sheetData>
  <mergeCells count="12">
    <mergeCell ref="J2:O2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Windows User</cp:lastModifiedBy>
  <cp:revision/>
  <cp:lastPrinted>2024-10-16T17:18:26Z</cp:lastPrinted>
  <dcterms:created xsi:type="dcterms:W3CDTF">2024-03-04T19:01:03Z</dcterms:created>
  <dcterms:modified xsi:type="dcterms:W3CDTF">2025-04-28T10:47:38Z</dcterms:modified>
  <cp:category/>
  <cp:contentStatus/>
</cp:coreProperties>
</file>