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rgan de Cesso\Desktop\"/>
    </mc:Choice>
  </mc:AlternateContent>
  <xr:revisionPtr revIDLastSave="0" documentId="13_ncr:1_{8FBF594D-36B8-4CA5-A2CB-881A3F3F4964}" xr6:coauthVersionLast="47" xr6:coauthVersionMax="47" xr10:uidLastSave="{00000000-0000-0000-0000-000000000000}"/>
  <bookViews>
    <workbookView xWindow="2940" yWindow="201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S23" i="1"/>
  <c r="R23" i="1"/>
  <c r="Q23" i="1"/>
  <c r="N23" i="1"/>
  <c r="M23" i="1"/>
  <c r="N14" i="1"/>
  <c r="N15" i="1" s="1"/>
  <c r="O14" i="1"/>
  <c r="O15" i="1" s="1"/>
  <c r="O23" i="1" s="1"/>
  <c r="P14" i="1"/>
  <c r="P15" i="1" s="1"/>
  <c r="P23" i="1" s="1"/>
  <c r="Q14" i="1"/>
  <c r="Q15" i="1" s="1"/>
  <c r="R14" i="1"/>
  <c r="R15" i="1" s="1"/>
  <c r="R17" i="1" s="1"/>
  <c r="S14" i="1"/>
  <c r="S15" i="1" s="1"/>
  <c r="T14" i="1"/>
  <c r="T15" i="1" s="1"/>
  <c r="AD7" i="1" s="1"/>
  <c r="M14" i="1"/>
  <c r="M15" i="1" s="1"/>
  <c r="Q17" i="1" l="1"/>
  <c r="AA12" i="1"/>
  <c r="AA5" i="1"/>
  <c r="AC11" i="1"/>
  <c r="AC10" i="1"/>
  <c r="X7" i="1"/>
  <c r="X6" i="1"/>
  <c r="M17" i="1"/>
  <c r="W7" i="1"/>
  <c r="W8" i="1"/>
  <c r="W6" i="1"/>
  <c r="W9" i="1"/>
  <c r="W10" i="1"/>
  <c r="W11" i="1"/>
  <c r="W12" i="1"/>
  <c r="W5" i="1"/>
  <c r="AC9" i="1"/>
  <c r="AA10" i="1"/>
  <c r="AD5" i="1"/>
  <c r="AA8" i="1"/>
  <c r="AA7" i="1"/>
  <c r="AD11" i="1"/>
  <c r="AD10" i="1"/>
  <c r="AD9" i="1"/>
  <c r="AB12" i="1"/>
  <c r="AD6" i="1"/>
  <c r="X5" i="1"/>
  <c r="AB9" i="1"/>
  <c r="AB8" i="1"/>
  <c r="T17" i="1"/>
  <c r="AC8" i="1"/>
  <c r="AA11" i="1"/>
  <c r="AC7" i="1"/>
  <c r="AC6" i="1"/>
  <c r="AA9" i="1"/>
  <c r="AD12" i="1"/>
  <c r="AA6" i="1"/>
  <c r="AB5" i="1"/>
  <c r="AD8" i="1"/>
  <c r="AB11" i="1"/>
  <c r="AB10" i="1"/>
  <c r="X12" i="1"/>
  <c r="X11" i="1"/>
  <c r="AB7" i="1"/>
  <c r="S17" i="1"/>
  <c r="X10" i="1"/>
  <c r="AB6" i="1"/>
  <c r="X9" i="1"/>
  <c r="AC5" i="1"/>
  <c r="X8" i="1"/>
  <c r="AC12" i="1"/>
  <c r="N17" i="1"/>
  <c r="Y6" i="1"/>
  <c r="Y9" i="1"/>
  <c r="Y7" i="1"/>
  <c r="O17" i="1"/>
  <c r="Y8" i="1"/>
  <c r="Y10" i="1"/>
  <c r="Y11" i="1"/>
  <c r="Y12" i="1"/>
  <c r="Y5" i="1"/>
  <c r="Z7" i="1"/>
  <c r="Z8" i="1"/>
  <c r="Z9" i="1"/>
  <c r="Z10" i="1"/>
  <c r="Z5" i="1"/>
  <c r="P17" i="1"/>
  <c r="Z6" i="1"/>
  <c r="Z11" i="1"/>
  <c r="Z12" i="1"/>
  <c r="AE9" i="1" l="1"/>
  <c r="M18" i="1"/>
  <c r="AE8" i="1"/>
  <c r="AE7" i="1"/>
  <c r="AE12" i="1"/>
  <c r="AE11" i="1"/>
  <c r="AE5" i="1"/>
  <c r="AE10" i="1"/>
  <c r="AE6" i="1"/>
  <c r="M20" i="1"/>
  <c r="M22" i="1" s="1"/>
  <c r="M19" i="1"/>
</calcChain>
</file>

<file path=xl/sharedStrings.xml><?xml version="1.0" encoding="utf-8"?>
<sst xmlns="http://schemas.openxmlformats.org/spreadsheetml/2006/main" count="11" uniqueCount="10">
  <si>
    <t>Вектор К</t>
  </si>
  <si>
    <t>Вектор W</t>
  </si>
  <si>
    <t>Вектор R</t>
  </si>
  <si>
    <t>Вектор Лямбда</t>
  </si>
  <si>
    <t>Лямбда Max</t>
  </si>
  <si>
    <t>Точность реш</t>
  </si>
  <si>
    <t>Индекс согласованности</t>
  </si>
  <si>
    <t>СС</t>
  </si>
  <si>
    <t>ОС</t>
  </si>
  <si>
    <t>Нормализация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</si>
</sst>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/>
    <xf numFmtId="12" fontId="1" fillId="0" borderId="1" xfId="0" applyNumberFormat="1" applyFont="1" applyBorder="1" applyAlignment="1">
      <alignment horizontal="center"/>
    </xf>
    <xf numFmtId="1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23"/>
  <sheetViews>
    <sheetView tabSelected="1" topLeftCell="C1" zoomScale="145" zoomScaleNormal="145" workbookViewId="0">
      <selection activeCell="M17" sqref="M17"/>
    </sheetView>
  </sheetViews>
  <sheetFormatPr defaultRowHeight="15" x14ac:dyDescent="0.25"/>
  <cols>
    <col min="12" max="12" width="15" bestFit="1" customWidth="1"/>
  </cols>
  <sheetData>
    <row r="3" spans="1:31" ht="23.25" customHeight="1" x14ac:dyDescent="0.25">
      <c r="A3" s="1"/>
      <c r="B3" s="1"/>
      <c r="C3" s="1"/>
      <c r="D3" s="1"/>
      <c r="E3" s="4"/>
      <c r="F3" s="4"/>
      <c r="G3" s="4"/>
      <c r="H3" s="4"/>
      <c r="I3" s="2"/>
      <c r="J3" s="4"/>
      <c r="K3" s="24"/>
      <c r="L3" s="2"/>
    </row>
    <row r="4" spans="1:31" x14ac:dyDescent="0.25">
      <c r="A4" s="1"/>
      <c r="B4" s="7"/>
      <c r="C4" s="8">
        <v>3600</v>
      </c>
      <c r="D4" s="8">
        <v>3600</v>
      </c>
      <c r="E4" s="8">
        <v>4600</v>
      </c>
      <c r="F4" s="8">
        <v>4000</v>
      </c>
      <c r="G4" s="8">
        <v>6000</v>
      </c>
      <c r="H4" s="8">
        <v>5000</v>
      </c>
      <c r="I4" s="8">
        <v>5250</v>
      </c>
      <c r="J4" s="8">
        <v>7600</v>
      </c>
      <c r="K4" s="24"/>
      <c r="L4" s="7"/>
      <c r="M4" s="8">
        <v>3600</v>
      </c>
      <c r="N4" s="8">
        <v>3600</v>
      </c>
      <c r="O4" s="8">
        <v>4600</v>
      </c>
      <c r="P4" s="8">
        <v>4000</v>
      </c>
      <c r="Q4" s="8">
        <v>6000</v>
      </c>
      <c r="R4" s="8">
        <v>5000</v>
      </c>
      <c r="S4" s="8">
        <v>5250</v>
      </c>
      <c r="T4" s="8">
        <v>7600</v>
      </c>
      <c r="AE4" t="s">
        <v>2</v>
      </c>
    </row>
    <row r="5" spans="1:31" x14ac:dyDescent="0.25">
      <c r="A5" s="1"/>
      <c r="B5" s="8">
        <v>3600</v>
      </c>
      <c r="C5" s="7">
        <v>1</v>
      </c>
      <c r="D5" s="7">
        <v>1</v>
      </c>
      <c r="E5" s="8">
        <v>3</v>
      </c>
      <c r="F5" s="8">
        <v>2</v>
      </c>
      <c r="G5" s="8">
        <v>7</v>
      </c>
      <c r="H5" s="8">
        <v>4</v>
      </c>
      <c r="I5" s="8">
        <v>5</v>
      </c>
      <c r="J5" s="8">
        <v>9</v>
      </c>
      <c r="K5" s="24"/>
      <c r="L5" s="8">
        <v>3600</v>
      </c>
      <c r="M5" s="9">
        <v>1</v>
      </c>
      <c r="N5" s="9">
        <v>1</v>
      </c>
      <c r="O5" s="10">
        <v>3</v>
      </c>
      <c r="P5" s="10">
        <v>2</v>
      </c>
      <c r="Q5" s="10">
        <v>7</v>
      </c>
      <c r="R5" s="10">
        <v>4</v>
      </c>
      <c r="S5" s="10">
        <v>5</v>
      </c>
      <c r="T5" s="10">
        <v>9</v>
      </c>
      <c r="W5" s="12">
        <f>$M$15*M5</f>
        <v>0.28270136863361001</v>
      </c>
      <c r="X5" s="13">
        <f>$N$15*N5</f>
        <v>0.28270136863361001</v>
      </c>
      <c r="Y5" s="13">
        <f>$O$15*O5</f>
        <v>0.29480580252690691</v>
      </c>
      <c r="Z5" s="13">
        <f>$P$15*P5</f>
        <v>0.31372549019607843</v>
      </c>
      <c r="AA5" s="13">
        <f>$Q$15*Q5</f>
        <v>0.21</v>
      </c>
      <c r="AB5" s="13">
        <f>$R$15*R5</f>
        <v>0.26755852842809363</v>
      </c>
      <c r="AC5" s="13">
        <f>$S$15*S5</f>
        <v>0.24291497975708504</v>
      </c>
      <c r="AD5" s="14">
        <f>$T$15*T5</f>
        <v>0.19565217391304346</v>
      </c>
      <c r="AE5" s="20">
        <f>SUM(W5:AD5)</f>
        <v>2.0900597120884274</v>
      </c>
    </row>
    <row r="6" spans="1:31" x14ac:dyDescent="0.25">
      <c r="A6" s="1"/>
      <c r="B6" s="8">
        <v>3600</v>
      </c>
      <c r="C6" s="7">
        <v>1</v>
      </c>
      <c r="D6" s="7">
        <v>1</v>
      </c>
      <c r="E6" s="8">
        <v>3</v>
      </c>
      <c r="F6" s="8">
        <v>2</v>
      </c>
      <c r="G6" s="8">
        <v>7</v>
      </c>
      <c r="H6" s="8">
        <v>4</v>
      </c>
      <c r="I6" s="8">
        <v>5</v>
      </c>
      <c r="J6" s="8">
        <v>9</v>
      </c>
      <c r="K6" s="3"/>
      <c r="L6" s="8">
        <v>3600</v>
      </c>
      <c r="M6" s="9">
        <v>1</v>
      </c>
      <c r="N6" s="9">
        <v>1</v>
      </c>
      <c r="O6" s="10">
        <v>3</v>
      </c>
      <c r="P6" s="10">
        <v>2</v>
      </c>
      <c r="Q6" s="10">
        <v>7</v>
      </c>
      <c r="R6" s="10">
        <v>4</v>
      </c>
      <c r="S6" s="10">
        <v>5</v>
      </c>
      <c r="T6" s="10">
        <v>9</v>
      </c>
      <c r="W6" s="15">
        <f t="shared" ref="W6:W12" si="0">$M$15*M6</f>
        <v>0.28270136863361001</v>
      </c>
      <c r="X6" s="1">
        <f t="shared" ref="X6:X12" si="1">$N$15*N6</f>
        <v>0.28270136863361001</v>
      </c>
      <c r="Y6" s="1">
        <f t="shared" ref="Y6:Y12" si="2">$O$15*O6</f>
        <v>0.29480580252690691</v>
      </c>
      <c r="Z6" s="1">
        <f t="shared" ref="Z6:Z12" si="3">$P$15*P6</f>
        <v>0.31372549019607843</v>
      </c>
      <c r="AA6" s="1">
        <f t="shared" ref="AA6:AA12" si="4">$Q$15*Q6</f>
        <v>0.21</v>
      </c>
      <c r="AB6" s="1">
        <f t="shared" ref="AB6:AB12" si="5">$R$15*R6</f>
        <v>0.26755852842809363</v>
      </c>
      <c r="AC6" s="1">
        <f t="shared" ref="AC6:AC12" si="6">$S$15*S6</f>
        <v>0.24291497975708504</v>
      </c>
      <c r="AD6" s="16">
        <f t="shared" ref="AD6:AD12" si="7">$T$15*T6</f>
        <v>0.19565217391304346</v>
      </c>
      <c r="AE6" s="21">
        <f t="shared" ref="AE6:AE12" si="8">SUM(W6:AD6)</f>
        <v>2.0900597120884274</v>
      </c>
    </row>
    <row r="7" spans="1:31" ht="15.75" customHeight="1" x14ac:dyDescent="0.25">
      <c r="A7" s="4"/>
      <c r="B7" s="8">
        <v>4600</v>
      </c>
      <c r="C7" s="8">
        <v>0.33333333333333331</v>
      </c>
      <c r="D7" s="8">
        <v>0.33333333333333331</v>
      </c>
      <c r="E7" s="7">
        <v>1</v>
      </c>
      <c r="F7" s="7">
        <v>0.33333333333333331</v>
      </c>
      <c r="G7" s="7">
        <v>5</v>
      </c>
      <c r="H7" s="7">
        <v>2</v>
      </c>
      <c r="I7" s="7">
        <v>3</v>
      </c>
      <c r="J7" s="7">
        <v>7</v>
      </c>
      <c r="K7" s="1"/>
      <c r="L7" s="8">
        <v>4600</v>
      </c>
      <c r="M7" s="10">
        <v>0.33333333333333331</v>
      </c>
      <c r="N7" s="10">
        <v>0.33333333333333331</v>
      </c>
      <c r="O7" s="9">
        <v>1</v>
      </c>
      <c r="P7" s="9">
        <v>0.5</v>
      </c>
      <c r="Q7" s="9">
        <v>5</v>
      </c>
      <c r="R7" s="9">
        <v>2</v>
      </c>
      <c r="S7" s="9">
        <v>3</v>
      </c>
      <c r="T7" s="9">
        <v>7</v>
      </c>
      <c r="W7" s="15">
        <f t="shared" si="0"/>
        <v>9.4233789544536664E-2</v>
      </c>
      <c r="X7" s="1">
        <f t="shared" si="1"/>
        <v>9.4233789544536664E-2</v>
      </c>
      <c r="Y7" s="1">
        <f t="shared" si="2"/>
        <v>9.8268600842302295E-2</v>
      </c>
      <c r="Z7" s="1">
        <f t="shared" si="3"/>
        <v>7.8431372549019607E-2</v>
      </c>
      <c r="AA7" s="1">
        <f t="shared" si="4"/>
        <v>0.15</v>
      </c>
      <c r="AB7" s="1">
        <f t="shared" si="5"/>
        <v>0.13377926421404682</v>
      </c>
      <c r="AC7" s="1">
        <f t="shared" si="6"/>
        <v>0.145748987854251</v>
      </c>
      <c r="AD7" s="16">
        <f t="shared" si="7"/>
        <v>0.15217391304347827</v>
      </c>
      <c r="AE7" s="21">
        <f t="shared" si="8"/>
        <v>0.94686971759217142</v>
      </c>
    </row>
    <row r="8" spans="1:31" x14ac:dyDescent="0.25">
      <c r="A8" s="4"/>
      <c r="B8" s="8">
        <v>4000</v>
      </c>
      <c r="C8" s="8">
        <v>0.5</v>
      </c>
      <c r="D8" s="8">
        <v>0.5</v>
      </c>
      <c r="E8" s="7">
        <v>3</v>
      </c>
      <c r="F8" s="7">
        <v>1</v>
      </c>
      <c r="G8" s="7">
        <v>6</v>
      </c>
      <c r="H8" s="7">
        <v>3</v>
      </c>
      <c r="I8" s="7">
        <v>4</v>
      </c>
      <c r="J8" s="7">
        <v>8</v>
      </c>
      <c r="K8" s="1"/>
      <c r="L8" s="8">
        <v>4000</v>
      </c>
      <c r="M8" s="10">
        <v>0.5</v>
      </c>
      <c r="N8" s="10">
        <v>0.5</v>
      </c>
      <c r="O8" s="9">
        <v>2</v>
      </c>
      <c r="P8" s="9">
        <v>1</v>
      </c>
      <c r="Q8" s="9">
        <v>6</v>
      </c>
      <c r="R8" s="9">
        <v>3</v>
      </c>
      <c r="S8" s="9">
        <v>4</v>
      </c>
      <c r="T8" s="9">
        <v>8</v>
      </c>
      <c r="W8" s="15">
        <f t="shared" si="0"/>
        <v>0.141350684316805</v>
      </c>
      <c r="X8" s="1">
        <f t="shared" si="1"/>
        <v>0.141350684316805</v>
      </c>
      <c r="Y8" s="1">
        <f t="shared" si="2"/>
        <v>0.19653720168460459</v>
      </c>
      <c r="Z8" s="1">
        <f t="shared" si="3"/>
        <v>0.15686274509803921</v>
      </c>
      <c r="AA8" s="1">
        <f t="shared" si="4"/>
        <v>0.18</v>
      </c>
      <c r="AB8" s="1">
        <f t="shared" si="5"/>
        <v>0.20066889632107021</v>
      </c>
      <c r="AC8" s="1">
        <f t="shared" si="6"/>
        <v>0.19433198380566802</v>
      </c>
      <c r="AD8" s="16">
        <f t="shared" si="7"/>
        <v>0.17391304347826086</v>
      </c>
      <c r="AE8" s="21">
        <f t="shared" si="8"/>
        <v>1.3850152390212527</v>
      </c>
    </row>
    <row r="9" spans="1:31" x14ac:dyDescent="0.25">
      <c r="A9" s="4"/>
      <c r="B9" s="8">
        <v>6000</v>
      </c>
      <c r="C9" s="8">
        <v>0.14285714285714285</v>
      </c>
      <c r="D9" s="8">
        <v>0.14285714285714285</v>
      </c>
      <c r="E9" s="7">
        <v>0.2</v>
      </c>
      <c r="F9" s="7">
        <v>0.16666666666666666</v>
      </c>
      <c r="G9" s="7">
        <v>1</v>
      </c>
      <c r="H9" s="7">
        <v>0.25</v>
      </c>
      <c r="I9" s="7">
        <v>0.33333333333333331</v>
      </c>
      <c r="J9" s="7">
        <v>3</v>
      </c>
      <c r="K9" s="1"/>
      <c r="L9" s="8">
        <v>6000</v>
      </c>
      <c r="M9" s="10">
        <v>0.14285714285714285</v>
      </c>
      <c r="N9" s="10">
        <v>0.14285714285714285</v>
      </c>
      <c r="O9" s="9">
        <v>0.2</v>
      </c>
      <c r="P9" s="9">
        <v>0.16666666666666666</v>
      </c>
      <c r="Q9" s="9">
        <v>1</v>
      </c>
      <c r="R9" s="9">
        <v>0.25</v>
      </c>
      <c r="S9" s="9">
        <v>0.33333333333333331</v>
      </c>
      <c r="T9" s="9">
        <v>3</v>
      </c>
      <c r="W9" s="15">
        <f t="shared" si="0"/>
        <v>4.0385909804801425E-2</v>
      </c>
      <c r="X9" s="1">
        <f t="shared" si="1"/>
        <v>4.0385909804801425E-2</v>
      </c>
      <c r="Y9" s="1">
        <f t="shared" si="2"/>
        <v>1.965372016846046E-2</v>
      </c>
      <c r="Z9" s="1">
        <f t="shared" si="3"/>
        <v>2.61437908496732E-2</v>
      </c>
      <c r="AA9" s="1">
        <f t="shared" si="4"/>
        <v>0.03</v>
      </c>
      <c r="AB9" s="1">
        <f t="shared" si="5"/>
        <v>1.6722408026755852E-2</v>
      </c>
      <c r="AC9" s="1">
        <f t="shared" si="6"/>
        <v>1.6194331983805668E-2</v>
      </c>
      <c r="AD9" s="16">
        <f t="shared" si="7"/>
        <v>6.5217391304347824E-2</v>
      </c>
      <c r="AE9" s="21">
        <f t="shared" si="8"/>
        <v>0.25470346194264587</v>
      </c>
    </row>
    <row r="10" spans="1:31" x14ac:dyDescent="0.25">
      <c r="A10" s="4"/>
      <c r="B10" s="8">
        <v>5000</v>
      </c>
      <c r="C10" s="8">
        <v>0.25</v>
      </c>
      <c r="D10" s="8">
        <v>0.25</v>
      </c>
      <c r="E10" s="7">
        <v>0.5</v>
      </c>
      <c r="F10" s="7">
        <v>0.33333333333333331</v>
      </c>
      <c r="G10" s="7">
        <v>4</v>
      </c>
      <c r="H10" s="7">
        <v>1</v>
      </c>
      <c r="I10" s="7">
        <v>2</v>
      </c>
      <c r="J10" s="7">
        <v>5</v>
      </c>
      <c r="K10" s="1"/>
      <c r="L10" s="8">
        <v>5000</v>
      </c>
      <c r="M10" s="10">
        <v>0.25</v>
      </c>
      <c r="N10" s="10">
        <v>0.25</v>
      </c>
      <c r="O10" s="9">
        <v>0.5</v>
      </c>
      <c r="P10" s="9">
        <v>0.33333333333333331</v>
      </c>
      <c r="Q10" s="9">
        <v>4</v>
      </c>
      <c r="R10" s="9">
        <v>1</v>
      </c>
      <c r="S10" s="9">
        <v>2</v>
      </c>
      <c r="T10" s="9">
        <v>5</v>
      </c>
      <c r="W10" s="15">
        <f t="shared" si="0"/>
        <v>7.0675342158402502E-2</v>
      </c>
      <c r="X10" s="1">
        <f t="shared" si="1"/>
        <v>7.0675342158402502E-2</v>
      </c>
      <c r="Y10" s="1">
        <f t="shared" si="2"/>
        <v>4.9134300421151147E-2</v>
      </c>
      <c r="Z10" s="1">
        <f t="shared" si="3"/>
        <v>5.22875816993464E-2</v>
      </c>
      <c r="AA10" s="1">
        <f t="shared" si="4"/>
        <v>0.12</v>
      </c>
      <c r="AB10" s="1">
        <f t="shared" si="5"/>
        <v>6.6889632107023408E-2</v>
      </c>
      <c r="AC10" s="1">
        <f t="shared" si="6"/>
        <v>9.7165991902834009E-2</v>
      </c>
      <c r="AD10" s="16">
        <f t="shared" si="7"/>
        <v>0.10869565217391304</v>
      </c>
      <c r="AE10" s="21">
        <f t="shared" si="8"/>
        <v>0.63552384262107309</v>
      </c>
    </row>
    <row r="11" spans="1:31" x14ac:dyDescent="0.25">
      <c r="A11" s="2"/>
      <c r="B11" s="8">
        <v>5250</v>
      </c>
      <c r="C11" s="8">
        <v>0.2</v>
      </c>
      <c r="D11" s="8">
        <v>0.2</v>
      </c>
      <c r="E11" s="7">
        <v>0.33333333333333331</v>
      </c>
      <c r="F11" s="7">
        <v>0.25</v>
      </c>
      <c r="G11" s="7">
        <v>4</v>
      </c>
      <c r="H11" s="7">
        <v>0.5</v>
      </c>
      <c r="I11" s="7">
        <v>1</v>
      </c>
      <c r="J11" s="7">
        <v>4</v>
      </c>
      <c r="K11" s="1"/>
      <c r="L11" s="8">
        <v>5250</v>
      </c>
      <c r="M11" s="10">
        <v>0.2</v>
      </c>
      <c r="N11" s="10">
        <v>0.2</v>
      </c>
      <c r="O11" s="9">
        <v>0.33333333333333331</v>
      </c>
      <c r="P11" s="9">
        <v>0.25</v>
      </c>
      <c r="Q11" s="9">
        <v>3</v>
      </c>
      <c r="R11" s="9">
        <v>0.5</v>
      </c>
      <c r="S11" s="9">
        <v>1</v>
      </c>
      <c r="T11" s="9">
        <v>4</v>
      </c>
      <c r="W11" s="15">
        <f t="shared" si="0"/>
        <v>5.6540273726722004E-2</v>
      </c>
      <c r="X11" s="1">
        <f t="shared" si="1"/>
        <v>5.6540273726722004E-2</v>
      </c>
      <c r="Y11" s="1">
        <f t="shared" si="2"/>
        <v>3.2756200280767429E-2</v>
      </c>
      <c r="Z11" s="1">
        <f t="shared" si="3"/>
        <v>3.9215686274509803E-2</v>
      </c>
      <c r="AA11" s="1">
        <f t="shared" si="4"/>
        <v>0.09</v>
      </c>
      <c r="AB11" s="1">
        <f t="shared" si="5"/>
        <v>3.3444816053511704E-2</v>
      </c>
      <c r="AC11" s="1">
        <f t="shared" si="6"/>
        <v>4.8582995951417005E-2</v>
      </c>
      <c r="AD11" s="16">
        <f t="shared" si="7"/>
        <v>8.6956521739130432E-2</v>
      </c>
      <c r="AE11" s="21">
        <f t="shared" si="8"/>
        <v>0.44403676775278039</v>
      </c>
    </row>
    <row r="12" spans="1:31" ht="15.75" customHeight="1" x14ac:dyDescent="0.25">
      <c r="A12" s="4"/>
      <c r="B12" s="8">
        <v>7600</v>
      </c>
      <c r="C12" s="8">
        <v>0.1111111111111111</v>
      </c>
      <c r="D12" s="8">
        <v>0.1111111111111111</v>
      </c>
      <c r="E12" s="7">
        <v>0.14285714285714285</v>
      </c>
      <c r="F12" s="7">
        <v>0.125</v>
      </c>
      <c r="G12" s="7">
        <v>0.33333333333333331</v>
      </c>
      <c r="H12" s="7">
        <v>0.2</v>
      </c>
      <c r="I12" s="7">
        <v>0.25</v>
      </c>
      <c r="J12" s="7">
        <v>1</v>
      </c>
      <c r="K12" s="1"/>
      <c r="L12" s="8">
        <v>7600</v>
      </c>
      <c r="M12" s="10">
        <v>0.1111111111111111</v>
      </c>
      <c r="N12" s="10">
        <v>0.1111111111111111</v>
      </c>
      <c r="O12" s="9">
        <v>0.14285714285714285</v>
      </c>
      <c r="P12" s="9">
        <v>0.125</v>
      </c>
      <c r="Q12" s="9">
        <v>0.33333333333333331</v>
      </c>
      <c r="R12" s="9">
        <v>0.2</v>
      </c>
      <c r="S12" s="9">
        <v>0.25</v>
      </c>
      <c r="T12" s="9">
        <v>1</v>
      </c>
      <c r="W12" s="17">
        <f t="shared" si="0"/>
        <v>3.1411263181512224E-2</v>
      </c>
      <c r="X12" s="18">
        <f t="shared" si="1"/>
        <v>3.1411263181512224E-2</v>
      </c>
      <c r="Y12" s="18">
        <f t="shared" si="2"/>
        <v>1.4038371548900327E-2</v>
      </c>
      <c r="Z12" s="18">
        <f t="shared" si="3"/>
        <v>1.9607843137254902E-2</v>
      </c>
      <c r="AA12" s="18">
        <f t="shared" si="4"/>
        <v>9.9999999999999985E-3</v>
      </c>
      <c r="AB12" s="18">
        <f t="shared" si="5"/>
        <v>1.3377926421404682E-2</v>
      </c>
      <c r="AC12" s="18">
        <f t="shared" si="6"/>
        <v>1.2145748987854251E-2</v>
      </c>
      <c r="AD12" s="19">
        <f t="shared" si="7"/>
        <v>2.1739130434782608E-2</v>
      </c>
      <c r="AE12" s="22">
        <f t="shared" si="8"/>
        <v>0.15373154689322122</v>
      </c>
    </row>
    <row r="13" spans="1:31" x14ac:dyDescent="0.25">
      <c r="A13" s="4"/>
      <c r="B13" s="4"/>
      <c r="C13" s="4"/>
      <c r="D13" s="5"/>
      <c r="E13" s="6"/>
      <c r="F13" s="1"/>
      <c r="G13" s="1"/>
      <c r="H13" s="1"/>
      <c r="I13" s="1"/>
      <c r="J13" s="1"/>
      <c r="K13" s="1"/>
      <c r="L13" s="1"/>
    </row>
    <row r="14" spans="1:31" x14ac:dyDescent="0.25">
      <c r="A14" s="2"/>
      <c r="B14" s="2"/>
      <c r="C14" s="2"/>
      <c r="D14" s="3"/>
      <c r="E14" s="1"/>
      <c r="F14" s="1"/>
      <c r="G14" s="1"/>
      <c r="H14" s="1"/>
      <c r="I14" s="1"/>
      <c r="J14" s="1"/>
      <c r="K14" s="1"/>
      <c r="L14" s="1" t="s">
        <v>0</v>
      </c>
      <c r="M14" s="11">
        <f>SUM(M5:M12)</f>
        <v>3.5373015873015876</v>
      </c>
      <c r="N14" s="11">
        <f t="shared" ref="N14:T14" si="9">SUM(N5:N12)</f>
        <v>3.5373015873015876</v>
      </c>
      <c r="O14" s="11">
        <f t="shared" si="9"/>
        <v>10.176190476190476</v>
      </c>
      <c r="P14" s="11">
        <f t="shared" si="9"/>
        <v>6.375</v>
      </c>
      <c r="Q14" s="11">
        <f t="shared" si="9"/>
        <v>33.333333333333336</v>
      </c>
      <c r="R14" s="11">
        <f t="shared" si="9"/>
        <v>14.95</v>
      </c>
      <c r="S14" s="11">
        <f t="shared" si="9"/>
        <v>20.583333333333332</v>
      </c>
      <c r="T14" s="11">
        <f t="shared" si="9"/>
        <v>46</v>
      </c>
    </row>
    <row r="15" spans="1:3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  <c r="M15">
        <f>1/M14</f>
        <v>0.28270136863361001</v>
      </c>
      <c r="N15">
        <f t="shared" ref="N15:T15" si="10">1/N14</f>
        <v>0.28270136863361001</v>
      </c>
      <c r="O15">
        <f t="shared" si="10"/>
        <v>9.8268600842302295E-2</v>
      </c>
      <c r="P15">
        <f t="shared" si="10"/>
        <v>0.15686274509803921</v>
      </c>
      <c r="Q15">
        <f t="shared" si="10"/>
        <v>0.03</v>
      </c>
      <c r="R15">
        <f t="shared" si="10"/>
        <v>6.6889632107023408E-2</v>
      </c>
      <c r="S15">
        <f t="shared" si="10"/>
        <v>4.8582995951417005E-2</v>
      </c>
      <c r="T15">
        <f t="shared" si="10"/>
        <v>2.1739130434782608E-2</v>
      </c>
    </row>
    <row r="16" spans="1:31" x14ac:dyDescent="0.25">
      <c r="L16" t="s">
        <v>2</v>
      </c>
      <c r="M16">
        <v>2.2534900000000002</v>
      </c>
      <c r="N16">
        <v>2.2534900000000002</v>
      </c>
      <c r="O16">
        <v>0.82120000000000004</v>
      </c>
      <c r="P16">
        <v>1.26037</v>
      </c>
      <c r="Q16">
        <v>0.24851000000000001</v>
      </c>
      <c r="R16">
        <v>0.57616000000000001</v>
      </c>
      <c r="S16">
        <v>0.43702999999999997</v>
      </c>
      <c r="T16">
        <v>0.14974999999999999</v>
      </c>
    </row>
    <row r="17" spans="12:20" x14ac:dyDescent="0.25">
      <c r="L17" t="s">
        <v>3</v>
      </c>
      <c r="M17">
        <f>M16/M15</f>
        <v>7.9712737539682559</v>
      </c>
      <c r="N17">
        <f t="shared" ref="N17:T17" si="11">N16/N15</f>
        <v>7.9712737539682559</v>
      </c>
      <c r="O17">
        <f t="shared" si="11"/>
        <v>8.3566876190476194</v>
      </c>
      <c r="P17">
        <f t="shared" si="11"/>
        <v>8.0348587499999997</v>
      </c>
      <c r="Q17">
        <f t="shared" si="11"/>
        <v>8.283666666666667</v>
      </c>
      <c r="R17">
        <f t="shared" si="11"/>
        <v>8.6135920000000006</v>
      </c>
      <c r="S17">
        <f t="shared" si="11"/>
        <v>8.9955341666666655</v>
      </c>
      <c r="T17">
        <f t="shared" si="11"/>
        <v>6.8884999999999996</v>
      </c>
    </row>
    <row r="18" spans="12:20" x14ac:dyDescent="0.25">
      <c r="L18" t="s">
        <v>4</v>
      </c>
      <c r="M18">
        <f>SUM(M17:T17)/8</f>
        <v>8.1394233387896833</v>
      </c>
    </row>
    <row r="19" spans="12:20" x14ac:dyDescent="0.25">
      <c r="L19" t="s">
        <v>5</v>
      </c>
      <c r="M19">
        <f>((M18-8)/8) * 100</f>
        <v>1.7427917348710409</v>
      </c>
    </row>
    <row r="20" spans="12:20" ht="45" x14ac:dyDescent="0.25">
      <c r="L20" s="23" t="s">
        <v>6</v>
      </c>
      <c r="M20">
        <f>((M18-8)/(8-1))</f>
        <v>1.991761982709761E-2</v>
      </c>
    </row>
    <row r="21" spans="12:20" x14ac:dyDescent="0.25">
      <c r="L21" t="s">
        <v>7</v>
      </c>
      <c r="M21">
        <v>1.41</v>
      </c>
    </row>
    <row r="22" spans="12:20" x14ac:dyDescent="0.25">
      <c r="L22" t="s">
        <v>8</v>
      </c>
      <c r="M22">
        <f>(M20/M21)*100</f>
        <v>1.4125971508579866</v>
      </c>
    </row>
    <row r="23" spans="12:20" x14ac:dyDescent="0.25">
      <c r="L23" t="s">
        <v>9</v>
      </c>
      <c r="M23">
        <f>M15/M15</f>
        <v>1</v>
      </c>
      <c r="N23">
        <f>N15/N15</f>
        <v>1</v>
      </c>
      <c r="O23">
        <f>O15/M15</f>
        <v>0.34760567774138207</v>
      </c>
      <c r="P23">
        <f>P15/M15</f>
        <v>0.5548708372237785</v>
      </c>
      <c r="Q23">
        <f>Q15/M15</f>
        <v>0.10611904761904763</v>
      </c>
      <c r="R23">
        <f>R15/M15</f>
        <v>0.23660880182619315</v>
      </c>
      <c r="S23">
        <f>S15/M15</f>
        <v>0.17185270869481398</v>
      </c>
      <c r="T23">
        <f>T15/M15</f>
        <v>7.6897860593512779E-2</v>
      </c>
    </row>
  </sheetData>
  <mergeCells count="1">
    <mergeCell ref="K3:K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Сидельников</dc:creator>
  <cp:lastModifiedBy>Morgan de Cesso</cp:lastModifiedBy>
  <dcterms:created xsi:type="dcterms:W3CDTF">2015-06-05T18:17:20Z</dcterms:created>
  <dcterms:modified xsi:type="dcterms:W3CDTF">2023-05-31T16:40:21Z</dcterms:modified>
</cp:coreProperties>
</file>