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4A0E3107-BFD6-44DB-97FD-F875A6F48867}" xr6:coauthVersionLast="47" xr6:coauthVersionMax="47" xr10:uidLastSave="{00000000-0000-0000-0000-000000000000}"/>
  <bookViews>
    <workbookView xWindow="38280" yWindow="2385" windowWidth="29040" windowHeight="15720" firstSheet="1" activeTab="5" xr2:uid="{00000000-000D-0000-FFFF-FFFF00000000}"/>
  </bookViews>
  <sheets>
    <sheet name="GDP" sheetId="1" r:id="rId1"/>
    <sheet name="POP" sheetId="2" r:id="rId2"/>
    <sheet name="COMFLOOR" sheetId="3" r:id="rId3"/>
    <sheet name="iIND" sheetId="4" r:id="rId4"/>
    <sheet name="iTRA" sheetId="5" r:id="rId5"/>
    <sheet name="iCOM" sheetId="6" r:id="rId6"/>
    <sheet name="iRES" sheetId="7" r:id="rId7"/>
    <sheet name="Consumption (EJyr)" sheetId="8" r:id="rId8"/>
    <sheet name="LOSS" sheetId="15" r:id="rId9"/>
    <sheet name="sIND" sheetId="9" r:id="rId10"/>
    <sheet name="sTRA" sheetId="16" r:id="rId11"/>
    <sheet name="sCOM" sheetId="17" r:id="rId12"/>
    <sheet name="sRES" sheetId="18" r:id="rId13"/>
    <sheet name="sELE" sheetId="19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E2" i="8"/>
  <c r="D2" i="8"/>
  <c r="C2" i="8"/>
  <c r="B2" i="8"/>
  <c r="C13" i="19"/>
  <c r="D13" i="19"/>
  <c r="E13" i="19"/>
  <c r="F13" i="19"/>
  <c r="G13" i="19"/>
  <c r="H13" i="19"/>
  <c r="I13" i="19"/>
  <c r="J13" i="19"/>
  <c r="K13" i="19"/>
  <c r="L13" i="19"/>
  <c r="M13" i="19"/>
  <c r="N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22" i="19"/>
  <c r="B14" i="19"/>
  <c r="B15" i="19"/>
  <c r="B16" i="19"/>
  <c r="B17" i="19"/>
  <c r="B18" i="19"/>
  <c r="B19" i="19"/>
  <c r="B20" i="19"/>
  <c r="B21" i="19"/>
  <c r="B13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B46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B45" i="19"/>
  <c r="A45" i="19"/>
  <c r="D46" i="18"/>
  <c r="E46" i="18"/>
  <c r="F46" i="18"/>
  <c r="G46" i="18"/>
  <c r="D47" i="18"/>
  <c r="E47" i="18"/>
  <c r="F47" i="18"/>
  <c r="G47" i="18"/>
  <c r="C47" i="18"/>
  <c r="C46" i="18"/>
  <c r="B47" i="18"/>
  <c r="B46" i="18"/>
  <c r="F40" i="18" s="1"/>
  <c r="G45" i="18"/>
  <c r="F45" i="18"/>
  <c r="E45" i="18"/>
  <c r="D45" i="18"/>
  <c r="C45" i="18"/>
  <c r="B45" i="18"/>
  <c r="C47" i="17"/>
  <c r="D47" i="17"/>
  <c r="E47" i="17"/>
  <c r="F47" i="17"/>
  <c r="G47" i="17"/>
  <c r="D46" i="17"/>
  <c r="E46" i="17"/>
  <c r="F46" i="17"/>
  <c r="G46" i="17"/>
  <c r="C46" i="17"/>
  <c r="C41" i="17" s="1"/>
  <c r="B47" i="17"/>
  <c r="C14" i="17"/>
  <c r="B46" i="17"/>
  <c r="G40" i="17" s="1"/>
  <c r="G45" i="17"/>
  <c r="F45" i="17"/>
  <c r="E45" i="17"/>
  <c r="D45" i="17"/>
  <c r="C45" i="17"/>
  <c r="B45" i="17"/>
  <c r="F38" i="17"/>
  <c r="D36" i="17"/>
  <c r="G33" i="17"/>
  <c r="E31" i="17"/>
  <c r="C29" i="17"/>
  <c r="F26" i="17"/>
  <c r="D24" i="17"/>
  <c r="G42" i="16"/>
  <c r="F42" i="16"/>
  <c r="E42" i="16"/>
  <c r="D42" i="16"/>
  <c r="C42" i="16"/>
  <c r="G41" i="16"/>
  <c r="F41" i="16"/>
  <c r="E41" i="16"/>
  <c r="D41" i="16"/>
  <c r="C41" i="16"/>
  <c r="G40" i="16"/>
  <c r="F40" i="16"/>
  <c r="E40" i="16"/>
  <c r="D40" i="16"/>
  <c r="C40" i="16"/>
  <c r="G39" i="16"/>
  <c r="F39" i="16"/>
  <c r="E39" i="16"/>
  <c r="D39" i="16"/>
  <c r="C39" i="16"/>
  <c r="G38" i="16"/>
  <c r="F38" i="16"/>
  <c r="E38" i="16"/>
  <c r="D38" i="16"/>
  <c r="C38" i="16"/>
  <c r="G37" i="16"/>
  <c r="F37" i="16"/>
  <c r="E37" i="16"/>
  <c r="D37" i="16"/>
  <c r="C37" i="16"/>
  <c r="G36" i="16"/>
  <c r="F36" i="16"/>
  <c r="E36" i="16"/>
  <c r="D36" i="16"/>
  <c r="C36" i="16"/>
  <c r="G35" i="16"/>
  <c r="F35" i="16"/>
  <c r="E35" i="16"/>
  <c r="D35" i="16"/>
  <c r="C35" i="16"/>
  <c r="G34" i="16"/>
  <c r="F34" i="16"/>
  <c r="E34" i="16"/>
  <c r="D34" i="16"/>
  <c r="C34" i="16"/>
  <c r="G33" i="16"/>
  <c r="F33" i="16"/>
  <c r="E33" i="16"/>
  <c r="D33" i="16"/>
  <c r="C33" i="16"/>
  <c r="G32" i="16"/>
  <c r="F32" i="16"/>
  <c r="E32" i="16"/>
  <c r="D32" i="16"/>
  <c r="C32" i="16"/>
  <c r="G31" i="16"/>
  <c r="F31" i="16"/>
  <c r="E31" i="16"/>
  <c r="D31" i="16"/>
  <c r="C31" i="16"/>
  <c r="G30" i="16"/>
  <c r="F30" i="16"/>
  <c r="E30" i="16"/>
  <c r="D30" i="16"/>
  <c r="C30" i="16"/>
  <c r="G29" i="16"/>
  <c r="F29" i="16"/>
  <c r="E29" i="16"/>
  <c r="D29" i="16"/>
  <c r="C29" i="16"/>
  <c r="G28" i="16"/>
  <c r="F28" i="16"/>
  <c r="E28" i="16"/>
  <c r="D28" i="16"/>
  <c r="C28" i="16"/>
  <c r="G27" i="16"/>
  <c r="F27" i="16"/>
  <c r="E27" i="16"/>
  <c r="D27" i="16"/>
  <c r="C27" i="16"/>
  <c r="G26" i="16"/>
  <c r="F26" i="16"/>
  <c r="E26" i="16"/>
  <c r="D26" i="16"/>
  <c r="C26" i="16"/>
  <c r="G25" i="16"/>
  <c r="F25" i="16"/>
  <c r="E25" i="16"/>
  <c r="D25" i="16"/>
  <c r="C25" i="16"/>
  <c r="G24" i="16"/>
  <c r="F24" i="16"/>
  <c r="E24" i="16"/>
  <c r="D24" i="16"/>
  <c r="C24" i="16"/>
  <c r="G23" i="16"/>
  <c r="F23" i="16"/>
  <c r="E23" i="16"/>
  <c r="D23" i="16"/>
  <c r="C23" i="16"/>
  <c r="G22" i="16"/>
  <c r="F22" i="16"/>
  <c r="E22" i="16"/>
  <c r="D22" i="16"/>
  <c r="C22" i="16"/>
  <c r="G21" i="16"/>
  <c r="F21" i="16"/>
  <c r="E21" i="16"/>
  <c r="D21" i="16"/>
  <c r="C21" i="16"/>
  <c r="G20" i="16"/>
  <c r="F20" i="16"/>
  <c r="E20" i="16"/>
  <c r="D20" i="16"/>
  <c r="C20" i="16"/>
  <c r="G19" i="16"/>
  <c r="F19" i="16"/>
  <c r="E19" i="16"/>
  <c r="D19" i="16"/>
  <c r="C19" i="16"/>
  <c r="G18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D47" i="16"/>
  <c r="E47" i="16"/>
  <c r="F47" i="16"/>
  <c r="G47" i="16"/>
  <c r="C47" i="16"/>
  <c r="D46" i="16"/>
  <c r="E46" i="16"/>
  <c r="F46" i="16"/>
  <c r="G46" i="16"/>
  <c r="C46" i="16"/>
  <c r="B47" i="16"/>
  <c r="B46" i="16"/>
  <c r="G45" i="16"/>
  <c r="F45" i="16"/>
  <c r="E45" i="16"/>
  <c r="D45" i="16"/>
  <c r="C45" i="16"/>
  <c r="B45" i="16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D26" i="9"/>
  <c r="E26" i="9"/>
  <c r="F26" i="9"/>
  <c r="G26" i="9"/>
  <c r="D27" i="9"/>
  <c r="E27" i="9"/>
  <c r="F27" i="9"/>
  <c r="G27" i="9"/>
  <c r="D28" i="9"/>
  <c r="E28" i="9"/>
  <c r="F28" i="9"/>
  <c r="G28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23" i="9"/>
  <c r="C14" i="9"/>
  <c r="C15" i="9"/>
  <c r="C16" i="9"/>
  <c r="C17" i="9"/>
  <c r="C18" i="9"/>
  <c r="C19" i="9"/>
  <c r="C20" i="9"/>
  <c r="C21" i="9"/>
  <c r="C22" i="9"/>
  <c r="C13" i="9"/>
  <c r="D45" i="9"/>
  <c r="E45" i="9"/>
  <c r="F45" i="9"/>
  <c r="G45" i="9"/>
  <c r="C45" i="9"/>
  <c r="D46" i="9"/>
  <c r="E46" i="9"/>
  <c r="F46" i="9"/>
  <c r="G46" i="9"/>
  <c r="D47" i="9"/>
  <c r="E47" i="9"/>
  <c r="F47" i="9"/>
  <c r="G47" i="9"/>
  <c r="C46" i="9"/>
  <c r="C47" i="9"/>
  <c r="B47" i="9"/>
  <c r="A47" i="9"/>
  <c r="B46" i="9"/>
  <c r="A46" i="9"/>
  <c r="B45" i="9"/>
  <c r="A45" i="9"/>
  <c r="C47" i="7"/>
  <c r="C46" i="7"/>
  <c r="C23" i="7" s="1"/>
  <c r="C34" i="7" s="1"/>
  <c r="C47" i="6"/>
  <c r="C46" i="6"/>
  <c r="C23" i="6" s="1"/>
  <c r="C34" i="6" s="1"/>
  <c r="C47" i="5"/>
  <c r="C46" i="5"/>
  <c r="C23" i="5" s="1"/>
  <c r="C34" i="5" s="1"/>
  <c r="C47" i="4"/>
  <c r="C46" i="4"/>
  <c r="B47" i="7"/>
  <c r="A47" i="7"/>
  <c r="B46" i="7"/>
  <c r="A46" i="7"/>
  <c r="B45" i="7"/>
  <c r="C13" i="7" s="1"/>
  <c r="C14" i="7" s="1"/>
  <c r="A45" i="7"/>
  <c r="B47" i="6"/>
  <c r="A47" i="6"/>
  <c r="B46" i="6"/>
  <c r="A46" i="6"/>
  <c r="B45" i="6"/>
  <c r="C13" i="6" s="1"/>
  <c r="C14" i="6" s="1"/>
  <c r="A45" i="6"/>
  <c r="B47" i="5"/>
  <c r="A47" i="5"/>
  <c r="B46" i="5"/>
  <c r="A46" i="5"/>
  <c r="B45" i="5"/>
  <c r="C13" i="5" s="1"/>
  <c r="C14" i="5" s="1"/>
  <c r="A45" i="5"/>
  <c r="B47" i="4"/>
  <c r="A47" i="4"/>
  <c r="B46" i="4"/>
  <c r="A46" i="4"/>
  <c r="B45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A45" i="4"/>
  <c r="D3" i="2"/>
  <c r="D4" i="2"/>
  <c r="D5" i="2"/>
  <c r="D6" i="2"/>
  <c r="D7" i="2"/>
  <c r="D8" i="2"/>
  <c r="D9" i="2"/>
  <c r="D10" i="2"/>
  <c r="D11" i="2"/>
  <c r="D12" i="2"/>
  <c r="D2" i="2"/>
  <c r="C47" i="2"/>
  <c r="C46" i="2"/>
  <c r="C33" i="2" s="1"/>
  <c r="D33" i="2" s="1"/>
  <c r="C3" i="2"/>
  <c r="C4" i="2"/>
  <c r="C5" i="2"/>
  <c r="C6" i="2"/>
  <c r="C7" i="2"/>
  <c r="C8" i="2"/>
  <c r="C9" i="2"/>
  <c r="C10" i="2"/>
  <c r="C11" i="2"/>
  <c r="C12" i="2"/>
  <c r="C2" i="2"/>
  <c r="D3" i="1"/>
  <c r="D4" i="1"/>
  <c r="D5" i="1"/>
  <c r="D6" i="1"/>
  <c r="D7" i="1"/>
  <c r="D8" i="1"/>
  <c r="D9" i="1"/>
  <c r="D10" i="1"/>
  <c r="D11" i="1"/>
  <c r="D12" i="1"/>
  <c r="D2" i="1"/>
  <c r="C47" i="1"/>
  <c r="C46" i="1"/>
  <c r="C16" i="1" s="1"/>
  <c r="D16" i="1" s="1"/>
  <c r="C3" i="1"/>
  <c r="C4" i="1"/>
  <c r="C5" i="1"/>
  <c r="C6" i="1"/>
  <c r="C7" i="1"/>
  <c r="C8" i="1"/>
  <c r="C9" i="1"/>
  <c r="C10" i="1"/>
  <c r="C11" i="1"/>
  <c r="C12" i="1"/>
  <c r="C2" i="1"/>
  <c r="B45" i="2"/>
  <c r="B46" i="2"/>
  <c r="B47" i="2"/>
  <c r="A47" i="2"/>
  <c r="A46" i="2"/>
  <c r="A45" i="2"/>
  <c r="B45" i="1"/>
  <c r="B46" i="1"/>
  <c r="B47" i="1"/>
  <c r="A47" i="1"/>
  <c r="A46" i="1"/>
  <c r="A45" i="1"/>
  <c r="F2" i="8" l="1"/>
  <c r="C15" i="7"/>
  <c r="C25" i="7"/>
  <c r="C36" i="7" s="1"/>
  <c r="C24" i="7"/>
  <c r="C35" i="7" s="1"/>
  <c r="C15" i="6"/>
  <c r="C25" i="6"/>
  <c r="C36" i="6" s="1"/>
  <c r="C24" i="6"/>
  <c r="C35" i="6" s="1"/>
  <c r="C15" i="5"/>
  <c r="C25" i="5"/>
  <c r="C36" i="5" s="1"/>
  <c r="C24" i="5"/>
  <c r="C35" i="5" s="1"/>
  <c r="C24" i="4"/>
  <c r="C31" i="4"/>
  <c r="C42" i="4" s="1"/>
  <c r="C35" i="4"/>
  <c r="C33" i="4"/>
  <c r="C32" i="4"/>
  <c r="C23" i="4"/>
  <c r="C34" i="4" s="1"/>
  <c r="C29" i="4"/>
  <c r="C30" i="4"/>
  <c r="C41" i="4" s="1"/>
  <c r="C40" i="4"/>
  <c r="C28" i="4"/>
  <c r="C39" i="4" s="1"/>
  <c r="C27" i="4"/>
  <c r="C38" i="4"/>
  <c r="C26" i="4"/>
  <c r="C37" i="4"/>
  <c r="C25" i="4"/>
  <c r="C36" i="4"/>
  <c r="D19" i="18"/>
  <c r="C31" i="18"/>
  <c r="F21" i="18"/>
  <c r="D42" i="18"/>
  <c r="C24" i="18"/>
  <c r="E26" i="18"/>
  <c r="G28" i="18"/>
  <c r="D31" i="18"/>
  <c r="G16" i="18"/>
  <c r="F33" i="18"/>
  <c r="C36" i="18"/>
  <c r="E38" i="18"/>
  <c r="G40" i="18"/>
  <c r="E14" i="18"/>
  <c r="G14" i="18"/>
  <c r="D17" i="18"/>
  <c r="F19" i="18"/>
  <c r="C22" i="18"/>
  <c r="E24" i="18"/>
  <c r="G26" i="18"/>
  <c r="D29" i="18"/>
  <c r="F31" i="18"/>
  <c r="C34" i="18"/>
  <c r="E36" i="18"/>
  <c r="G38" i="18"/>
  <c r="D41" i="18"/>
  <c r="C41" i="18"/>
  <c r="C15" i="18"/>
  <c r="E17" i="18"/>
  <c r="G19" i="18"/>
  <c r="D22" i="18"/>
  <c r="F24" i="18"/>
  <c r="C27" i="18"/>
  <c r="E29" i="18"/>
  <c r="G31" i="18"/>
  <c r="D34" i="18"/>
  <c r="F36" i="18"/>
  <c r="C39" i="18"/>
  <c r="E41" i="18"/>
  <c r="F14" i="18"/>
  <c r="G21" i="18"/>
  <c r="D15" i="18"/>
  <c r="F17" i="18"/>
  <c r="C20" i="18"/>
  <c r="E22" i="18"/>
  <c r="G24" i="18"/>
  <c r="D27" i="18"/>
  <c r="F29" i="18"/>
  <c r="C32" i="18"/>
  <c r="E34" i="18"/>
  <c r="G36" i="18"/>
  <c r="D39" i="18"/>
  <c r="F41" i="18"/>
  <c r="F38" i="18"/>
  <c r="C13" i="18"/>
  <c r="E15" i="18"/>
  <c r="G17" i="18"/>
  <c r="D20" i="18"/>
  <c r="F22" i="18"/>
  <c r="C25" i="18"/>
  <c r="E27" i="18"/>
  <c r="G29" i="18"/>
  <c r="D32" i="18"/>
  <c r="F34" i="18"/>
  <c r="C37" i="18"/>
  <c r="E39" i="18"/>
  <c r="G41" i="18"/>
  <c r="D24" i="18"/>
  <c r="D13" i="18"/>
  <c r="F15" i="18"/>
  <c r="C18" i="18"/>
  <c r="E20" i="18"/>
  <c r="G22" i="18"/>
  <c r="D25" i="18"/>
  <c r="F27" i="18"/>
  <c r="C30" i="18"/>
  <c r="E32" i="18"/>
  <c r="G34" i="18"/>
  <c r="D37" i="18"/>
  <c r="F39" i="18"/>
  <c r="C42" i="18"/>
  <c r="D36" i="18"/>
  <c r="E13" i="18"/>
  <c r="G15" i="18"/>
  <c r="D18" i="18"/>
  <c r="F20" i="18"/>
  <c r="C23" i="18"/>
  <c r="E25" i="18"/>
  <c r="G27" i="18"/>
  <c r="D30" i="18"/>
  <c r="F32" i="18"/>
  <c r="C35" i="18"/>
  <c r="E37" i="18"/>
  <c r="G39" i="18"/>
  <c r="E31" i="18"/>
  <c r="F13" i="18"/>
  <c r="C16" i="18"/>
  <c r="E18" i="18"/>
  <c r="G20" i="18"/>
  <c r="D23" i="18"/>
  <c r="F25" i="18"/>
  <c r="C28" i="18"/>
  <c r="E30" i="18"/>
  <c r="G32" i="18"/>
  <c r="D35" i="18"/>
  <c r="F37" i="18"/>
  <c r="C40" i="18"/>
  <c r="E42" i="18"/>
  <c r="C17" i="18"/>
  <c r="C29" i="18"/>
  <c r="G13" i="18"/>
  <c r="D16" i="18"/>
  <c r="F18" i="18"/>
  <c r="C21" i="18"/>
  <c r="E23" i="18"/>
  <c r="G25" i="18"/>
  <c r="D28" i="18"/>
  <c r="F30" i="18"/>
  <c r="C33" i="18"/>
  <c r="E35" i="18"/>
  <c r="G37" i="18"/>
  <c r="D40" i="18"/>
  <c r="F42" i="18"/>
  <c r="E19" i="18"/>
  <c r="F26" i="18"/>
  <c r="C14" i="18"/>
  <c r="E16" i="18"/>
  <c r="G18" i="18"/>
  <c r="D21" i="18"/>
  <c r="F23" i="18"/>
  <c r="C26" i="18"/>
  <c r="E28" i="18"/>
  <c r="G30" i="18"/>
  <c r="D33" i="18"/>
  <c r="F35" i="18"/>
  <c r="C38" i="18"/>
  <c r="E40" i="18"/>
  <c r="G42" i="18"/>
  <c r="G33" i="18"/>
  <c r="D14" i="18"/>
  <c r="F16" i="18"/>
  <c r="C19" i="18"/>
  <c r="E21" i="18"/>
  <c r="G23" i="18"/>
  <c r="D26" i="18"/>
  <c r="F28" i="18"/>
  <c r="E33" i="18"/>
  <c r="G35" i="18"/>
  <c r="D38" i="18"/>
  <c r="E24" i="17"/>
  <c r="G26" i="17"/>
  <c r="D29" i="17"/>
  <c r="F31" i="17"/>
  <c r="C34" i="17"/>
  <c r="E36" i="17"/>
  <c r="G38" i="17"/>
  <c r="D41" i="17"/>
  <c r="D14" i="17"/>
  <c r="F24" i="17"/>
  <c r="C27" i="17"/>
  <c r="E29" i="17"/>
  <c r="G31" i="17"/>
  <c r="D34" i="17"/>
  <c r="F36" i="17"/>
  <c r="C39" i="17"/>
  <c r="E41" i="17"/>
  <c r="F16" i="17"/>
  <c r="G24" i="17"/>
  <c r="D27" i="17"/>
  <c r="F29" i="17"/>
  <c r="C32" i="17"/>
  <c r="E34" i="17"/>
  <c r="G36" i="17"/>
  <c r="D39" i="17"/>
  <c r="F41" i="17"/>
  <c r="C19" i="17"/>
  <c r="C25" i="17"/>
  <c r="E27" i="17"/>
  <c r="G29" i="17"/>
  <c r="D32" i="17"/>
  <c r="F34" i="17"/>
  <c r="C37" i="17"/>
  <c r="E39" i="17"/>
  <c r="G41" i="17"/>
  <c r="D21" i="17"/>
  <c r="E21" i="17"/>
  <c r="D25" i="17"/>
  <c r="F27" i="17"/>
  <c r="C30" i="17"/>
  <c r="E32" i="17"/>
  <c r="G34" i="17"/>
  <c r="D37" i="17"/>
  <c r="F39" i="17"/>
  <c r="C42" i="17"/>
  <c r="C23" i="17"/>
  <c r="E25" i="17"/>
  <c r="G27" i="17"/>
  <c r="D30" i="17"/>
  <c r="F32" i="17"/>
  <c r="C35" i="17"/>
  <c r="E37" i="17"/>
  <c r="G39" i="17"/>
  <c r="D42" i="17"/>
  <c r="D23" i="17"/>
  <c r="F25" i="17"/>
  <c r="C28" i="17"/>
  <c r="E30" i="17"/>
  <c r="G32" i="17"/>
  <c r="D35" i="17"/>
  <c r="F37" i="17"/>
  <c r="C40" i="17"/>
  <c r="E42" i="17"/>
  <c r="E23" i="17"/>
  <c r="G25" i="17"/>
  <c r="D28" i="17"/>
  <c r="F30" i="17"/>
  <c r="C33" i="17"/>
  <c r="E35" i="17"/>
  <c r="G37" i="17"/>
  <c r="D40" i="17"/>
  <c r="F42" i="17"/>
  <c r="F23" i="17"/>
  <c r="C26" i="17"/>
  <c r="E28" i="17"/>
  <c r="G30" i="17"/>
  <c r="D33" i="17"/>
  <c r="F35" i="17"/>
  <c r="C38" i="17"/>
  <c r="E40" i="17"/>
  <c r="G42" i="17"/>
  <c r="G23" i="17"/>
  <c r="D26" i="17"/>
  <c r="F28" i="17"/>
  <c r="C31" i="17"/>
  <c r="E33" i="17"/>
  <c r="G35" i="17"/>
  <c r="D38" i="17"/>
  <c r="F40" i="17"/>
  <c r="C24" i="17"/>
  <c r="E26" i="17"/>
  <c r="G28" i="17"/>
  <c r="D31" i="17"/>
  <c r="F33" i="17"/>
  <c r="C36" i="17"/>
  <c r="E38" i="17"/>
  <c r="D19" i="17"/>
  <c r="F14" i="17"/>
  <c r="C17" i="17"/>
  <c r="E19" i="17"/>
  <c r="G21" i="17"/>
  <c r="E14" i="17"/>
  <c r="G14" i="17"/>
  <c r="D17" i="17"/>
  <c r="F19" i="17"/>
  <c r="C22" i="17"/>
  <c r="C15" i="17"/>
  <c r="E17" i="17"/>
  <c r="G19" i="17"/>
  <c r="D22" i="17"/>
  <c r="D15" i="17"/>
  <c r="F17" i="17"/>
  <c r="C20" i="17"/>
  <c r="E22" i="17"/>
  <c r="C13" i="17"/>
  <c r="E15" i="17"/>
  <c r="G17" i="17"/>
  <c r="D20" i="17"/>
  <c r="F22" i="17"/>
  <c r="D13" i="17"/>
  <c r="F15" i="17"/>
  <c r="C18" i="17"/>
  <c r="E20" i="17"/>
  <c r="G22" i="17"/>
  <c r="F21" i="17"/>
  <c r="E13" i="17"/>
  <c r="G15" i="17"/>
  <c r="D18" i="17"/>
  <c r="F20" i="17"/>
  <c r="G16" i="17"/>
  <c r="F13" i="17"/>
  <c r="C16" i="17"/>
  <c r="E18" i="17"/>
  <c r="G20" i="17"/>
  <c r="G13" i="17"/>
  <c r="D16" i="17"/>
  <c r="F18" i="17"/>
  <c r="C21" i="17"/>
  <c r="E16" i="17"/>
  <c r="G18" i="17"/>
  <c r="C13" i="2"/>
  <c r="C32" i="2"/>
  <c r="D32" i="2" s="1"/>
  <c r="C15" i="2"/>
  <c r="D15" i="2" s="1"/>
  <c r="C23" i="2"/>
  <c r="D23" i="2" s="1"/>
  <c r="C31" i="2"/>
  <c r="D31" i="2" s="1"/>
  <c r="C21" i="2"/>
  <c r="D21" i="2" s="1"/>
  <c r="C40" i="2"/>
  <c r="D40" i="2" s="1"/>
  <c r="C28" i="2"/>
  <c r="D28" i="2" s="1"/>
  <c r="C29" i="2"/>
  <c r="D29" i="2" s="1"/>
  <c r="C20" i="2"/>
  <c r="D20" i="2" s="1"/>
  <c r="C39" i="2"/>
  <c r="D39" i="2" s="1"/>
  <c r="C27" i="2"/>
  <c r="D27" i="2" s="1"/>
  <c r="C19" i="2"/>
  <c r="D19" i="2" s="1"/>
  <c r="C18" i="2"/>
  <c r="D18" i="2" s="1"/>
  <c r="C37" i="2"/>
  <c r="D37" i="2" s="1"/>
  <c r="C25" i="2"/>
  <c r="D25" i="2" s="1"/>
  <c r="C42" i="2"/>
  <c r="D42" i="2" s="1"/>
  <c r="C17" i="2"/>
  <c r="D17" i="2" s="1"/>
  <c r="C36" i="2"/>
  <c r="D36" i="2" s="1"/>
  <c r="C24" i="2"/>
  <c r="D24" i="2" s="1"/>
  <c r="D13" i="2"/>
  <c r="C30" i="2"/>
  <c r="D30" i="2" s="1"/>
  <c r="C16" i="2"/>
  <c r="D16" i="2" s="1"/>
  <c r="C35" i="2"/>
  <c r="D35" i="2" s="1"/>
  <c r="C41" i="2"/>
  <c r="D41" i="2" s="1"/>
  <c r="C26" i="2"/>
  <c r="D26" i="2" s="1"/>
  <c r="C22" i="2"/>
  <c r="D22" i="2" s="1"/>
  <c r="C34" i="2"/>
  <c r="D34" i="2" s="1"/>
  <c r="C38" i="2"/>
  <c r="D38" i="2" s="1"/>
  <c r="C14" i="2"/>
  <c r="D14" i="2" s="1"/>
  <c r="C31" i="1"/>
  <c r="D31" i="1" s="1"/>
  <c r="C39" i="1"/>
  <c r="D39" i="1" s="1"/>
  <c r="C27" i="1"/>
  <c r="D27" i="1" s="1"/>
  <c r="C15" i="1"/>
  <c r="D15" i="1" s="1"/>
  <c r="C26" i="1"/>
  <c r="D26" i="1" s="1"/>
  <c r="C14" i="1"/>
  <c r="D14" i="1" s="1"/>
  <c r="C37" i="1"/>
  <c r="D37" i="1" s="1"/>
  <c r="C25" i="1"/>
  <c r="D25" i="1" s="1"/>
  <c r="C36" i="1"/>
  <c r="D36" i="1" s="1"/>
  <c r="C24" i="1"/>
  <c r="D24" i="1" s="1"/>
  <c r="C35" i="1"/>
  <c r="D35" i="1" s="1"/>
  <c r="C23" i="1"/>
  <c r="D23" i="1" s="1"/>
  <c r="C38" i="1"/>
  <c r="D38" i="1" s="1"/>
  <c r="C34" i="1"/>
  <c r="D34" i="1" s="1"/>
  <c r="C22" i="1"/>
  <c r="D22" i="1" s="1"/>
  <c r="C33" i="1"/>
  <c r="D33" i="1" s="1"/>
  <c r="C21" i="1"/>
  <c r="D21" i="1" s="1"/>
  <c r="C32" i="1"/>
  <c r="D32" i="1" s="1"/>
  <c r="C20" i="1"/>
  <c r="D20" i="1" s="1"/>
  <c r="C19" i="1"/>
  <c r="D19" i="1" s="1"/>
  <c r="C13" i="1"/>
  <c r="D13" i="1" s="1"/>
  <c r="C42" i="1"/>
  <c r="D42" i="1" s="1"/>
  <c r="C30" i="1"/>
  <c r="D30" i="1" s="1"/>
  <c r="C18" i="1"/>
  <c r="D18" i="1" s="1"/>
  <c r="C41" i="1"/>
  <c r="D41" i="1" s="1"/>
  <c r="C29" i="1"/>
  <c r="D29" i="1" s="1"/>
  <c r="C17" i="1"/>
  <c r="D17" i="1" s="1"/>
  <c r="C40" i="1"/>
  <c r="D40" i="1" s="1"/>
  <c r="C28" i="1"/>
  <c r="D28" i="1" s="1"/>
  <c r="C16" i="7" l="1"/>
  <c r="C26" i="7"/>
  <c r="C37" i="7" s="1"/>
  <c r="C16" i="6"/>
  <c r="C26" i="6"/>
  <c r="C37" i="6" s="1"/>
  <c r="C16" i="5"/>
  <c r="C26" i="5"/>
  <c r="C37" i="5" s="1"/>
  <c r="C17" i="7" l="1"/>
  <c r="C27" i="7"/>
  <c r="C38" i="7" s="1"/>
  <c r="C17" i="6"/>
  <c r="C27" i="6"/>
  <c r="C38" i="6" s="1"/>
  <c r="C17" i="5"/>
  <c r="C27" i="5"/>
  <c r="C18" i="7" l="1"/>
  <c r="C28" i="7"/>
  <c r="C39" i="7" s="1"/>
  <c r="C18" i="6"/>
  <c r="C28" i="6"/>
  <c r="C39" i="6" s="1"/>
  <c r="C38" i="5"/>
  <c r="C18" i="5"/>
  <c r="C28" i="5"/>
  <c r="C29" i="7" l="1"/>
  <c r="C40" i="7" s="1"/>
  <c r="C19" i="7"/>
  <c r="C29" i="6"/>
  <c r="C40" i="6" s="1"/>
  <c r="C19" i="6"/>
  <c r="C29" i="5"/>
  <c r="C19" i="5"/>
  <c r="C39" i="5"/>
  <c r="C30" i="7" l="1"/>
  <c r="C41" i="7" s="1"/>
  <c r="C20" i="7"/>
  <c r="C30" i="6"/>
  <c r="C41" i="6" s="1"/>
  <c r="C20" i="6"/>
  <c r="C30" i="5"/>
  <c r="C20" i="5"/>
  <c r="C40" i="5"/>
  <c r="C31" i="7" l="1"/>
  <c r="C42" i="7" s="1"/>
  <c r="C21" i="7"/>
  <c r="C21" i="6"/>
  <c r="C31" i="6"/>
  <c r="C42" i="6" s="1"/>
  <c r="C21" i="5"/>
  <c r="C31" i="5"/>
  <c r="C41" i="5"/>
  <c r="C32" i="7" l="1"/>
  <c r="C22" i="7"/>
  <c r="C33" i="7" s="1"/>
  <c r="C22" i="6"/>
  <c r="C33" i="6" s="1"/>
  <c r="C32" i="6"/>
  <c r="C42" i="5"/>
  <c r="C22" i="5"/>
  <c r="C32" i="5"/>
  <c r="C33" i="5" l="1"/>
</calcChain>
</file>

<file path=xl/sharedStrings.xml><?xml version="1.0" encoding="utf-8"?>
<sst xmlns="http://schemas.openxmlformats.org/spreadsheetml/2006/main" count="416" uniqueCount="34">
  <si>
    <t>Year</t>
  </si>
  <si>
    <t>GDP</t>
  </si>
  <si>
    <t>POP</t>
  </si>
  <si>
    <t>COMFLOOR</t>
  </si>
  <si>
    <t>Sector</t>
  </si>
  <si>
    <t>intensity</t>
  </si>
  <si>
    <t>Industry</t>
  </si>
  <si>
    <t>Transport</t>
  </si>
  <si>
    <t>Commercial and public services</t>
  </si>
  <si>
    <t>Residential</t>
  </si>
  <si>
    <t>入力値</t>
    <rPh sb="0" eb="3">
      <t>ニュウリョクチ</t>
    </rPh>
    <phoneticPr fontId="1"/>
  </si>
  <si>
    <r>
      <t>Baseline</t>
    </r>
    <r>
      <rPr>
        <sz val="11"/>
        <color rgb="FF000000"/>
        <rFont val="ＭＳ Ｐゴシック"/>
        <family val="2"/>
        <charset val="128"/>
      </rPr>
      <t>比</t>
    </r>
    <rPh sb="8" eb="9">
      <t>ヒ</t>
    </rPh>
    <phoneticPr fontId="1"/>
  </si>
  <si>
    <t>GDP</t>
    <phoneticPr fontId="1"/>
  </si>
  <si>
    <t>POP</t>
    <phoneticPr fontId="1"/>
  </si>
  <si>
    <t>IND</t>
    <phoneticPr fontId="1"/>
  </si>
  <si>
    <t>TRA</t>
    <phoneticPr fontId="1"/>
  </si>
  <si>
    <t>COM</t>
    <phoneticPr fontId="1"/>
  </si>
  <si>
    <t>RES</t>
    <phoneticPr fontId="1"/>
  </si>
  <si>
    <t>COL</t>
  </si>
  <si>
    <t>OIL</t>
  </si>
  <si>
    <t>GAS</t>
  </si>
  <si>
    <t>BMS</t>
  </si>
  <si>
    <t>ELE</t>
  </si>
  <si>
    <t>COLX</t>
  </si>
  <si>
    <t>OILX</t>
  </si>
  <si>
    <t>GASX</t>
  </si>
  <si>
    <t>NUC</t>
  </si>
  <si>
    <t>BMSX</t>
  </si>
  <si>
    <t>HYD</t>
  </si>
  <si>
    <t>GEO</t>
  </si>
  <si>
    <t>WIN</t>
  </si>
  <si>
    <t>PV</t>
  </si>
  <si>
    <t>Commercial and public services</t>
    <phoneticPr fontId="1"/>
  </si>
  <si>
    <t>Total (EJ/yr)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</si>
</sst>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sample.xlsx" TargetMode="External"/><Relationship Id="rId1" Type="http://schemas.openxmlformats.org/officeDocument/2006/relationships/externalLinkPath" Target="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生徒用"/>
      <sheetName val="部門別エネルギーキャリアシェア"/>
      <sheetName val="電源構成"/>
      <sheetName val="最終エネルギー消費"/>
      <sheetName val="一次エネルギー供給"/>
    </sheetNames>
    <sheetDataSet>
      <sheetData sheetId="0">
        <row r="2">
          <cell r="B2">
            <v>80</v>
          </cell>
          <cell r="D2">
            <v>30</v>
          </cell>
        </row>
        <row r="3">
          <cell r="B3">
            <v>90</v>
          </cell>
          <cell r="D3">
            <v>10</v>
          </cell>
        </row>
        <row r="5">
          <cell r="B5">
            <v>80</v>
          </cell>
          <cell r="D5">
            <v>31</v>
          </cell>
        </row>
        <row r="6">
          <cell r="B6">
            <v>52</v>
          </cell>
          <cell r="D6">
            <v>32</v>
          </cell>
        </row>
        <row r="7">
          <cell r="B7">
            <v>53</v>
          </cell>
          <cell r="D7">
            <v>33</v>
          </cell>
        </row>
        <row r="8">
          <cell r="B8">
            <v>54</v>
          </cell>
          <cell r="D8">
            <v>34</v>
          </cell>
        </row>
      </sheetData>
      <sheetData sheetId="1">
        <row r="2">
          <cell r="C2">
            <v>20</v>
          </cell>
          <cell r="D2">
            <v>10</v>
          </cell>
          <cell r="E2">
            <v>50</v>
          </cell>
          <cell r="F2">
            <v>0</v>
          </cell>
          <cell r="G2">
            <v>20</v>
          </cell>
        </row>
        <row r="3">
          <cell r="C3">
            <v>0</v>
          </cell>
          <cell r="D3">
            <v>0</v>
          </cell>
          <cell r="E3">
            <v>20</v>
          </cell>
          <cell r="F3">
            <v>20</v>
          </cell>
          <cell r="G3">
            <v>60</v>
          </cell>
        </row>
        <row r="4">
          <cell r="C4">
            <v>10</v>
          </cell>
          <cell r="D4">
            <v>80</v>
          </cell>
          <cell r="E4">
            <v>0</v>
          </cell>
          <cell r="F4">
            <v>0</v>
          </cell>
          <cell r="G4">
            <v>10</v>
          </cell>
        </row>
        <row r="5">
          <cell r="C5">
            <v>0</v>
          </cell>
          <cell r="D5">
            <v>0</v>
          </cell>
          <cell r="E5">
            <v>20</v>
          </cell>
          <cell r="F5">
            <v>20</v>
          </cell>
          <cell r="G5">
            <v>60</v>
          </cell>
        </row>
        <row r="6">
          <cell r="C6">
            <v>20</v>
          </cell>
          <cell r="D6">
            <v>10</v>
          </cell>
          <cell r="E6">
            <v>60</v>
          </cell>
          <cell r="F6">
            <v>10</v>
          </cell>
          <cell r="G6">
            <v>0</v>
          </cell>
        </row>
        <row r="7">
          <cell r="C7">
            <v>0</v>
          </cell>
          <cell r="D7">
            <v>0</v>
          </cell>
          <cell r="E7">
            <v>20</v>
          </cell>
          <cell r="F7">
            <v>20</v>
          </cell>
          <cell r="G7">
            <v>60</v>
          </cell>
        </row>
        <row r="8">
          <cell r="C8">
            <v>20</v>
          </cell>
          <cell r="D8">
            <v>0</v>
          </cell>
          <cell r="E8">
            <v>40</v>
          </cell>
          <cell r="F8">
            <v>10</v>
          </cell>
          <cell r="G8">
            <v>30</v>
          </cell>
        </row>
        <row r="9">
          <cell r="C9">
            <v>0</v>
          </cell>
          <cell r="D9">
            <v>0</v>
          </cell>
          <cell r="E9">
            <v>20</v>
          </cell>
          <cell r="F9">
            <v>20</v>
          </cell>
          <cell r="G9">
            <v>60</v>
          </cell>
        </row>
      </sheetData>
      <sheetData sheetId="2">
        <row r="2">
          <cell r="B2">
            <v>20</v>
          </cell>
          <cell r="C2">
            <v>0</v>
          </cell>
          <cell r="D2">
            <v>5</v>
          </cell>
          <cell r="E2">
            <v>0</v>
          </cell>
          <cell r="F2">
            <v>40</v>
          </cell>
          <cell r="G2">
            <v>0</v>
          </cell>
          <cell r="H2">
            <v>10</v>
          </cell>
          <cell r="I2">
            <v>5</v>
          </cell>
          <cell r="J2">
            <v>0</v>
          </cell>
          <cell r="K2">
            <v>10</v>
          </cell>
          <cell r="L2">
            <v>5</v>
          </cell>
          <cell r="M2">
            <v>2.5</v>
          </cell>
          <cell r="N2">
            <v>2.5</v>
          </cell>
        </row>
        <row r="3">
          <cell r="B3">
            <v>0</v>
          </cell>
          <cell r="C3">
            <v>10</v>
          </cell>
          <cell r="D3">
            <v>0</v>
          </cell>
          <cell r="E3">
            <v>0</v>
          </cell>
          <cell r="F3">
            <v>5</v>
          </cell>
          <cell r="G3">
            <v>30</v>
          </cell>
          <cell r="H3">
            <v>0</v>
          </cell>
          <cell r="I3">
            <v>0</v>
          </cell>
          <cell r="J3">
            <v>30</v>
          </cell>
          <cell r="K3">
            <v>5</v>
          </cell>
          <cell r="L3">
            <v>5</v>
          </cell>
          <cell r="M3">
            <v>5</v>
          </cell>
          <cell r="N3">
            <v>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workbookViewId="0">
      <selection activeCell="I51" sqref="I51"/>
    </sheetView>
  </sheetViews>
  <sheetFormatPr defaultColWidth="10.85546875" defaultRowHeight="15" x14ac:dyDescent="0.25"/>
  <sheetData>
    <row r="1" spans="1:4" x14ac:dyDescent="0.25">
      <c r="A1" t="s">
        <v>0</v>
      </c>
      <c r="B1" t="s">
        <v>1</v>
      </c>
      <c r="C1" t="s">
        <v>11</v>
      </c>
      <c r="D1" t="s">
        <v>12</v>
      </c>
    </row>
    <row r="2" spans="1:4" x14ac:dyDescent="0.25">
      <c r="A2">
        <v>2010</v>
      </c>
      <c r="B2">
        <v>5710851.7512680199</v>
      </c>
      <c r="C2">
        <f>$C$45</f>
        <v>1</v>
      </c>
      <c r="D2">
        <f>B2*C2</f>
        <v>5710851.7512680199</v>
      </c>
    </row>
    <row r="3" spans="1:4" x14ac:dyDescent="0.25">
      <c r="A3">
        <v>2011</v>
      </c>
      <c r="B3">
        <v>5774884.1359159499</v>
      </c>
      <c r="C3">
        <f t="shared" ref="C3:C12" si="0">$C$45</f>
        <v>1</v>
      </c>
      <c r="D3">
        <f t="shared" ref="D3:D42" si="1">B3*C3</f>
        <v>5774884.1359159499</v>
      </c>
    </row>
    <row r="4" spans="1:4" x14ac:dyDescent="0.25">
      <c r="A4">
        <v>2012</v>
      </c>
      <c r="B4">
        <v>5839634.4776151804</v>
      </c>
      <c r="C4">
        <f t="shared" si="0"/>
        <v>1</v>
      </c>
      <c r="D4">
        <f t="shared" si="1"/>
        <v>5839634.4776151804</v>
      </c>
    </row>
    <row r="5" spans="1:4" x14ac:dyDescent="0.25">
      <c r="A5">
        <v>2013</v>
      </c>
      <c r="B5">
        <v>5905110.8263911698</v>
      </c>
      <c r="C5">
        <f t="shared" si="0"/>
        <v>1</v>
      </c>
      <c r="D5">
        <f t="shared" si="1"/>
        <v>5905110.8263911698</v>
      </c>
    </row>
    <row r="6" spans="1:4" x14ac:dyDescent="0.25">
      <c r="A6">
        <v>2014</v>
      </c>
      <c r="B6">
        <v>5971321.3225295404</v>
      </c>
      <c r="C6">
        <f t="shared" si="0"/>
        <v>1</v>
      </c>
      <c r="D6">
        <f t="shared" si="1"/>
        <v>5971321.3225295404</v>
      </c>
    </row>
    <row r="7" spans="1:4" x14ac:dyDescent="0.25">
      <c r="A7">
        <v>2015</v>
      </c>
      <c r="B7">
        <v>6038274.1975881103</v>
      </c>
      <c r="C7">
        <f t="shared" si="0"/>
        <v>1</v>
      </c>
      <c r="D7">
        <f t="shared" si="1"/>
        <v>6038274.1975881103</v>
      </c>
    </row>
    <row r="8" spans="1:4" x14ac:dyDescent="0.25">
      <c r="A8">
        <v>2016</v>
      </c>
      <c r="B8">
        <v>6095183.8675616197</v>
      </c>
      <c r="C8">
        <f t="shared" si="0"/>
        <v>1</v>
      </c>
      <c r="D8">
        <f t="shared" si="1"/>
        <v>6095183.8675616197</v>
      </c>
    </row>
    <row r="9" spans="1:4" x14ac:dyDescent="0.25">
      <c r="A9">
        <v>2017</v>
      </c>
      <c r="B9">
        <v>6152629.9011434298</v>
      </c>
      <c r="C9">
        <f t="shared" si="0"/>
        <v>1</v>
      </c>
      <c r="D9">
        <f t="shared" si="1"/>
        <v>6152629.9011434298</v>
      </c>
    </row>
    <row r="10" spans="1:4" x14ac:dyDescent="0.25">
      <c r="A10">
        <v>2018</v>
      </c>
      <c r="B10">
        <v>6210617.3534660004</v>
      </c>
      <c r="C10">
        <f t="shared" si="0"/>
        <v>1</v>
      </c>
      <c r="D10">
        <f t="shared" si="1"/>
        <v>6210617.3534660004</v>
      </c>
    </row>
    <row r="11" spans="1:4" x14ac:dyDescent="0.25">
      <c r="A11">
        <v>2019</v>
      </c>
      <c r="B11">
        <v>6269151.3273055302</v>
      </c>
      <c r="C11">
        <f t="shared" si="0"/>
        <v>1</v>
      </c>
      <c r="D11">
        <f t="shared" si="1"/>
        <v>6269151.3273055302</v>
      </c>
    </row>
    <row r="12" spans="1:4" x14ac:dyDescent="0.25">
      <c r="A12">
        <v>2020</v>
      </c>
      <c r="B12">
        <v>6328236.9735309798</v>
      </c>
      <c r="C12">
        <f t="shared" si="0"/>
        <v>1</v>
      </c>
      <c r="D12">
        <f t="shared" si="1"/>
        <v>6328236.9735309798</v>
      </c>
    </row>
    <row r="13" spans="1:4" x14ac:dyDescent="0.25">
      <c r="A13">
        <v>2021</v>
      </c>
      <c r="B13">
        <v>6394329.1084058797</v>
      </c>
      <c r="C13">
        <f>_xlfn.FORECAST.LINEAR(A13,$C$45:$C$46,$A$45:$A$46)</f>
        <v>0.97999999999999687</v>
      </c>
      <c r="D13">
        <f t="shared" si="1"/>
        <v>6266442.526237742</v>
      </c>
    </row>
    <row r="14" spans="1:4" x14ac:dyDescent="0.25">
      <c r="A14">
        <v>2022</v>
      </c>
      <c r="B14">
        <v>6461111.5098290304</v>
      </c>
      <c r="C14">
        <f t="shared" ref="C14:C21" si="2">_xlfn.FORECAST.LINEAR(A14,$C$45:$C$46,$A$45:$A$46)</f>
        <v>0.96000000000000085</v>
      </c>
      <c r="D14">
        <f t="shared" si="1"/>
        <v>6202667.0494358744</v>
      </c>
    </row>
    <row r="15" spans="1:4" x14ac:dyDescent="0.25">
      <c r="A15">
        <v>2023</v>
      </c>
      <c r="B15">
        <v>6528591.3869473301</v>
      </c>
      <c r="C15">
        <f t="shared" si="2"/>
        <v>0.93999999999999773</v>
      </c>
      <c r="D15">
        <f t="shared" si="1"/>
        <v>6136875.9037304753</v>
      </c>
    </row>
    <row r="16" spans="1:4" x14ac:dyDescent="0.25">
      <c r="A16">
        <v>2024</v>
      </c>
      <c r="B16">
        <v>6596776.0242000101</v>
      </c>
      <c r="C16">
        <f t="shared" si="2"/>
        <v>0.9199999999999946</v>
      </c>
      <c r="D16">
        <f t="shared" si="1"/>
        <v>6069033.9422639739</v>
      </c>
    </row>
    <row r="17" spans="1:4" x14ac:dyDescent="0.25">
      <c r="A17">
        <v>2025</v>
      </c>
      <c r="B17">
        <v>6665672.7821050202</v>
      </c>
      <c r="C17">
        <f t="shared" si="2"/>
        <v>0.89999999999999858</v>
      </c>
      <c r="D17">
        <f t="shared" si="1"/>
        <v>5999105.5038945088</v>
      </c>
    </row>
    <row r="18" spans="1:4" x14ac:dyDescent="0.25">
      <c r="A18">
        <v>2026</v>
      </c>
      <c r="B18">
        <v>6726982.3539150199</v>
      </c>
      <c r="C18">
        <f t="shared" si="2"/>
        <v>0.87999999999999545</v>
      </c>
      <c r="D18">
        <f t="shared" si="1"/>
        <v>5919744.471445187</v>
      </c>
    </row>
    <row r="19" spans="1:4" x14ac:dyDescent="0.25">
      <c r="A19">
        <v>2027</v>
      </c>
      <c r="B19">
        <v>6788855.8393341098</v>
      </c>
      <c r="C19">
        <f t="shared" si="2"/>
        <v>0.85999999999999943</v>
      </c>
      <c r="D19">
        <f t="shared" si="1"/>
        <v>5838416.0218273308</v>
      </c>
    </row>
    <row r="20" spans="1:4" x14ac:dyDescent="0.25">
      <c r="A20">
        <v>2028</v>
      </c>
      <c r="B20">
        <v>6851298.4251308301</v>
      </c>
      <c r="C20">
        <f t="shared" si="2"/>
        <v>0.83999999999999631</v>
      </c>
      <c r="D20">
        <f t="shared" si="1"/>
        <v>5755090.677109872</v>
      </c>
    </row>
    <row r="21" spans="1:4" x14ac:dyDescent="0.25">
      <c r="A21">
        <v>2029</v>
      </c>
      <c r="B21">
        <v>6914315.3457806204</v>
      </c>
      <c r="C21">
        <f t="shared" si="2"/>
        <v>0.82000000000000028</v>
      </c>
      <c r="D21">
        <f t="shared" si="1"/>
        <v>5669738.5835401108</v>
      </c>
    </row>
    <row r="22" spans="1:4" x14ac:dyDescent="0.25">
      <c r="A22">
        <v>2030</v>
      </c>
      <c r="B22">
        <v>6977911.8839046098</v>
      </c>
      <c r="C22">
        <f>_xlfn.FORECAST.LINEAR(A22,$C$46:$C$47,$A$46:$A$47)</f>
        <v>0.79999999999999716</v>
      </c>
      <c r="D22">
        <f t="shared" si="1"/>
        <v>5582329.5071236677</v>
      </c>
    </row>
    <row r="23" spans="1:4" x14ac:dyDescent="0.25">
      <c r="A23">
        <v>2031</v>
      </c>
      <c r="B23">
        <v>7023872.4082789896</v>
      </c>
      <c r="C23">
        <f t="shared" ref="C23:C42" si="3">_xlfn.FORECAST.LINEAR(A23,$C$46:$C$47,$A$46:$A$47)</f>
        <v>0.77499999999999147</v>
      </c>
      <c r="D23">
        <f t="shared" si="1"/>
        <v>5443501.1164161572</v>
      </c>
    </row>
    <row r="24" spans="1:4" x14ac:dyDescent="0.25">
      <c r="A24">
        <v>2032</v>
      </c>
      <c r="B24">
        <v>7070135.6549915103</v>
      </c>
      <c r="C24">
        <f t="shared" si="3"/>
        <v>0.74999999999999289</v>
      </c>
      <c r="D24">
        <f t="shared" si="1"/>
        <v>5302601.7412435822</v>
      </c>
    </row>
    <row r="25" spans="1:4" x14ac:dyDescent="0.25">
      <c r="A25">
        <v>2033</v>
      </c>
      <c r="B25">
        <v>7116703.6179448599</v>
      </c>
      <c r="C25">
        <f t="shared" si="3"/>
        <v>0.72499999999999432</v>
      </c>
      <c r="D25">
        <f t="shared" si="1"/>
        <v>5159610.1230099825</v>
      </c>
    </row>
    <row r="26" spans="1:4" x14ac:dyDescent="0.25">
      <c r="A26">
        <v>2034</v>
      </c>
      <c r="B26">
        <v>7163578.3041747399</v>
      </c>
      <c r="C26">
        <f t="shared" si="3"/>
        <v>0.69999999999999574</v>
      </c>
      <c r="D26">
        <f t="shared" si="1"/>
        <v>5014504.8129222877</v>
      </c>
    </row>
    <row r="27" spans="1:4" x14ac:dyDescent="0.25">
      <c r="A27">
        <v>2035</v>
      </c>
      <c r="B27">
        <v>7210761.7339363303</v>
      </c>
      <c r="C27">
        <f t="shared" si="3"/>
        <v>0.67499999999999716</v>
      </c>
      <c r="D27">
        <f t="shared" si="1"/>
        <v>4867264.1704070028</v>
      </c>
    </row>
    <row r="28" spans="1:4" x14ac:dyDescent="0.25">
      <c r="A28">
        <v>2036</v>
      </c>
      <c r="B28">
        <v>7247277.9082567003</v>
      </c>
      <c r="C28">
        <f t="shared" si="3"/>
        <v>0.64999999999999147</v>
      </c>
      <c r="D28">
        <f t="shared" si="1"/>
        <v>4710730.6403667936</v>
      </c>
    </row>
    <row r="29" spans="1:4" x14ac:dyDescent="0.25">
      <c r="A29">
        <v>2037</v>
      </c>
      <c r="B29">
        <v>7283979.0049245497</v>
      </c>
      <c r="C29">
        <f t="shared" si="3"/>
        <v>0.62499999999999289</v>
      </c>
      <c r="D29">
        <f t="shared" si="1"/>
        <v>4552486.878077792</v>
      </c>
    </row>
    <row r="30" spans="1:4" x14ac:dyDescent="0.25">
      <c r="A30">
        <v>2038</v>
      </c>
      <c r="B30">
        <v>7320865.9604091402</v>
      </c>
      <c r="C30">
        <f t="shared" si="3"/>
        <v>0.59999999999999432</v>
      </c>
      <c r="D30">
        <f t="shared" si="1"/>
        <v>4392519.576245443</v>
      </c>
    </row>
    <row r="31" spans="1:4" x14ac:dyDescent="0.25">
      <c r="A31">
        <v>2039</v>
      </c>
      <c r="B31">
        <v>7357939.7159221303</v>
      </c>
      <c r="C31">
        <f t="shared" si="3"/>
        <v>0.57499999999999574</v>
      </c>
      <c r="D31">
        <f t="shared" si="1"/>
        <v>4230815.3366551939</v>
      </c>
    </row>
    <row r="32" spans="1:4" x14ac:dyDescent="0.25">
      <c r="A32">
        <v>2040</v>
      </c>
      <c r="B32">
        <v>7395201.2174415598</v>
      </c>
      <c r="C32">
        <f t="shared" si="3"/>
        <v>0.54999999999999716</v>
      </c>
      <c r="D32">
        <f t="shared" si="1"/>
        <v>4067360.6695928369</v>
      </c>
    </row>
    <row r="33" spans="1:4" x14ac:dyDescent="0.25">
      <c r="A33">
        <v>2041</v>
      </c>
      <c r="B33">
        <v>7434928.6383285802</v>
      </c>
      <c r="C33">
        <f t="shared" si="3"/>
        <v>0.52499999999999147</v>
      </c>
      <c r="D33">
        <f t="shared" si="1"/>
        <v>3903337.5351224411</v>
      </c>
    </row>
    <row r="34" spans="1:4" x14ac:dyDescent="0.25">
      <c r="A34">
        <v>2042</v>
      </c>
      <c r="B34">
        <v>7474869.4770691404</v>
      </c>
      <c r="C34">
        <f t="shared" si="3"/>
        <v>0.49999999999999289</v>
      </c>
      <c r="D34">
        <f t="shared" si="1"/>
        <v>3737434.7385345171</v>
      </c>
    </row>
    <row r="35" spans="1:4" x14ac:dyDescent="0.25">
      <c r="A35">
        <v>2043</v>
      </c>
      <c r="B35">
        <v>7515024.8801555</v>
      </c>
      <c r="C35">
        <f t="shared" si="3"/>
        <v>0.47499999999999432</v>
      </c>
      <c r="D35">
        <f t="shared" si="1"/>
        <v>3569636.8180738199</v>
      </c>
    </row>
    <row r="36" spans="1:4" x14ac:dyDescent="0.25">
      <c r="A36">
        <v>2044</v>
      </c>
      <c r="B36">
        <v>7555396.0002389196</v>
      </c>
      <c r="C36">
        <f t="shared" si="3"/>
        <v>0.44999999999999574</v>
      </c>
      <c r="D36">
        <f t="shared" si="1"/>
        <v>3399928.2001074818</v>
      </c>
    </row>
    <row r="37" spans="1:4" x14ac:dyDescent="0.25">
      <c r="A37">
        <v>2045</v>
      </c>
      <c r="B37">
        <v>7595983.9961627703</v>
      </c>
      <c r="C37">
        <f t="shared" si="3"/>
        <v>0.42499999999999716</v>
      </c>
      <c r="D37">
        <f t="shared" si="1"/>
        <v>3228293.1983691556</v>
      </c>
    </row>
    <row r="38" spans="1:4" x14ac:dyDescent="0.25">
      <c r="A38">
        <v>2046</v>
      </c>
      <c r="B38">
        <v>7634486.3626875198</v>
      </c>
      <c r="C38">
        <f t="shared" si="3"/>
        <v>0.39999999999999147</v>
      </c>
      <c r="D38">
        <f t="shared" si="1"/>
        <v>3053794.545074943</v>
      </c>
    </row>
    <row r="39" spans="1:4" x14ac:dyDescent="0.25">
      <c r="A39">
        <v>2047</v>
      </c>
      <c r="B39">
        <v>7673183.8892111201</v>
      </c>
      <c r="C39">
        <f t="shared" si="3"/>
        <v>0.37499999999999289</v>
      </c>
      <c r="D39">
        <f t="shared" si="1"/>
        <v>2877443.9584541153</v>
      </c>
    </row>
    <row r="40" spans="1:4" x14ac:dyDescent="0.25">
      <c r="A40">
        <v>2048</v>
      </c>
      <c r="B40">
        <v>7712077.5649565496</v>
      </c>
      <c r="C40">
        <f t="shared" si="3"/>
        <v>0.34999999999999432</v>
      </c>
      <c r="D40">
        <f t="shared" si="1"/>
        <v>2699227.1477347487</v>
      </c>
    </row>
    <row r="41" spans="1:4" x14ac:dyDescent="0.25">
      <c r="A41">
        <v>2049</v>
      </c>
      <c r="B41">
        <v>7751168.3841609098</v>
      </c>
      <c r="C41">
        <f t="shared" si="3"/>
        <v>0.32499999999999574</v>
      </c>
      <c r="D41">
        <f t="shared" si="1"/>
        <v>2519129.7248522625</v>
      </c>
    </row>
    <row r="42" spans="1:4" x14ac:dyDescent="0.25">
      <c r="A42">
        <v>2050</v>
      </c>
      <c r="B42">
        <v>7790457.3461009003</v>
      </c>
      <c r="C42">
        <f t="shared" si="3"/>
        <v>0.29999999999999716</v>
      </c>
      <c r="D42">
        <f t="shared" si="1"/>
        <v>2337137.2038302477</v>
      </c>
    </row>
    <row r="44" spans="1:4" x14ac:dyDescent="0.25">
      <c r="A44" s="1" t="s">
        <v>10</v>
      </c>
    </row>
    <row r="45" spans="1:4" x14ac:dyDescent="0.25">
      <c r="A45">
        <f>A12</f>
        <v>2020</v>
      </c>
      <c r="B45">
        <f>B12</f>
        <v>6328236.9735309798</v>
      </c>
      <c r="C45">
        <v>1</v>
      </c>
    </row>
    <row r="46" spans="1:4" x14ac:dyDescent="0.25">
      <c r="A46">
        <f>A22</f>
        <v>2030</v>
      </c>
      <c r="B46">
        <f>B22</f>
        <v>6977911.8839046098</v>
      </c>
      <c r="C46">
        <f>[1]生徒用!$B$2/100</f>
        <v>0.8</v>
      </c>
    </row>
    <row r="47" spans="1:4" x14ac:dyDescent="0.25">
      <c r="A47">
        <f>A42</f>
        <v>2050</v>
      </c>
      <c r="B47">
        <f>B42</f>
        <v>7790457.3461009003</v>
      </c>
      <c r="C47">
        <f>[1]生徒用!$D$2/100</f>
        <v>0.3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CC47-1D77-49BB-9EB4-3B2378183B12}">
  <dimension ref="A1:G47"/>
  <sheetViews>
    <sheetView workbookViewId="0">
      <selection activeCell="B45" sqref="B45:G45"/>
    </sheetView>
  </sheetViews>
  <sheetFormatPr defaultColWidth="10.85546875" defaultRowHeight="15" x14ac:dyDescent="0.25"/>
  <cols>
    <col min="3" max="3" width="13" bestFit="1" customWidth="1"/>
  </cols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6</v>
      </c>
      <c r="B2">
        <v>2010</v>
      </c>
      <c r="C2">
        <v>0.235317279731797</v>
      </c>
      <c r="D2">
        <v>0.25420292835059999</v>
      </c>
      <c r="E2">
        <v>0.11820882763688299</v>
      </c>
      <c r="F2">
        <v>3.6455908784425499E-2</v>
      </c>
      <c r="G2">
        <v>0.355815055496294</v>
      </c>
    </row>
    <row r="3" spans="1:7" x14ac:dyDescent="0.25">
      <c r="A3" t="s">
        <v>6</v>
      </c>
      <c r="B3">
        <v>2011</v>
      </c>
      <c r="C3">
        <v>0.23378116469742199</v>
      </c>
      <c r="D3">
        <v>0.26563282745087802</v>
      </c>
      <c r="E3">
        <v>0.123996041168318</v>
      </c>
      <c r="F3">
        <v>3.93771825968263E-2</v>
      </c>
      <c r="G3">
        <v>0.33721278408655597</v>
      </c>
    </row>
    <row r="4" spans="1:7" x14ac:dyDescent="0.25">
      <c r="A4" t="s">
        <v>6</v>
      </c>
      <c r="B4">
        <v>2012</v>
      </c>
      <c r="C4">
        <v>0.23818313959260801</v>
      </c>
      <c r="D4">
        <v>0.25472980218191599</v>
      </c>
      <c r="E4">
        <v>0.12620457484931599</v>
      </c>
      <c r="F4">
        <v>3.8582403020422498E-2</v>
      </c>
      <c r="G4">
        <v>0.342300080355736</v>
      </c>
    </row>
    <row r="5" spans="1:7" x14ac:dyDescent="0.25">
      <c r="A5" t="s">
        <v>6</v>
      </c>
      <c r="B5">
        <v>2013</v>
      </c>
      <c r="C5">
        <v>0.23899151410470501</v>
      </c>
      <c r="D5">
        <v>0.25628028219993998</v>
      </c>
      <c r="E5">
        <v>0.118880058675235</v>
      </c>
      <c r="F5">
        <v>4.1828595075259697E-2</v>
      </c>
      <c r="G5">
        <v>0.34401954994486</v>
      </c>
    </row>
    <row r="6" spans="1:7" x14ac:dyDescent="0.25">
      <c r="A6" t="s">
        <v>6</v>
      </c>
      <c r="B6">
        <v>2014</v>
      </c>
      <c r="C6">
        <v>0.239516304821693</v>
      </c>
      <c r="D6">
        <v>0.25280838564826902</v>
      </c>
      <c r="E6">
        <v>0.119951336210655</v>
      </c>
      <c r="F6">
        <v>3.9401593425756401E-2</v>
      </c>
      <c r="G6">
        <v>0.34832237989362602</v>
      </c>
    </row>
    <row r="7" spans="1:7" x14ac:dyDescent="0.25">
      <c r="A7" t="s">
        <v>6</v>
      </c>
      <c r="B7">
        <v>2015</v>
      </c>
      <c r="C7">
        <v>0.244278082479678</v>
      </c>
      <c r="D7">
        <v>0.24070442635065101</v>
      </c>
      <c r="E7">
        <v>0.123588729268783</v>
      </c>
      <c r="F7">
        <v>4.0869790218956002E-2</v>
      </c>
      <c r="G7">
        <v>0.35055897168193201</v>
      </c>
    </row>
    <row r="8" spans="1:7" x14ac:dyDescent="0.25">
      <c r="A8" t="s">
        <v>6</v>
      </c>
      <c r="B8">
        <v>2016</v>
      </c>
      <c r="C8">
        <v>0.242373154334521</v>
      </c>
      <c r="D8">
        <v>0.228317868362445</v>
      </c>
      <c r="E8">
        <v>0.130553448532646</v>
      </c>
      <c r="F8">
        <v>4.2486818118318899E-2</v>
      </c>
      <c r="G8">
        <v>0.356268710652069</v>
      </c>
    </row>
    <row r="9" spans="1:7" x14ac:dyDescent="0.25">
      <c r="A9" t="s">
        <v>6</v>
      </c>
      <c r="B9">
        <v>2017</v>
      </c>
      <c r="C9">
        <v>0.24922368028528</v>
      </c>
      <c r="D9">
        <v>0.217978539482308</v>
      </c>
      <c r="E9">
        <v>0.130354331207477</v>
      </c>
      <c r="F9">
        <v>4.3527751126181902E-2</v>
      </c>
      <c r="G9">
        <v>0.35891569789875399</v>
      </c>
    </row>
    <row r="10" spans="1:7" x14ac:dyDescent="0.25">
      <c r="A10" t="s">
        <v>6</v>
      </c>
      <c r="B10">
        <v>2018</v>
      </c>
      <c r="C10">
        <v>0.242436419524306</v>
      </c>
      <c r="D10">
        <v>0.21774920218296301</v>
      </c>
      <c r="E10">
        <v>0.136550016297178</v>
      </c>
      <c r="F10">
        <v>4.5205622268647397E-2</v>
      </c>
      <c r="G10">
        <v>0.35805873972690599</v>
      </c>
    </row>
    <row r="11" spans="1:7" x14ac:dyDescent="0.25">
      <c r="A11" t="s">
        <v>6</v>
      </c>
      <c r="B11">
        <v>2019</v>
      </c>
      <c r="C11">
        <v>0.24617259510922099</v>
      </c>
      <c r="D11">
        <v>0.21124427442343</v>
      </c>
      <c r="E11">
        <v>0.134886409911155</v>
      </c>
      <c r="F11">
        <v>4.5979092171007901E-2</v>
      </c>
      <c r="G11">
        <v>0.36171762838518701</v>
      </c>
    </row>
    <row r="12" spans="1:7" x14ac:dyDescent="0.25">
      <c r="A12" t="s">
        <v>6</v>
      </c>
      <c r="B12">
        <v>2020</v>
      </c>
      <c r="C12">
        <v>0.23783804227640001</v>
      </c>
      <c r="D12">
        <v>0.21895893991493101</v>
      </c>
      <c r="E12">
        <v>0.13461717543507801</v>
      </c>
      <c r="F12">
        <v>4.45472571891143E-2</v>
      </c>
      <c r="G12">
        <v>0.36403858518447701</v>
      </c>
    </row>
    <row r="13" spans="1:7" x14ac:dyDescent="0.25">
      <c r="A13" t="s">
        <v>6</v>
      </c>
      <c r="B13">
        <v>2021</v>
      </c>
      <c r="C13">
        <f>_xlfn.FORECAST.LINEAR($B13,C$45:C$46,$B$45:$B$46)</f>
        <v>0.2340542380487598</v>
      </c>
      <c r="D13">
        <f t="shared" ref="D13:G13" si="0">_xlfn.FORECAST.LINEAR($B13,D$45:D$46,$B$45:$B$46)</f>
        <v>0.20706304592343727</v>
      </c>
      <c r="E13">
        <f t="shared" si="0"/>
        <v>0.17115545789157238</v>
      </c>
      <c r="F13">
        <f t="shared" si="0"/>
        <v>4.0092531470204307E-2</v>
      </c>
      <c r="G13">
        <f t="shared" si="0"/>
        <v>0.34763472666602979</v>
      </c>
    </row>
    <row r="14" spans="1:7" x14ac:dyDescent="0.25">
      <c r="A14" t="s">
        <v>6</v>
      </c>
      <c r="B14">
        <v>2022</v>
      </c>
      <c r="C14">
        <f t="shared" ref="C14:G22" si="1">_xlfn.FORECAST.LINEAR($B14,C$45:C$46,$B$45:$B$46)</f>
        <v>0.23027043382112033</v>
      </c>
      <c r="D14">
        <f t="shared" si="1"/>
        <v>0.19516715193194401</v>
      </c>
      <c r="E14">
        <f t="shared" si="1"/>
        <v>0.20769374034806276</v>
      </c>
      <c r="F14">
        <f t="shared" si="1"/>
        <v>3.5637805751292717E-2</v>
      </c>
      <c r="G14">
        <f t="shared" si="1"/>
        <v>0.33123086814758551</v>
      </c>
    </row>
    <row r="15" spans="1:7" x14ac:dyDescent="0.25">
      <c r="A15" t="s">
        <v>6</v>
      </c>
      <c r="B15">
        <v>2023</v>
      </c>
      <c r="C15">
        <f t="shared" si="1"/>
        <v>0.22648662959347998</v>
      </c>
      <c r="D15">
        <f t="shared" si="1"/>
        <v>0.18327125794045074</v>
      </c>
      <c r="E15">
        <f t="shared" si="1"/>
        <v>0.24423202280455314</v>
      </c>
      <c r="F15">
        <f t="shared" si="1"/>
        <v>3.1183080032381127E-2</v>
      </c>
      <c r="G15">
        <f t="shared" si="1"/>
        <v>0.31482700962913412</v>
      </c>
    </row>
    <row r="16" spans="1:7" x14ac:dyDescent="0.25">
      <c r="A16" t="s">
        <v>6</v>
      </c>
      <c r="B16">
        <v>2024</v>
      </c>
      <c r="C16">
        <f t="shared" si="1"/>
        <v>0.22270282536583963</v>
      </c>
      <c r="D16">
        <f t="shared" si="1"/>
        <v>0.17137536394895747</v>
      </c>
      <c r="E16">
        <f t="shared" si="1"/>
        <v>0.28077030526104352</v>
      </c>
      <c r="F16">
        <f t="shared" si="1"/>
        <v>2.6728354313469538E-2</v>
      </c>
      <c r="G16">
        <f t="shared" si="1"/>
        <v>0.29842315111068984</v>
      </c>
    </row>
    <row r="17" spans="1:7" x14ac:dyDescent="0.25">
      <c r="A17" t="s">
        <v>6</v>
      </c>
      <c r="B17">
        <v>2025</v>
      </c>
      <c r="C17">
        <f t="shared" si="1"/>
        <v>0.21891902113820016</v>
      </c>
      <c r="D17">
        <f t="shared" si="1"/>
        <v>0.1594794699574642</v>
      </c>
      <c r="E17">
        <f t="shared" si="1"/>
        <v>0.3173085877175339</v>
      </c>
      <c r="F17">
        <f t="shared" si="1"/>
        <v>2.2273628594557948E-2</v>
      </c>
      <c r="G17">
        <f t="shared" si="1"/>
        <v>0.28201929259223846</v>
      </c>
    </row>
    <row r="18" spans="1:7" x14ac:dyDescent="0.25">
      <c r="A18" t="s">
        <v>6</v>
      </c>
      <c r="B18">
        <v>2026</v>
      </c>
      <c r="C18">
        <f t="shared" si="1"/>
        <v>0.21513521691055981</v>
      </c>
      <c r="D18">
        <f t="shared" si="1"/>
        <v>0.14758357596597094</v>
      </c>
      <c r="E18">
        <f t="shared" si="1"/>
        <v>0.35384687017402428</v>
      </c>
      <c r="F18">
        <f t="shared" si="1"/>
        <v>1.7818902875646359E-2</v>
      </c>
      <c r="G18">
        <f t="shared" si="1"/>
        <v>0.26561543407379418</v>
      </c>
    </row>
    <row r="19" spans="1:7" x14ac:dyDescent="0.25">
      <c r="A19" t="s">
        <v>6</v>
      </c>
      <c r="B19">
        <v>2027</v>
      </c>
      <c r="C19">
        <f t="shared" si="1"/>
        <v>0.21135141268292035</v>
      </c>
      <c r="D19">
        <f t="shared" si="1"/>
        <v>0.13568768197447767</v>
      </c>
      <c r="E19">
        <f t="shared" si="1"/>
        <v>0.39038515263051465</v>
      </c>
      <c r="F19">
        <f t="shared" si="1"/>
        <v>1.3364177156734769E-2</v>
      </c>
      <c r="G19">
        <f t="shared" si="1"/>
        <v>0.24921157555534279</v>
      </c>
    </row>
    <row r="20" spans="1:7" x14ac:dyDescent="0.25">
      <c r="A20" t="s">
        <v>6</v>
      </c>
      <c r="B20">
        <v>2028</v>
      </c>
      <c r="C20">
        <f t="shared" si="1"/>
        <v>0.20756760845527999</v>
      </c>
      <c r="D20">
        <f t="shared" si="1"/>
        <v>0.1237917879829844</v>
      </c>
      <c r="E20">
        <f t="shared" si="1"/>
        <v>0.42692343508700503</v>
      </c>
      <c r="F20">
        <f t="shared" si="1"/>
        <v>8.9094514378231793E-3</v>
      </c>
      <c r="G20">
        <f t="shared" si="1"/>
        <v>0.23280771703689851</v>
      </c>
    </row>
    <row r="21" spans="1:7" x14ac:dyDescent="0.25">
      <c r="A21" t="s">
        <v>6</v>
      </c>
      <c r="B21">
        <v>2029</v>
      </c>
      <c r="C21">
        <f t="shared" si="1"/>
        <v>0.20378380422763964</v>
      </c>
      <c r="D21">
        <f t="shared" si="1"/>
        <v>0.11189589399149114</v>
      </c>
      <c r="E21">
        <f t="shared" si="1"/>
        <v>0.46346171754350962</v>
      </c>
      <c r="F21">
        <f t="shared" si="1"/>
        <v>4.4547257189115896E-3</v>
      </c>
      <c r="G21">
        <f t="shared" si="1"/>
        <v>0.21640385851844712</v>
      </c>
    </row>
    <row r="22" spans="1:7" x14ac:dyDescent="0.25">
      <c r="A22" t="s">
        <v>6</v>
      </c>
      <c r="B22">
        <v>2030</v>
      </c>
      <c r="C22">
        <f t="shared" si="1"/>
        <v>0.20000000000000018</v>
      </c>
      <c r="D22">
        <f t="shared" si="1"/>
        <v>9.9999999999997868E-2</v>
      </c>
      <c r="E22">
        <f t="shared" si="1"/>
        <v>0.5</v>
      </c>
      <c r="F22">
        <f t="shared" si="1"/>
        <v>0</v>
      </c>
      <c r="G22">
        <f t="shared" si="1"/>
        <v>0.20000000000000284</v>
      </c>
    </row>
    <row r="23" spans="1:7" x14ac:dyDescent="0.25">
      <c r="A23" t="s">
        <v>6</v>
      </c>
      <c r="B23">
        <v>2031</v>
      </c>
      <c r="C23">
        <f>_xlfn.FORECAST.LINEAR($B23,C$46:C$47,$B$46:$B$47)</f>
        <v>0.19000000000000483</v>
      </c>
      <c r="D23">
        <f t="shared" ref="D23:G23" si="2">_xlfn.FORECAST.LINEAR($B23,D$46:D$47,$B$46:$B$47)</f>
        <v>9.5000000000002416E-2</v>
      </c>
      <c r="E23">
        <f t="shared" si="2"/>
        <v>0.48499999999999943</v>
      </c>
      <c r="F23">
        <f t="shared" si="2"/>
        <v>9.9999999999980105E-3</v>
      </c>
      <c r="G23">
        <f t="shared" si="2"/>
        <v>0.21999999999999176</v>
      </c>
    </row>
    <row r="24" spans="1:7" x14ac:dyDescent="0.25">
      <c r="A24" t="s">
        <v>6</v>
      </c>
      <c r="B24">
        <v>2032</v>
      </c>
      <c r="C24">
        <f t="shared" ref="C24:G42" si="3">_xlfn.FORECAST.LINEAR($B24,C$46:C$47,$B$46:$B$47)</f>
        <v>0.18000000000000327</v>
      </c>
      <c r="D24">
        <f t="shared" si="3"/>
        <v>9.0000000000001634E-2</v>
      </c>
      <c r="E24">
        <f t="shared" si="3"/>
        <v>0.46999999999999886</v>
      </c>
      <c r="F24">
        <f t="shared" si="3"/>
        <v>1.9999999999999574E-2</v>
      </c>
      <c r="G24">
        <f t="shared" si="3"/>
        <v>0.23999999999999488</v>
      </c>
    </row>
    <row r="25" spans="1:7" x14ac:dyDescent="0.25">
      <c r="A25" t="s">
        <v>6</v>
      </c>
      <c r="B25">
        <v>2033</v>
      </c>
      <c r="C25">
        <f t="shared" si="3"/>
        <v>0.17000000000000171</v>
      </c>
      <c r="D25">
        <f t="shared" si="3"/>
        <v>8.5000000000000853E-2</v>
      </c>
      <c r="E25">
        <f t="shared" si="3"/>
        <v>0.45500000000000185</v>
      </c>
      <c r="F25">
        <f t="shared" si="3"/>
        <v>3.0000000000001137E-2</v>
      </c>
      <c r="G25">
        <f t="shared" si="3"/>
        <v>0.25999999999999801</v>
      </c>
    </row>
    <row r="26" spans="1:7" x14ac:dyDescent="0.25">
      <c r="A26" t="s">
        <v>6</v>
      </c>
      <c r="B26">
        <v>2034</v>
      </c>
      <c r="C26">
        <f t="shared" si="3"/>
        <v>0.16000000000000369</v>
      </c>
      <c r="D26">
        <f t="shared" si="3"/>
        <v>8.0000000000001847E-2</v>
      </c>
      <c r="E26">
        <f t="shared" si="3"/>
        <v>0.44000000000000128</v>
      </c>
      <c r="F26">
        <f t="shared" si="3"/>
        <v>3.9999999999999147E-2</v>
      </c>
      <c r="G26">
        <f t="shared" si="3"/>
        <v>0.27999999999999403</v>
      </c>
    </row>
    <row r="27" spans="1:7" x14ac:dyDescent="0.25">
      <c r="A27" t="s">
        <v>6</v>
      </c>
      <c r="B27">
        <v>2035</v>
      </c>
      <c r="C27">
        <f t="shared" si="3"/>
        <v>0.15000000000000213</v>
      </c>
      <c r="D27">
        <f t="shared" si="3"/>
        <v>7.5000000000001066E-2</v>
      </c>
      <c r="E27">
        <f t="shared" si="3"/>
        <v>0.42500000000000071</v>
      </c>
      <c r="F27">
        <f t="shared" si="3"/>
        <v>5.0000000000000711E-2</v>
      </c>
      <c r="G27">
        <f t="shared" si="3"/>
        <v>0.29999999999999716</v>
      </c>
    </row>
    <row r="28" spans="1:7" x14ac:dyDescent="0.25">
      <c r="A28" t="s">
        <v>6</v>
      </c>
      <c r="B28">
        <v>2036</v>
      </c>
      <c r="C28">
        <f t="shared" si="3"/>
        <v>0.14000000000000412</v>
      </c>
      <c r="D28">
        <f t="shared" si="3"/>
        <v>7.0000000000002061E-2</v>
      </c>
      <c r="E28">
        <f t="shared" si="3"/>
        <v>0.41000000000000014</v>
      </c>
      <c r="F28">
        <f t="shared" si="3"/>
        <v>5.9999999999998721E-2</v>
      </c>
      <c r="G28">
        <f t="shared" si="3"/>
        <v>0.31999999999999318</v>
      </c>
    </row>
    <row r="29" spans="1:7" x14ac:dyDescent="0.25">
      <c r="A29" t="s">
        <v>6</v>
      </c>
      <c r="B29">
        <v>2037</v>
      </c>
      <c r="C29">
        <f t="shared" si="3"/>
        <v>0.13000000000000256</v>
      </c>
      <c r="D29">
        <f t="shared" si="3"/>
        <v>6.5000000000001279E-2</v>
      </c>
      <c r="E29">
        <f t="shared" si="3"/>
        <v>0.39499999999999957</v>
      </c>
      <c r="F29">
        <f t="shared" si="3"/>
        <v>7.0000000000000284E-2</v>
      </c>
      <c r="G29">
        <f t="shared" si="3"/>
        <v>0.33999999999999631</v>
      </c>
    </row>
    <row r="30" spans="1:7" x14ac:dyDescent="0.25">
      <c r="A30" t="s">
        <v>6</v>
      </c>
      <c r="B30">
        <v>2038</v>
      </c>
      <c r="C30">
        <f t="shared" si="3"/>
        <v>0.12000000000000455</v>
      </c>
      <c r="D30">
        <f t="shared" si="3"/>
        <v>6.0000000000002274E-2</v>
      </c>
      <c r="E30">
        <f t="shared" si="3"/>
        <v>0.37999999999999901</v>
      </c>
      <c r="F30">
        <f t="shared" si="3"/>
        <v>7.9999999999998295E-2</v>
      </c>
      <c r="G30">
        <f t="shared" si="3"/>
        <v>0.35999999999999233</v>
      </c>
    </row>
    <row r="31" spans="1:7" x14ac:dyDescent="0.25">
      <c r="A31" t="s">
        <v>6</v>
      </c>
      <c r="B31">
        <v>2039</v>
      </c>
      <c r="C31">
        <f t="shared" si="3"/>
        <v>0.11000000000000298</v>
      </c>
      <c r="D31">
        <f t="shared" si="3"/>
        <v>5.5000000000001492E-2</v>
      </c>
      <c r="E31">
        <f t="shared" si="3"/>
        <v>0.36500000000000199</v>
      </c>
      <c r="F31">
        <f t="shared" si="3"/>
        <v>8.9999999999999858E-2</v>
      </c>
      <c r="G31">
        <f t="shared" si="3"/>
        <v>0.37999999999999545</v>
      </c>
    </row>
    <row r="32" spans="1:7" x14ac:dyDescent="0.25">
      <c r="A32" t="s">
        <v>6</v>
      </c>
      <c r="B32">
        <v>2040</v>
      </c>
      <c r="C32">
        <f t="shared" si="3"/>
        <v>0.10000000000000142</v>
      </c>
      <c r="D32">
        <f t="shared" si="3"/>
        <v>5.0000000000000711E-2</v>
      </c>
      <c r="E32">
        <f t="shared" si="3"/>
        <v>0.35000000000000142</v>
      </c>
      <c r="F32">
        <f t="shared" si="3"/>
        <v>0.10000000000000142</v>
      </c>
      <c r="G32">
        <f t="shared" si="3"/>
        <v>0.39999999999999858</v>
      </c>
    </row>
    <row r="33" spans="1:7" x14ac:dyDescent="0.25">
      <c r="A33" t="s">
        <v>6</v>
      </c>
      <c r="B33">
        <v>2041</v>
      </c>
      <c r="C33">
        <f t="shared" si="3"/>
        <v>9.0000000000003411E-2</v>
      </c>
      <c r="D33">
        <f t="shared" si="3"/>
        <v>4.5000000000001705E-2</v>
      </c>
      <c r="E33">
        <f t="shared" si="3"/>
        <v>0.33500000000000085</v>
      </c>
      <c r="F33">
        <f t="shared" si="3"/>
        <v>0.10999999999999943</v>
      </c>
      <c r="G33">
        <f t="shared" si="3"/>
        <v>0.4199999999999946</v>
      </c>
    </row>
    <row r="34" spans="1:7" x14ac:dyDescent="0.25">
      <c r="A34" t="s">
        <v>6</v>
      </c>
      <c r="B34">
        <v>2042</v>
      </c>
      <c r="C34">
        <f t="shared" si="3"/>
        <v>8.0000000000001847E-2</v>
      </c>
      <c r="D34">
        <f t="shared" si="3"/>
        <v>4.0000000000000924E-2</v>
      </c>
      <c r="E34">
        <f t="shared" si="3"/>
        <v>0.32000000000000028</v>
      </c>
      <c r="F34">
        <f t="shared" si="3"/>
        <v>0.12000000000000099</v>
      </c>
      <c r="G34">
        <f t="shared" si="3"/>
        <v>0.43999999999999773</v>
      </c>
    </row>
    <row r="35" spans="1:7" x14ac:dyDescent="0.25">
      <c r="A35" t="s">
        <v>6</v>
      </c>
      <c r="B35">
        <v>2043</v>
      </c>
      <c r="C35">
        <f t="shared" si="3"/>
        <v>7.0000000000003837E-2</v>
      </c>
      <c r="D35">
        <f t="shared" si="3"/>
        <v>3.5000000000001918E-2</v>
      </c>
      <c r="E35">
        <f t="shared" si="3"/>
        <v>0.30499999999999972</v>
      </c>
      <c r="F35">
        <f t="shared" si="3"/>
        <v>0.12999999999999901</v>
      </c>
      <c r="G35">
        <f t="shared" si="3"/>
        <v>0.45999999999999375</v>
      </c>
    </row>
    <row r="36" spans="1:7" x14ac:dyDescent="0.25">
      <c r="A36" t="s">
        <v>6</v>
      </c>
      <c r="B36">
        <v>2044</v>
      </c>
      <c r="C36">
        <f t="shared" si="3"/>
        <v>6.0000000000002274E-2</v>
      </c>
      <c r="D36">
        <f t="shared" si="3"/>
        <v>3.0000000000001137E-2</v>
      </c>
      <c r="E36">
        <f t="shared" si="3"/>
        <v>0.28999999999999915</v>
      </c>
      <c r="F36">
        <f t="shared" si="3"/>
        <v>0.14000000000000057</v>
      </c>
      <c r="G36">
        <f t="shared" si="3"/>
        <v>0.47999999999999687</v>
      </c>
    </row>
    <row r="37" spans="1:7" x14ac:dyDescent="0.25">
      <c r="A37" t="s">
        <v>6</v>
      </c>
      <c r="B37">
        <v>2045</v>
      </c>
      <c r="C37">
        <f t="shared" si="3"/>
        <v>5.0000000000004263E-2</v>
      </c>
      <c r="D37">
        <f t="shared" si="3"/>
        <v>2.5000000000002132E-2</v>
      </c>
      <c r="E37">
        <f t="shared" si="3"/>
        <v>0.27500000000000213</v>
      </c>
      <c r="F37">
        <f t="shared" si="3"/>
        <v>0.14999999999999858</v>
      </c>
      <c r="G37">
        <f t="shared" si="3"/>
        <v>0.49999999999999289</v>
      </c>
    </row>
    <row r="38" spans="1:7" x14ac:dyDescent="0.25">
      <c r="A38" t="s">
        <v>6</v>
      </c>
      <c r="B38">
        <v>2046</v>
      </c>
      <c r="C38">
        <f t="shared" si="3"/>
        <v>4.00000000000027E-2</v>
      </c>
      <c r="D38">
        <f t="shared" si="3"/>
        <v>2.000000000000135E-2</v>
      </c>
      <c r="E38">
        <f t="shared" si="3"/>
        <v>0.26000000000000156</v>
      </c>
      <c r="F38">
        <f t="shared" si="3"/>
        <v>0.16000000000000014</v>
      </c>
      <c r="G38">
        <f t="shared" si="3"/>
        <v>0.51999999999999602</v>
      </c>
    </row>
    <row r="39" spans="1:7" x14ac:dyDescent="0.25">
      <c r="A39" t="s">
        <v>6</v>
      </c>
      <c r="B39">
        <v>2047</v>
      </c>
      <c r="C39">
        <f t="shared" si="3"/>
        <v>3.000000000000469E-2</v>
      </c>
      <c r="D39">
        <f t="shared" si="3"/>
        <v>1.5000000000002345E-2</v>
      </c>
      <c r="E39">
        <f t="shared" si="3"/>
        <v>0.24500000000000099</v>
      </c>
      <c r="F39">
        <f t="shared" si="3"/>
        <v>0.16999999999999815</v>
      </c>
      <c r="G39">
        <f t="shared" si="3"/>
        <v>0.53999999999999204</v>
      </c>
    </row>
    <row r="40" spans="1:7" x14ac:dyDescent="0.25">
      <c r="A40" t="s">
        <v>6</v>
      </c>
      <c r="B40">
        <v>2048</v>
      </c>
      <c r="C40">
        <f t="shared" si="3"/>
        <v>2.0000000000003126E-2</v>
      </c>
      <c r="D40">
        <f t="shared" si="3"/>
        <v>1.0000000000001563E-2</v>
      </c>
      <c r="E40">
        <f t="shared" si="3"/>
        <v>0.23000000000000043</v>
      </c>
      <c r="F40">
        <f t="shared" si="3"/>
        <v>0.17999999999999972</v>
      </c>
      <c r="G40">
        <f t="shared" si="3"/>
        <v>0.55999999999999517</v>
      </c>
    </row>
    <row r="41" spans="1:7" x14ac:dyDescent="0.25">
      <c r="A41" t="s">
        <v>6</v>
      </c>
      <c r="B41">
        <v>2049</v>
      </c>
      <c r="C41">
        <f t="shared" si="3"/>
        <v>1.0000000000001563E-2</v>
      </c>
      <c r="D41">
        <f t="shared" si="3"/>
        <v>5.0000000000007816E-3</v>
      </c>
      <c r="E41">
        <f t="shared" si="3"/>
        <v>0.21499999999999986</v>
      </c>
      <c r="F41">
        <f t="shared" si="3"/>
        <v>0.19000000000000128</v>
      </c>
      <c r="G41">
        <f t="shared" si="3"/>
        <v>0.57999999999999829</v>
      </c>
    </row>
    <row r="42" spans="1:7" x14ac:dyDescent="0.25">
      <c r="A42" t="s">
        <v>6</v>
      </c>
      <c r="B42">
        <v>2050</v>
      </c>
      <c r="C42">
        <f t="shared" si="3"/>
        <v>3.5527136788005009E-15</v>
      </c>
      <c r="D42">
        <f t="shared" si="3"/>
        <v>1.7763568394002505E-15</v>
      </c>
      <c r="E42">
        <f t="shared" si="3"/>
        <v>0.19999999999999929</v>
      </c>
      <c r="F42">
        <f t="shared" si="3"/>
        <v>0.19999999999999929</v>
      </c>
      <c r="G42">
        <f t="shared" si="3"/>
        <v>0.59999999999999432</v>
      </c>
    </row>
    <row r="44" spans="1:7" x14ac:dyDescent="0.25">
      <c r="A44" s="1" t="s">
        <v>10</v>
      </c>
    </row>
    <row r="45" spans="1:7" x14ac:dyDescent="0.25">
      <c r="A45" t="str">
        <f>A12</f>
        <v>Industry</v>
      </c>
      <c r="B45">
        <f>B12</f>
        <v>2020</v>
      </c>
      <c r="C45">
        <f>C12</f>
        <v>0.23783804227640001</v>
      </c>
      <c r="D45">
        <f t="shared" ref="D45:G45" si="4">D12</f>
        <v>0.21895893991493101</v>
      </c>
      <c r="E45">
        <f t="shared" si="4"/>
        <v>0.13461717543507801</v>
      </c>
      <c r="F45">
        <f t="shared" si="4"/>
        <v>4.45472571891143E-2</v>
      </c>
      <c r="G45">
        <f t="shared" si="4"/>
        <v>0.36403858518447701</v>
      </c>
    </row>
    <row r="46" spans="1:7" x14ac:dyDescent="0.25">
      <c r="A46" t="str">
        <f>A22</f>
        <v>Industry</v>
      </c>
      <c r="B46">
        <f>B22</f>
        <v>2030</v>
      </c>
      <c r="C46">
        <f>[1]部門別エネルギーキャリアシェア!C$2/100</f>
        <v>0.2</v>
      </c>
      <c r="D46">
        <f>[1]部門別エネルギーキャリアシェア!D$2/100</f>
        <v>0.1</v>
      </c>
      <c r="E46">
        <f>[1]部門別エネルギーキャリアシェア!E$2/100</f>
        <v>0.5</v>
      </c>
      <c r="F46">
        <f>[1]部門別エネルギーキャリアシェア!F$2/100</f>
        <v>0</v>
      </c>
      <c r="G46">
        <f>[1]部門別エネルギーキャリアシェア!G$2/100</f>
        <v>0.2</v>
      </c>
    </row>
    <row r="47" spans="1:7" x14ac:dyDescent="0.25">
      <c r="A47" t="str">
        <f>A42</f>
        <v>Industry</v>
      </c>
      <c r="B47">
        <f>B42</f>
        <v>2050</v>
      </c>
      <c r="C47">
        <f>[1]部門別エネルギーキャリアシェア!C$3/100</f>
        <v>0</v>
      </c>
      <c r="D47">
        <f>[1]部門別エネルギーキャリアシェア!D$3/100</f>
        <v>0</v>
      </c>
      <c r="E47">
        <f>[1]部門別エネルギーキャリアシェア!E$3/100</f>
        <v>0.2</v>
      </c>
      <c r="F47">
        <f>[1]部門別エネルギーキャリアシェア!F$3/100</f>
        <v>0.2</v>
      </c>
      <c r="G47">
        <f>[1]部門別エネルギーキャリアシェア!G$3/100</f>
        <v>0.6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6365-D4B7-4D2F-A218-7A82F77DBF50}">
  <dimension ref="A1:G47"/>
  <sheetViews>
    <sheetView workbookViewId="0">
      <selection activeCell="C12" sqref="C12"/>
    </sheetView>
  </sheetViews>
  <sheetFormatPr defaultColWidth="11.42578125" defaultRowHeight="15" x14ac:dyDescent="0.25"/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7</v>
      </c>
      <c r="B2">
        <v>2010</v>
      </c>
      <c r="C2">
        <v>1.27563610961359E-5</v>
      </c>
      <c r="D2">
        <v>0.976242188627097</v>
      </c>
      <c r="E2">
        <v>1.27593983249683E-3</v>
      </c>
      <c r="F2">
        <v>2.52089993090304E-3</v>
      </c>
      <c r="G2">
        <v>1.9948215248407401E-2</v>
      </c>
    </row>
    <row r="3" spans="1:7" x14ac:dyDescent="0.25">
      <c r="A3" t="s">
        <v>7</v>
      </c>
      <c r="B3">
        <v>2011</v>
      </c>
      <c r="C3">
        <v>1.30761890381062E-5</v>
      </c>
      <c r="D3">
        <v>0.97628601984156005</v>
      </c>
      <c r="E3">
        <v>1.28582525541378E-3</v>
      </c>
      <c r="F3">
        <v>2.5128076601560701E-3</v>
      </c>
      <c r="G3">
        <v>1.99022710538319E-2</v>
      </c>
    </row>
    <row r="4" spans="1:7" x14ac:dyDescent="0.25">
      <c r="A4" t="s">
        <v>7</v>
      </c>
      <c r="B4">
        <v>2012</v>
      </c>
      <c r="C4">
        <v>1.2270023577322199E-5</v>
      </c>
      <c r="D4">
        <v>0.97615808572530605</v>
      </c>
      <c r="E4">
        <v>1.22448542981893E-3</v>
      </c>
      <c r="F4">
        <v>2.58677266289086E-3</v>
      </c>
      <c r="G4">
        <v>2.0018386158406599E-2</v>
      </c>
    </row>
    <row r="5" spans="1:7" x14ac:dyDescent="0.25">
      <c r="A5" t="s">
        <v>7</v>
      </c>
      <c r="B5">
        <v>2013</v>
      </c>
      <c r="C5">
        <v>1.2095189138520199E-5</v>
      </c>
      <c r="D5">
        <v>0.97548941750523999</v>
      </c>
      <c r="E5">
        <v>1.13121847890265E-3</v>
      </c>
      <c r="F5">
        <v>3.06135602984965E-3</v>
      </c>
      <c r="G5">
        <v>2.0305912796869299E-2</v>
      </c>
    </row>
    <row r="6" spans="1:7" x14ac:dyDescent="0.25">
      <c r="A6" t="s">
        <v>7</v>
      </c>
      <c r="B6">
        <v>2014</v>
      </c>
      <c r="C6">
        <v>1.24358001815627E-5</v>
      </c>
      <c r="D6">
        <v>0.97432334520406805</v>
      </c>
      <c r="E6">
        <v>1.0982775107716901E-3</v>
      </c>
      <c r="F6">
        <v>3.8266266190266399E-3</v>
      </c>
      <c r="G6">
        <v>2.0739314865951899E-2</v>
      </c>
    </row>
    <row r="7" spans="1:7" x14ac:dyDescent="0.25">
      <c r="A7" t="s">
        <v>7</v>
      </c>
      <c r="B7">
        <v>2015</v>
      </c>
      <c r="C7">
        <v>1.21347680783447E-5</v>
      </c>
      <c r="D7">
        <v>0.97356260392445004</v>
      </c>
      <c r="E7">
        <v>9.7898061388807791E-4</v>
      </c>
      <c r="F7">
        <v>4.7243603829339202E-3</v>
      </c>
      <c r="G7">
        <v>2.0721920310650101E-2</v>
      </c>
    </row>
    <row r="8" spans="1:7" x14ac:dyDescent="0.25">
      <c r="A8" t="s">
        <v>7</v>
      </c>
      <c r="B8">
        <v>2016</v>
      </c>
      <c r="C8">
        <v>1.32625027271021E-5</v>
      </c>
      <c r="D8">
        <v>0.97284005222773595</v>
      </c>
      <c r="E8">
        <v>8.40511110330097E-4</v>
      </c>
      <c r="F8">
        <v>5.3666717285218704E-3</v>
      </c>
      <c r="G8">
        <v>2.0939502430685202E-2</v>
      </c>
    </row>
    <row r="9" spans="1:7" x14ac:dyDescent="0.25">
      <c r="A9" t="s">
        <v>7</v>
      </c>
      <c r="B9">
        <v>2017</v>
      </c>
      <c r="C9">
        <v>1.3373163070678801E-5</v>
      </c>
      <c r="D9">
        <v>0.97227308667648504</v>
      </c>
      <c r="E9">
        <v>7.1947617320252105E-4</v>
      </c>
      <c r="F9">
        <v>5.8798454731007199E-3</v>
      </c>
      <c r="G9">
        <v>2.11142185141413E-2</v>
      </c>
    </row>
    <row r="10" spans="1:7" x14ac:dyDescent="0.25">
      <c r="A10" t="s">
        <v>7</v>
      </c>
      <c r="B10">
        <v>2018</v>
      </c>
      <c r="C10">
        <v>1.2186481603659699E-5</v>
      </c>
      <c r="D10">
        <v>0.97222937801890497</v>
      </c>
      <c r="E10">
        <v>5.9375246480053304E-4</v>
      </c>
      <c r="F10">
        <v>6.0773306730695304E-3</v>
      </c>
      <c r="G10">
        <v>2.1087352361621702E-2</v>
      </c>
    </row>
    <row r="11" spans="1:7" x14ac:dyDescent="0.25">
      <c r="A11" t="s">
        <v>7</v>
      </c>
      <c r="B11">
        <v>2019</v>
      </c>
      <c r="C11">
        <v>1.24402436352604E-5</v>
      </c>
      <c r="D11">
        <v>0.97204919148783198</v>
      </c>
      <c r="E11">
        <v>4.8344169015914498E-4</v>
      </c>
      <c r="F11">
        <v>5.9284672168479604E-3</v>
      </c>
      <c r="G11">
        <v>2.15264593615252E-2</v>
      </c>
    </row>
    <row r="12" spans="1:7" x14ac:dyDescent="0.25">
      <c r="A12" t="s">
        <v>7</v>
      </c>
      <c r="B12">
        <v>2020</v>
      </c>
      <c r="C12">
        <v>1.3765472295266299E-5</v>
      </c>
      <c r="D12">
        <v>0.96874549515359798</v>
      </c>
      <c r="E12">
        <v>4.0646380694078099E-4</v>
      </c>
      <c r="F12">
        <v>7.0146552571294599E-3</v>
      </c>
      <c r="G12">
        <v>2.3819620310036701E-2</v>
      </c>
    </row>
    <row r="13" spans="1:7" x14ac:dyDescent="0.25">
      <c r="A13" t="s">
        <v>7</v>
      </c>
      <c r="B13">
        <v>2021</v>
      </c>
      <c r="C13">
        <f>_xlfn.FORECAST.LINEAR($B13,C$45:C$46,$B$45:$B$46)</f>
        <v>1.0012388925066062E-2</v>
      </c>
      <c r="D13">
        <f t="shared" ref="D13:G13" si="0">_xlfn.FORECAST.LINEAR($B13,D$45:D$46,$B$45:$B$46)</f>
        <v>0.95187094563824104</v>
      </c>
      <c r="E13">
        <f t="shared" si="0"/>
        <v>3.6581742624670899E-4</v>
      </c>
      <c r="F13">
        <f t="shared" si="0"/>
        <v>6.3131897314163687E-3</v>
      </c>
      <c r="G13">
        <f t="shared" si="0"/>
        <v>3.1437658279033442E-2</v>
      </c>
    </row>
    <row r="14" spans="1:7" x14ac:dyDescent="0.25">
      <c r="A14" t="s">
        <v>7</v>
      </c>
      <c r="B14">
        <v>2022</v>
      </c>
      <c r="C14">
        <f t="shared" ref="C14:G22" si="1">_xlfn.FORECAST.LINEAR($B14,C$45:C$46,$B$45:$B$46)</f>
        <v>2.0011012377835868E-2</v>
      </c>
      <c r="D14">
        <f t="shared" si="1"/>
        <v>0.93499639612287666</v>
      </c>
      <c r="E14">
        <f t="shared" si="1"/>
        <v>3.2517104555263021E-4</v>
      </c>
      <c r="F14">
        <f t="shared" si="1"/>
        <v>5.6117242057034389E-3</v>
      </c>
      <c r="G14">
        <f t="shared" si="1"/>
        <v>3.9055696248029292E-2</v>
      </c>
    </row>
    <row r="15" spans="1:7" x14ac:dyDescent="0.25">
      <c r="A15" t="s">
        <v>7</v>
      </c>
      <c r="B15">
        <v>2023</v>
      </c>
      <c r="C15">
        <f t="shared" si="1"/>
        <v>3.0009635830605674E-2</v>
      </c>
      <c r="D15">
        <f t="shared" si="1"/>
        <v>0.91812184660751939</v>
      </c>
      <c r="E15">
        <f t="shared" si="1"/>
        <v>2.8452466485855143E-4</v>
      </c>
      <c r="F15">
        <f t="shared" si="1"/>
        <v>4.910258679990509E-3</v>
      </c>
      <c r="G15">
        <f t="shared" si="1"/>
        <v>4.6673734217025142E-2</v>
      </c>
    </row>
    <row r="16" spans="1:7" x14ac:dyDescent="0.25">
      <c r="A16" t="s">
        <v>7</v>
      </c>
      <c r="B16">
        <v>2024</v>
      </c>
      <c r="C16">
        <f t="shared" si="1"/>
        <v>4.000825928337548E-2</v>
      </c>
      <c r="D16">
        <f t="shared" si="1"/>
        <v>0.90124729709216211</v>
      </c>
      <c r="E16">
        <f t="shared" si="1"/>
        <v>2.4387828416447266E-4</v>
      </c>
      <c r="F16">
        <f t="shared" si="1"/>
        <v>4.2087931542775792E-3</v>
      </c>
      <c r="G16">
        <f t="shared" si="1"/>
        <v>5.4291772186022769E-2</v>
      </c>
    </row>
    <row r="17" spans="1:7" x14ac:dyDescent="0.25">
      <c r="A17" t="s">
        <v>7</v>
      </c>
      <c r="B17">
        <v>2025</v>
      </c>
      <c r="C17">
        <f t="shared" si="1"/>
        <v>5.0006882736148839E-2</v>
      </c>
      <c r="D17">
        <f t="shared" si="1"/>
        <v>0.88437274757679774</v>
      </c>
      <c r="E17">
        <f t="shared" si="1"/>
        <v>2.0323190347039388E-4</v>
      </c>
      <c r="F17">
        <f t="shared" si="1"/>
        <v>3.5073276285646493E-3</v>
      </c>
      <c r="G17">
        <f t="shared" si="1"/>
        <v>6.1909810155018619E-2</v>
      </c>
    </row>
    <row r="18" spans="1:7" x14ac:dyDescent="0.25">
      <c r="A18" t="s">
        <v>7</v>
      </c>
      <c r="B18">
        <v>2026</v>
      </c>
      <c r="C18">
        <f t="shared" si="1"/>
        <v>6.0005506188918645E-2</v>
      </c>
      <c r="D18">
        <f t="shared" si="1"/>
        <v>0.86749819806144046</v>
      </c>
      <c r="E18">
        <f t="shared" si="1"/>
        <v>1.6258552277631511E-4</v>
      </c>
      <c r="F18">
        <f t="shared" si="1"/>
        <v>2.8058621028517194E-3</v>
      </c>
      <c r="G18">
        <f t="shared" si="1"/>
        <v>6.9527848124014469E-2</v>
      </c>
    </row>
    <row r="19" spans="1:7" x14ac:dyDescent="0.25">
      <c r="A19" t="s">
        <v>7</v>
      </c>
      <c r="B19">
        <v>2027</v>
      </c>
      <c r="C19">
        <f t="shared" si="1"/>
        <v>7.0004129641688451E-2</v>
      </c>
      <c r="D19">
        <f t="shared" si="1"/>
        <v>0.85062364854607608</v>
      </c>
      <c r="E19">
        <f t="shared" si="1"/>
        <v>1.2193914208223633E-4</v>
      </c>
      <c r="F19">
        <f t="shared" si="1"/>
        <v>2.1043965771387896E-3</v>
      </c>
      <c r="G19">
        <f t="shared" si="1"/>
        <v>7.7145886093010319E-2</v>
      </c>
    </row>
    <row r="20" spans="1:7" x14ac:dyDescent="0.25">
      <c r="A20" t="s">
        <v>7</v>
      </c>
      <c r="B20">
        <v>2028</v>
      </c>
      <c r="C20">
        <f t="shared" si="1"/>
        <v>8.0002753094458257E-2</v>
      </c>
      <c r="D20">
        <f t="shared" si="1"/>
        <v>0.83374909903071881</v>
      </c>
      <c r="E20">
        <f t="shared" si="1"/>
        <v>8.1292761388157553E-5</v>
      </c>
      <c r="F20">
        <f t="shared" si="1"/>
        <v>1.4029310514256377E-3</v>
      </c>
      <c r="G20">
        <f t="shared" si="1"/>
        <v>8.4763924062007945E-2</v>
      </c>
    </row>
    <row r="21" spans="1:7" x14ac:dyDescent="0.25">
      <c r="A21" t="s">
        <v>7</v>
      </c>
      <c r="B21">
        <v>2029</v>
      </c>
      <c r="C21">
        <f t="shared" si="1"/>
        <v>9.0001376547228062E-2</v>
      </c>
      <c r="D21">
        <f t="shared" si="1"/>
        <v>0.81687454951536154</v>
      </c>
      <c r="E21">
        <f t="shared" si="1"/>
        <v>4.0646380694078776E-5</v>
      </c>
      <c r="F21">
        <f t="shared" si="1"/>
        <v>7.0146552571270782E-4</v>
      </c>
      <c r="G21">
        <f t="shared" si="1"/>
        <v>9.2381962031003795E-2</v>
      </c>
    </row>
    <row r="22" spans="1:7" x14ac:dyDescent="0.25">
      <c r="A22" t="s">
        <v>7</v>
      </c>
      <c r="B22">
        <v>2030</v>
      </c>
      <c r="C22">
        <f t="shared" si="1"/>
        <v>0.10000000000000142</v>
      </c>
      <c r="D22">
        <f t="shared" si="1"/>
        <v>0.79999999999999716</v>
      </c>
      <c r="E22">
        <f t="shared" si="1"/>
        <v>0</v>
      </c>
      <c r="F22">
        <f t="shared" si="1"/>
        <v>-2.2204460492503131E-16</v>
      </c>
      <c r="G22">
        <f t="shared" si="1"/>
        <v>9.9999999999999645E-2</v>
      </c>
    </row>
    <row r="23" spans="1:7" x14ac:dyDescent="0.25">
      <c r="A23" t="s">
        <v>7</v>
      </c>
      <c r="B23">
        <v>2031</v>
      </c>
      <c r="C23">
        <f>_xlfn.FORECAST.LINEAR($B23,C$46:C$47,$B$46:$B$47)</f>
        <v>9.5000000000002416E-2</v>
      </c>
      <c r="D23">
        <f t="shared" ref="D23:G23" si="2">_xlfn.FORECAST.LINEAR($B23,D$46:D$47,$B$46:$B$47)</f>
        <v>0.76000000000001933</v>
      </c>
      <c r="E23">
        <f t="shared" si="2"/>
        <v>9.9999999999980105E-3</v>
      </c>
      <c r="F23">
        <f t="shared" si="2"/>
        <v>9.9999999999980105E-3</v>
      </c>
      <c r="G23">
        <f t="shared" si="2"/>
        <v>0.12500000000000711</v>
      </c>
    </row>
    <row r="24" spans="1:7" x14ac:dyDescent="0.25">
      <c r="A24" t="s">
        <v>7</v>
      </c>
      <c r="B24">
        <v>2032</v>
      </c>
      <c r="C24">
        <f t="shared" ref="C24:G42" si="3">_xlfn.FORECAST.LINEAR($B24,C$46:C$47,$B$46:$B$47)</f>
        <v>9.0000000000001634E-2</v>
      </c>
      <c r="D24">
        <f t="shared" si="3"/>
        <v>0.72000000000001307</v>
      </c>
      <c r="E24">
        <f t="shared" si="3"/>
        <v>1.9999999999999574E-2</v>
      </c>
      <c r="F24">
        <f t="shared" si="3"/>
        <v>1.9999999999999574E-2</v>
      </c>
      <c r="G24">
        <f t="shared" si="3"/>
        <v>0.15000000000000568</v>
      </c>
    </row>
    <row r="25" spans="1:7" x14ac:dyDescent="0.25">
      <c r="A25" t="s">
        <v>7</v>
      </c>
      <c r="B25">
        <v>2033</v>
      </c>
      <c r="C25">
        <f t="shared" si="3"/>
        <v>8.5000000000000853E-2</v>
      </c>
      <c r="D25">
        <f t="shared" si="3"/>
        <v>0.68000000000000682</v>
      </c>
      <c r="E25">
        <f t="shared" si="3"/>
        <v>3.0000000000001137E-2</v>
      </c>
      <c r="F25">
        <f t="shared" si="3"/>
        <v>3.0000000000001137E-2</v>
      </c>
      <c r="G25">
        <f t="shared" si="3"/>
        <v>0.17500000000000426</v>
      </c>
    </row>
    <row r="26" spans="1:7" x14ac:dyDescent="0.25">
      <c r="A26" t="s">
        <v>7</v>
      </c>
      <c r="B26">
        <v>2034</v>
      </c>
      <c r="C26">
        <f t="shared" si="3"/>
        <v>8.0000000000001847E-2</v>
      </c>
      <c r="D26">
        <f t="shared" si="3"/>
        <v>0.64000000000001478</v>
      </c>
      <c r="E26">
        <f t="shared" si="3"/>
        <v>3.9999999999999147E-2</v>
      </c>
      <c r="F26">
        <f t="shared" si="3"/>
        <v>3.9999999999999147E-2</v>
      </c>
      <c r="G26">
        <f t="shared" si="3"/>
        <v>0.20000000000000284</v>
      </c>
    </row>
    <row r="27" spans="1:7" x14ac:dyDescent="0.25">
      <c r="A27" t="s">
        <v>7</v>
      </c>
      <c r="B27">
        <v>2035</v>
      </c>
      <c r="C27">
        <f t="shared" si="3"/>
        <v>7.5000000000001066E-2</v>
      </c>
      <c r="D27">
        <f t="shared" si="3"/>
        <v>0.60000000000000853</v>
      </c>
      <c r="E27">
        <f t="shared" si="3"/>
        <v>5.0000000000000711E-2</v>
      </c>
      <c r="F27">
        <f t="shared" si="3"/>
        <v>5.0000000000000711E-2</v>
      </c>
      <c r="G27">
        <f t="shared" si="3"/>
        <v>0.22500000000000142</v>
      </c>
    </row>
    <row r="28" spans="1:7" x14ac:dyDescent="0.25">
      <c r="A28" t="s">
        <v>7</v>
      </c>
      <c r="B28">
        <v>2036</v>
      </c>
      <c r="C28">
        <f t="shared" si="3"/>
        <v>7.0000000000002061E-2</v>
      </c>
      <c r="D28">
        <f t="shared" si="3"/>
        <v>0.56000000000001648</v>
      </c>
      <c r="E28">
        <f t="shared" si="3"/>
        <v>5.9999999999998721E-2</v>
      </c>
      <c r="F28">
        <f t="shared" si="3"/>
        <v>5.9999999999998721E-2</v>
      </c>
      <c r="G28">
        <f t="shared" si="3"/>
        <v>0.25000000000000711</v>
      </c>
    </row>
    <row r="29" spans="1:7" x14ac:dyDescent="0.25">
      <c r="A29" t="s">
        <v>7</v>
      </c>
      <c r="B29">
        <v>2037</v>
      </c>
      <c r="C29">
        <f t="shared" si="3"/>
        <v>6.5000000000001279E-2</v>
      </c>
      <c r="D29">
        <f t="shared" si="3"/>
        <v>0.52000000000001023</v>
      </c>
      <c r="E29">
        <f t="shared" si="3"/>
        <v>7.0000000000000284E-2</v>
      </c>
      <c r="F29">
        <f t="shared" si="3"/>
        <v>7.0000000000000284E-2</v>
      </c>
      <c r="G29">
        <f t="shared" si="3"/>
        <v>0.27500000000000568</v>
      </c>
    </row>
    <row r="30" spans="1:7" x14ac:dyDescent="0.25">
      <c r="A30" t="s">
        <v>7</v>
      </c>
      <c r="B30">
        <v>2038</v>
      </c>
      <c r="C30">
        <f t="shared" si="3"/>
        <v>6.0000000000002274E-2</v>
      </c>
      <c r="D30">
        <f t="shared" si="3"/>
        <v>0.48000000000001819</v>
      </c>
      <c r="E30">
        <f t="shared" si="3"/>
        <v>7.9999999999998295E-2</v>
      </c>
      <c r="F30">
        <f t="shared" si="3"/>
        <v>7.9999999999998295E-2</v>
      </c>
      <c r="G30">
        <f t="shared" si="3"/>
        <v>0.30000000000000426</v>
      </c>
    </row>
    <row r="31" spans="1:7" x14ac:dyDescent="0.25">
      <c r="A31" t="s">
        <v>7</v>
      </c>
      <c r="B31">
        <v>2039</v>
      </c>
      <c r="C31">
        <f t="shared" si="3"/>
        <v>5.5000000000001492E-2</v>
      </c>
      <c r="D31">
        <f t="shared" si="3"/>
        <v>0.44000000000001194</v>
      </c>
      <c r="E31">
        <f t="shared" si="3"/>
        <v>8.9999999999999858E-2</v>
      </c>
      <c r="F31">
        <f t="shared" si="3"/>
        <v>8.9999999999999858E-2</v>
      </c>
      <c r="G31">
        <f t="shared" si="3"/>
        <v>0.32500000000000284</v>
      </c>
    </row>
    <row r="32" spans="1:7" x14ac:dyDescent="0.25">
      <c r="A32" t="s">
        <v>7</v>
      </c>
      <c r="B32">
        <v>2040</v>
      </c>
      <c r="C32">
        <f t="shared" si="3"/>
        <v>5.0000000000000711E-2</v>
      </c>
      <c r="D32">
        <f t="shared" si="3"/>
        <v>0.40000000000000568</v>
      </c>
      <c r="E32">
        <f t="shared" si="3"/>
        <v>0.10000000000000142</v>
      </c>
      <c r="F32">
        <f t="shared" si="3"/>
        <v>0.10000000000000142</v>
      </c>
      <c r="G32">
        <f t="shared" si="3"/>
        <v>0.35000000000000142</v>
      </c>
    </row>
    <row r="33" spans="1:7" x14ac:dyDescent="0.25">
      <c r="A33" t="s">
        <v>7</v>
      </c>
      <c r="B33">
        <v>2041</v>
      </c>
      <c r="C33">
        <f t="shared" si="3"/>
        <v>4.5000000000001705E-2</v>
      </c>
      <c r="D33">
        <f t="shared" si="3"/>
        <v>0.36000000000001364</v>
      </c>
      <c r="E33">
        <f t="shared" si="3"/>
        <v>0.10999999999999943</v>
      </c>
      <c r="F33">
        <f t="shared" si="3"/>
        <v>0.10999999999999943</v>
      </c>
      <c r="G33">
        <f t="shared" si="3"/>
        <v>0.37500000000000711</v>
      </c>
    </row>
    <row r="34" spans="1:7" x14ac:dyDescent="0.25">
      <c r="A34" t="s">
        <v>7</v>
      </c>
      <c r="B34">
        <v>2042</v>
      </c>
      <c r="C34">
        <f t="shared" si="3"/>
        <v>4.0000000000000924E-2</v>
      </c>
      <c r="D34">
        <f t="shared" si="3"/>
        <v>0.32000000000000739</v>
      </c>
      <c r="E34">
        <f t="shared" si="3"/>
        <v>0.12000000000000099</v>
      </c>
      <c r="F34">
        <f t="shared" si="3"/>
        <v>0.12000000000000099</v>
      </c>
      <c r="G34">
        <f t="shared" si="3"/>
        <v>0.40000000000000568</v>
      </c>
    </row>
    <row r="35" spans="1:7" x14ac:dyDescent="0.25">
      <c r="A35" t="s">
        <v>7</v>
      </c>
      <c r="B35">
        <v>2043</v>
      </c>
      <c r="C35">
        <f t="shared" si="3"/>
        <v>3.5000000000001918E-2</v>
      </c>
      <c r="D35">
        <f t="shared" si="3"/>
        <v>0.28000000000001535</v>
      </c>
      <c r="E35">
        <f t="shared" si="3"/>
        <v>0.12999999999999901</v>
      </c>
      <c r="F35">
        <f t="shared" si="3"/>
        <v>0.12999999999999901</v>
      </c>
      <c r="G35">
        <f t="shared" si="3"/>
        <v>0.42500000000000426</v>
      </c>
    </row>
    <row r="36" spans="1:7" x14ac:dyDescent="0.25">
      <c r="A36" t="s">
        <v>7</v>
      </c>
      <c r="B36">
        <v>2044</v>
      </c>
      <c r="C36">
        <f t="shared" si="3"/>
        <v>3.0000000000001137E-2</v>
      </c>
      <c r="D36">
        <f t="shared" si="3"/>
        <v>0.24000000000000909</v>
      </c>
      <c r="E36">
        <f t="shared" si="3"/>
        <v>0.14000000000000057</v>
      </c>
      <c r="F36">
        <f t="shared" si="3"/>
        <v>0.14000000000000057</v>
      </c>
      <c r="G36">
        <f t="shared" si="3"/>
        <v>0.45000000000000284</v>
      </c>
    </row>
    <row r="37" spans="1:7" x14ac:dyDescent="0.25">
      <c r="A37" t="s">
        <v>7</v>
      </c>
      <c r="B37">
        <v>2045</v>
      </c>
      <c r="C37">
        <f t="shared" si="3"/>
        <v>2.5000000000002132E-2</v>
      </c>
      <c r="D37">
        <f t="shared" si="3"/>
        <v>0.20000000000001705</v>
      </c>
      <c r="E37">
        <f t="shared" si="3"/>
        <v>0.14999999999999858</v>
      </c>
      <c r="F37">
        <f t="shared" si="3"/>
        <v>0.14999999999999858</v>
      </c>
      <c r="G37">
        <f t="shared" si="3"/>
        <v>0.47500000000000142</v>
      </c>
    </row>
    <row r="38" spans="1:7" x14ac:dyDescent="0.25">
      <c r="A38" t="s">
        <v>7</v>
      </c>
      <c r="B38">
        <v>2046</v>
      </c>
      <c r="C38">
        <f t="shared" si="3"/>
        <v>2.000000000000135E-2</v>
      </c>
      <c r="D38">
        <f t="shared" si="3"/>
        <v>0.1600000000000108</v>
      </c>
      <c r="E38">
        <f t="shared" si="3"/>
        <v>0.16000000000000014</v>
      </c>
      <c r="F38">
        <f t="shared" si="3"/>
        <v>0.16000000000000014</v>
      </c>
      <c r="G38">
        <f t="shared" si="3"/>
        <v>0.50000000000000711</v>
      </c>
    </row>
    <row r="39" spans="1:7" x14ac:dyDescent="0.25">
      <c r="A39" t="s">
        <v>7</v>
      </c>
      <c r="B39">
        <v>2047</v>
      </c>
      <c r="C39">
        <f t="shared" si="3"/>
        <v>1.5000000000002345E-2</v>
      </c>
      <c r="D39">
        <f t="shared" si="3"/>
        <v>0.12000000000001876</v>
      </c>
      <c r="E39">
        <f t="shared" si="3"/>
        <v>0.16999999999999815</v>
      </c>
      <c r="F39">
        <f t="shared" si="3"/>
        <v>0.16999999999999815</v>
      </c>
      <c r="G39">
        <f t="shared" si="3"/>
        <v>0.52500000000000568</v>
      </c>
    </row>
    <row r="40" spans="1:7" x14ac:dyDescent="0.25">
      <c r="A40" t="s">
        <v>7</v>
      </c>
      <c r="B40">
        <v>2048</v>
      </c>
      <c r="C40">
        <f t="shared" si="3"/>
        <v>1.0000000000001563E-2</v>
      </c>
      <c r="D40">
        <f t="shared" si="3"/>
        <v>8.0000000000012506E-2</v>
      </c>
      <c r="E40">
        <f t="shared" si="3"/>
        <v>0.17999999999999972</v>
      </c>
      <c r="F40">
        <f t="shared" si="3"/>
        <v>0.17999999999999972</v>
      </c>
      <c r="G40">
        <f t="shared" si="3"/>
        <v>0.55000000000000426</v>
      </c>
    </row>
    <row r="41" spans="1:7" x14ac:dyDescent="0.25">
      <c r="A41" t="s">
        <v>7</v>
      </c>
      <c r="B41">
        <v>2049</v>
      </c>
      <c r="C41">
        <f t="shared" si="3"/>
        <v>5.0000000000007816E-3</v>
      </c>
      <c r="D41">
        <f t="shared" si="3"/>
        <v>4.0000000000006253E-2</v>
      </c>
      <c r="E41">
        <f t="shared" si="3"/>
        <v>0.19000000000000128</v>
      </c>
      <c r="F41">
        <f t="shared" si="3"/>
        <v>0.19000000000000128</v>
      </c>
      <c r="G41">
        <f t="shared" si="3"/>
        <v>0.57500000000000284</v>
      </c>
    </row>
    <row r="42" spans="1:7" x14ac:dyDescent="0.25">
      <c r="A42" t="s">
        <v>7</v>
      </c>
      <c r="B42">
        <v>2050</v>
      </c>
      <c r="C42">
        <f t="shared" si="3"/>
        <v>1.7763568394002505E-15</v>
      </c>
      <c r="D42">
        <f t="shared" si="3"/>
        <v>1.4210854715202004E-14</v>
      </c>
      <c r="E42">
        <f t="shared" si="3"/>
        <v>0.19999999999999929</v>
      </c>
      <c r="F42">
        <f t="shared" si="3"/>
        <v>0.19999999999999929</v>
      </c>
      <c r="G42">
        <f t="shared" si="3"/>
        <v>0.60000000000000142</v>
      </c>
    </row>
    <row r="45" spans="1:7" x14ac:dyDescent="0.25">
      <c r="A45" t="s">
        <v>7</v>
      </c>
      <c r="B45">
        <f>B12</f>
        <v>2020</v>
      </c>
      <c r="C45">
        <f>C12</f>
        <v>1.3765472295266299E-5</v>
      </c>
      <c r="D45">
        <f t="shared" ref="D45:G45" si="4">D12</f>
        <v>0.96874549515359798</v>
      </c>
      <c r="E45">
        <f t="shared" si="4"/>
        <v>4.0646380694078099E-4</v>
      </c>
      <c r="F45">
        <f t="shared" si="4"/>
        <v>7.0146552571294599E-3</v>
      </c>
      <c r="G45">
        <f t="shared" si="4"/>
        <v>2.3819620310036701E-2</v>
      </c>
    </row>
    <row r="46" spans="1:7" x14ac:dyDescent="0.25">
      <c r="A46" t="s">
        <v>7</v>
      </c>
      <c r="B46">
        <f>B22</f>
        <v>2030</v>
      </c>
      <c r="C46">
        <f>[1]部門別エネルギーキャリアシェア!C$4/100</f>
        <v>0.1</v>
      </c>
      <c r="D46">
        <f>[1]部門別エネルギーキャリアシェア!D$4/100</f>
        <v>0.8</v>
      </c>
      <c r="E46">
        <f>[1]部門別エネルギーキャリアシェア!E$4/100</f>
        <v>0</v>
      </c>
      <c r="F46">
        <f>[1]部門別エネルギーキャリアシェア!F$4/100</f>
        <v>0</v>
      </c>
      <c r="G46">
        <f>[1]部門別エネルギーキャリアシェア!G$4/100</f>
        <v>0.1</v>
      </c>
    </row>
    <row r="47" spans="1:7" x14ac:dyDescent="0.25">
      <c r="A47" t="s">
        <v>7</v>
      </c>
      <c r="B47">
        <f>B42</f>
        <v>2050</v>
      </c>
      <c r="C47">
        <f>[1]部門別エネルギーキャリアシェア!C$5/100</f>
        <v>0</v>
      </c>
      <c r="D47">
        <f>[1]部門別エネルギーキャリアシェア!D$5/100</f>
        <v>0</v>
      </c>
      <c r="E47">
        <f>[1]部門別エネルギーキャリアシェア!E$5/100</f>
        <v>0.2</v>
      </c>
      <c r="F47">
        <f>[1]部門別エネルギーキャリアシェア!F$5/100</f>
        <v>0.2</v>
      </c>
      <c r="G47">
        <f>[1]部門別エネルギーキャリアシェア!G$5/100</f>
        <v>0.6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C81D-8A69-4CCD-A63B-B22BB0A06C78}">
  <dimension ref="A1:G47"/>
  <sheetViews>
    <sheetView workbookViewId="0">
      <selection activeCell="G47" sqref="A45:G47"/>
    </sheetView>
  </sheetViews>
  <sheetFormatPr defaultColWidth="11.42578125" defaultRowHeight="15" x14ac:dyDescent="0.25"/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8</v>
      </c>
      <c r="B2">
        <v>2010</v>
      </c>
      <c r="C2">
        <v>4.65182109398443E-3</v>
      </c>
      <c r="D2">
        <v>0.24878029278487501</v>
      </c>
      <c r="E2">
        <v>0.163919367208958</v>
      </c>
      <c r="F2">
        <v>2.5323313743574001E-2</v>
      </c>
      <c r="G2">
        <v>0.55732520516860795</v>
      </c>
    </row>
    <row r="3" spans="1:7" x14ac:dyDescent="0.25">
      <c r="A3" t="s">
        <v>8</v>
      </c>
      <c r="B3">
        <v>2011</v>
      </c>
      <c r="C3">
        <v>4.4393783761814297E-3</v>
      </c>
      <c r="D3">
        <v>0.24766161332515499</v>
      </c>
      <c r="E3">
        <v>0.170166010212602</v>
      </c>
      <c r="F3">
        <v>2.6975273974121201E-2</v>
      </c>
      <c r="G3">
        <v>0.55075772411194002</v>
      </c>
    </row>
    <row r="4" spans="1:7" x14ac:dyDescent="0.25">
      <c r="A4" t="s">
        <v>8</v>
      </c>
      <c r="B4">
        <v>2012</v>
      </c>
      <c r="C4">
        <v>3.7023146447487101E-3</v>
      </c>
      <c r="D4">
        <v>0.241225779086881</v>
      </c>
      <c r="E4">
        <v>0.16825744230238701</v>
      </c>
      <c r="F4">
        <v>2.8215585444752E-2</v>
      </c>
      <c r="G4">
        <v>0.55859887852123102</v>
      </c>
    </row>
    <row r="5" spans="1:7" x14ac:dyDescent="0.25">
      <c r="A5" t="s">
        <v>8</v>
      </c>
      <c r="B5">
        <v>2013</v>
      </c>
      <c r="C5">
        <v>3.7739279226358499E-3</v>
      </c>
      <c r="D5">
        <v>0.26781184808729602</v>
      </c>
      <c r="E5">
        <v>0.16652788125145301</v>
      </c>
      <c r="F5">
        <v>2.93294768802379E-2</v>
      </c>
      <c r="G5">
        <v>0.53255686585837703</v>
      </c>
    </row>
    <row r="6" spans="1:7" x14ac:dyDescent="0.25">
      <c r="A6" t="s">
        <v>8</v>
      </c>
      <c r="B6">
        <v>2014</v>
      </c>
      <c r="C6">
        <v>3.6354345163539001E-3</v>
      </c>
      <c r="D6">
        <v>0.25531498304482197</v>
      </c>
      <c r="E6">
        <v>0.167067980866524</v>
      </c>
      <c r="F6">
        <v>2.96629979050195E-2</v>
      </c>
      <c r="G6">
        <v>0.54431860366728002</v>
      </c>
    </row>
    <row r="7" spans="1:7" x14ac:dyDescent="0.25">
      <c r="A7" t="s">
        <v>8</v>
      </c>
      <c r="B7">
        <v>2015</v>
      </c>
      <c r="C7">
        <v>3.84221225809996E-3</v>
      </c>
      <c r="D7">
        <v>0.23526694106489801</v>
      </c>
      <c r="E7">
        <v>0.18667743237787601</v>
      </c>
      <c r="F7">
        <v>3.0863828882524001E-2</v>
      </c>
      <c r="G7">
        <v>0.54334958541660205</v>
      </c>
    </row>
    <row r="8" spans="1:7" x14ac:dyDescent="0.25">
      <c r="A8" t="s">
        <v>8</v>
      </c>
      <c r="B8">
        <v>2016</v>
      </c>
      <c r="C8">
        <v>3.44430509299673E-3</v>
      </c>
      <c r="D8">
        <v>0.22954751401036</v>
      </c>
      <c r="E8">
        <v>0.17258133731120401</v>
      </c>
      <c r="F8">
        <v>3.1852124110331198E-2</v>
      </c>
      <c r="G8">
        <v>0.56257471947510895</v>
      </c>
    </row>
    <row r="9" spans="1:7" x14ac:dyDescent="0.25">
      <c r="A9" t="s">
        <v>8</v>
      </c>
      <c r="B9">
        <v>2017</v>
      </c>
      <c r="C9">
        <v>3.5264418259644699E-3</v>
      </c>
      <c r="D9">
        <v>0.21632207207531901</v>
      </c>
      <c r="E9">
        <v>0.186930731705442</v>
      </c>
      <c r="F9">
        <v>3.36621891716418E-2</v>
      </c>
      <c r="G9">
        <v>0.55955856522163305</v>
      </c>
    </row>
    <row r="10" spans="1:7" x14ac:dyDescent="0.25">
      <c r="A10" t="s">
        <v>8</v>
      </c>
      <c r="B10">
        <v>2018</v>
      </c>
      <c r="C10">
        <v>2.2792061069288301E-3</v>
      </c>
      <c r="D10">
        <v>0.240628984112254</v>
      </c>
      <c r="E10">
        <v>0.176965719300653</v>
      </c>
      <c r="F10">
        <v>3.4057577064756803E-2</v>
      </c>
      <c r="G10">
        <v>0.54606851341540696</v>
      </c>
    </row>
    <row r="11" spans="1:7" x14ac:dyDescent="0.25">
      <c r="A11" t="s">
        <v>8</v>
      </c>
      <c r="B11">
        <v>2019</v>
      </c>
      <c r="C11">
        <v>2.5416958688865301E-3</v>
      </c>
      <c r="D11">
        <v>0.21508108823399699</v>
      </c>
      <c r="E11">
        <v>0.188233506667908</v>
      </c>
      <c r="F11">
        <v>3.5576390556614698E-2</v>
      </c>
      <c r="G11">
        <v>0.55856731867259402</v>
      </c>
    </row>
    <row r="12" spans="1:7" x14ac:dyDescent="0.25">
      <c r="A12" t="s">
        <v>8</v>
      </c>
      <c r="B12">
        <v>2020</v>
      </c>
      <c r="C12">
        <v>2.6974338488937699E-3</v>
      </c>
      <c r="D12">
        <v>0.235100657037878</v>
      </c>
      <c r="E12">
        <v>0.155260048019108</v>
      </c>
      <c r="F12">
        <v>3.7576824330790903E-2</v>
      </c>
      <c r="G12">
        <v>0.56936503676332895</v>
      </c>
    </row>
    <row r="13" spans="1:7" x14ac:dyDescent="0.25">
      <c r="A13" t="s">
        <v>8</v>
      </c>
      <c r="B13">
        <v>2021</v>
      </c>
      <c r="C13">
        <f>_xlfn.FORECAST.LINEAR($B13,C$45:C$46,$B$45:$B$46)</f>
        <v>2.2427690464006389E-2</v>
      </c>
      <c r="D13">
        <f t="shared" ref="D13:G13" si="0">_xlfn.FORECAST.LINEAR($B13,D$45:D$46,$B$45:$B$46)</f>
        <v>0.22159059133409187</v>
      </c>
      <c r="E13">
        <f t="shared" si="0"/>
        <v>0.19973404321719102</v>
      </c>
      <c r="F13">
        <f t="shared" si="0"/>
        <v>4.3819141897712299E-2</v>
      </c>
      <c r="G13">
        <f t="shared" si="0"/>
        <v>0.51242853308698955</v>
      </c>
    </row>
    <row r="14" spans="1:7" x14ac:dyDescent="0.25">
      <c r="A14" t="s">
        <v>8</v>
      </c>
      <c r="B14">
        <v>2022</v>
      </c>
      <c r="C14">
        <f t="shared" ref="C14:G22" si="1">_xlfn.FORECAST.LINEAR($B14,C$45:C$46,$B$45:$B$46)</f>
        <v>4.2157947079118685E-2</v>
      </c>
      <c r="D14">
        <f t="shared" si="1"/>
        <v>0.20808052563030444</v>
      </c>
      <c r="E14">
        <f t="shared" si="1"/>
        <v>0.24420803841528027</v>
      </c>
      <c r="F14">
        <f t="shared" si="1"/>
        <v>5.0061459464632918E-2</v>
      </c>
      <c r="G14">
        <f t="shared" si="1"/>
        <v>0.45549202941066369</v>
      </c>
    </row>
    <row r="15" spans="1:7" x14ac:dyDescent="0.25">
      <c r="A15" t="s">
        <v>8</v>
      </c>
      <c r="B15">
        <v>2023</v>
      </c>
      <c r="C15">
        <f t="shared" si="1"/>
        <v>6.1888203694230981E-2</v>
      </c>
      <c r="D15">
        <f t="shared" si="1"/>
        <v>0.194570459926517</v>
      </c>
      <c r="E15">
        <f t="shared" si="1"/>
        <v>0.28868203361336953</v>
      </c>
      <c r="F15">
        <f t="shared" si="1"/>
        <v>5.6303777031553537E-2</v>
      </c>
      <c r="G15">
        <f t="shared" si="1"/>
        <v>0.39855552573432362</v>
      </c>
    </row>
    <row r="16" spans="1:7" x14ac:dyDescent="0.25">
      <c r="A16" t="s">
        <v>8</v>
      </c>
      <c r="B16">
        <v>2024</v>
      </c>
      <c r="C16">
        <f t="shared" si="1"/>
        <v>8.1618460309343277E-2</v>
      </c>
      <c r="D16">
        <f t="shared" si="1"/>
        <v>0.18106039422272602</v>
      </c>
      <c r="E16">
        <f t="shared" si="1"/>
        <v>0.33315602881145878</v>
      </c>
      <c r="F16">
        <f t="shared" si="1"/>
        <v>6.2546094598474156E-2</v>
      </c>
      <c r="G16">
        <f t="shared" si="1"/>
        <v>0.34161902205799777</v>
      </c>
    </row>
    <row r="17" spans="1:7" x14ac:dyDescent="0.25">
      <c r="A17" t="s">
        <v>8</v>
      </c>
      <c r="B17">
        <v>2025</v>
      </c>
      <c r="C17">
        <f t="shared" si="1"/>
        <v>0.10134871692444847</v>
      </c>
      <c r="D17">
        <f t="shared" si="1"/>
        <v>0.16755032851893858</v>
      </c>
      <c r="E17">
        <f t="shared" si="1"/>
        <v>0.37763002400954804</v>
      </c>
      <c r="F17">
        <f t="shared" si="1"/>
        <v>6.8788412165394774E-2</v>
      </c>
      <c r="G17">
        <f t="shared" si="1"/>
        <v>0.2846825183816577</v>
      </c>
    </row>
    <row r="18" spans="1:7" x14ac:dyDescent="0.25">
      <c r="A18" t="s">
        <v>8</v>
      </c>
      <c r="B18">
        <v>2026</v>
      </c>
      <c r="C18">
        <f t="shared" si="1"/>
        <v>0.12107897353956076</v>
      </c>
      <c r="D18">
        <f t="shared" si="1"/>
        <v>0.15404026281515115</v>
      </c>
      <c r="E18">
        <f t="shared" si="1"/>
        <v>0.42210401920763729</v>
      </c>
      <c r="F18">
        <f t="shared" si="1"/>
        <v>7.5030729732315393E-2</v>
      </c>
      <c r="G18">
        <f t="shared" si="1"/>
        <v>0.22774601470533185</v>
      </c>
    </row>
    <row r="19" spans="1:7" x14ac:dyDescent="0.25">
      <c r="A19" t="s">
        <v>8</v>
      </c>
      <c r="B19">
        <v>2027</v>
      </c>
      <c r="C19">
        <f t="shared" si="1"/>
        <v>0.14080923015467306</v>
      </c>
      <c r="D19">
        <f t="shared" si="1"/>
        <v>0.14053019711136372</v>
      </c>
      <c r="E19">
        <f t="shared" si="1"/>
        <v>0.46657801440572655</v>
      </c>
      <c r="F19">
        <f t="shared" si="1"/>
        <v>8.1273047299237788E-2</v>
      </c>
      <c r="G19">
        <f t="shared" si="1"/>
        <v>0.17080951102899178</v>
      </c>
    </row>
    <row r="20" spans="1:7" x14ac:dyDescent="0.25">
      <c r="A20" t="s">
        <v>8</v>
      </c>
      <c r="B20">
        <v>2028</v>
      </c>
      <c r="C20">
        <f t="shared" si="1"/>
        <v>0.16053948676978536</v>
      </c>
      <c r="D20">
        <f t="shared" si="1"/>
        <v>0.12702013140757629</v>
      </c>
      <c r="E20">
        <f t="shared" si="1"/>
        <v>0.5110520096038158</v>
      </c>
      <c r="F20">
        <f t="shared" si="1"/>
        <v>8.7515364866158407E-2</v>
      </c>
      <c r="G20">
        <f t="shared" si="1"/>
        <v>0.11387300735266592</v>
      </c>
    </row>
    <row r="21" spans="1:7" x14ac:dyDescent="0.25">
      <c r="A21" t="s">
        <v>8</v>
      </c>
      <c r="B21">
        <v>2029</v>
      </c>
      <c r="C21">
        <f t="shared" si="1"/>
        <v>0.18026974338489055</v>
      </c>
      <c r="D21">
        <f t="shared" si="1"/>
        <v>0.11351006570378885</v>
      </c>
      <c r="E21">
        <f t="shared" si="1"/>
        <v>0.55552600480190506</v>
      </c>
      <c r="F21">
        <f t="shared" si="1"/>
        <v>9.3757682433079026E-2</v>
      </c>
      <c r="G21">
        <f t="shared" si="1"/>
        <v>5.6936503676325856E-2</v>
      </c>
    </row>
    <row r="22" spans="1:7" x14ac:dyDescent="0.25">
      <c r="A22" t="s">
        <v>8</v>
      </c>
      <c r="B22">
        <v>2030</v>
      </c>
      <c r="C22">
        <f t="shared" si="1"/>
        <v>0.20000000000000284</v>
      </c>
      <c r="D22">
        <f t="shared" si="1"/>
        <v>0.10000000000000142</v>
      </c>
      <c r="E22">
        <f t="shared" si="1"/>
        <v>0.59999999999999432</v>
      </c>
      <c r="F22">
        <f t="shared" si="1"/>
        <v>9.9999999999999645E-2</v>
      </c>
      <c r="G22">
        <f t="shared" si="1"/>
        <v>0</v>
      </c>
    </row>
    <row r="23" spans="1:7" x14ac:dyDescent="0.25">
      <c r="A23" t="s">
        <v>8</v>
      </c>
      <c r="B23">
        <v>2031</v>
      </c>
      <c r="C23">
        <f>_xlfn.FORECAST.LINEAR($B23,C$46:C$47,$B$46:$B$47)</f>
        <v>0.19000000000000483</v>
      </c>
      <c r="D23">
        <f t="shared" ref="D23:G23" si="2">_xlfn.FORECAST.LINEAR($B23,D$46:D$47,$B$46:$B$47)</f>
        <v>9.5000000000002416E-2</v>
      </c>
      <c r="E23">
        <f t="shared" si="2"/>
        <v>0.5800000000000054</v>
      </c>
      <c r="F23">
        <f t="shared" si="2"/>
        <v>0.10499999999999865</v>
      </c>
      <c r="G23">
        <f t="shared" si="2"/>
        <v>3.0000000000001137E-2</v>
      </c>
    </row>
    <row r="24" spans="1:7" x14ac:dyDescent="0.25">
      <c r="A24" t="s">
        <v>8</v>
      </c>
      <c r="B24">
        <v>2032</v>
      </c>
      <c r="C24">
        <f t="shared" ref="C24:G42" si="3">_xlfn.FORECAST.LINEAR($B24,C$46:C$47,$B$46:$B$47)</f>
        <v>0.18000000000000327</v>
      </c>
      <c r="D24">
        <f t="shared" si="3"/>
        <v>9.0000000000001634E-2</v>
      </c>
      <c r="E24">
        <f t="shared" si="3"/>
        <v>0.56000000000000227</v>
      </c>
      <c r="F24">
        <f t="shared" si="3"/>
        <v>0.10999999999999943</v>
      </c>
      <c r="G24">
        <f t="shared" si="3"/>
        <v>6.0000000000002274E-2</v>
      </c>
    </row>
    <row r="25" spans="1:7" x14ac:dyDescent="0.25">
      <c r="A25" t="s">
        <v>8</v>
      </c>
      <c r="B25">
        <v>2033</v>
      </c>
      <c r="C25">
        <f t="shared" si="3"/>
        <v>0.17000000000000171</v>
      </c>
      <c r="D25">
        <f t="shared" si="3"/>
        <v>8.5000000000000853E-2</v>
      </c>
      <c r="E25">
        <f t="shared" si="3"/>
        <v>0.53999999999999915</v>
      </c>
      <c r="F25">
        <f t="shared" si="3"/>
        <v>0.11500000000000021</v>
      </c>
      <c r="G25">
        <f t="shared" si="3"/>
        <v>8.9999999999996305E-2</v>
      </c>
    </row>
    <row r="26" spans="1:7" x14ac:dyDescent="0.25">
      <c r="A26" t="s">
        <v>8</v>
      </c>
      <c r="B26">
        <v>2034</v>
      </c>
      <c r="C26">
        <f t="shared" si="3"/>
        <v>0.16000000000000369</v>
      </c>
      <c r="D26">
        <f t="shared" si="3"/>
        <v>8.0000000000001847E-2</v>
      </c>
      <c r="E26">
        <f t="shared" si="3"/>
        <v>0.52000000000000313</v>
      </c>
      <c r="F26">
        <f t="shared" si="3"/>
        <v>0.11999999999999922</v>
      </c>
      <c r="G26">
        <f t="shared" si="3"/>
        <v>0.11999999999999744</v>
      </c>
    </row>
    <row r="27" spans="1:7" x14ac:dyDescent="0.25">
      <c r="A27" t="s">
        <v>8</v>
      </c>
      <c r="B27">
        <v>2035</v>
      </c>
      <c r="C27">
        <f t="shared" si="3"/>
        <v>0.15000000000000213</v>
      </c>
      <c r="D27">
        <f t="shared" si="3"/>
        <v>7.5000000000001066E-2</v>
      </c>
      <c r="E27">
        <f t="shared" si="3"/>
        <v>0.5</v>
      </c>
      <c r="F27">
        <f t="shared" si="3"/>
        <v>0.125</v>
      </c>
      <c r="G27">
        <f t="shared" si="3"/>
        <v>0.14999999999999858</v>
      </c>
    </row>
    <row r="28" spans="1:7" x14ac:dyDescent="0.25">
      <c r="A28" t="s">
        <v>8</v>
      </c>
      <c r="B28">
        <v>2036</v>
      </c>
      <c r="C28">
        <f t="shared" si="3"/>
        <v>0.14000000000000412</v>
      </c>
      <c r="D28">
        <f t="shared" si="3"/>
        <v>7.0000000000002061E-2</v>
      </c>
      <c r="E28">
        <f t="shared" si="3"/>
        <v>0.48000000000000398</v>
      </c>
      <c r="F28">
        <f t="shared" si="3"/>
        <v>0.12999999999999901</v>
      </c>
      <c r="G28">
        <f t="shared" si="3"/>
        <v>0.17999999999999972</v>
      </c>
    </row>
    <row r="29" spans="1:7" x14ac:dyDescent="0.25">
      <c r="A29" t="s">
        <v>8</v>
      </c>
      <c r="B29">
        <v>2037</v>
      </c>
      <c r="C29">
        <f t="shared" si="3"/>
        <v>0.13000000000000256</v>
      </c>
      <c r="D29">
        <f t="shared" si="3"/>
        <v>6.5000000000001279E-2</v>
      </c>
      <c r="E29">
        <f t="shared" si="3"/>
        <v>0.46000000000000085</v>
      </c>
      <c r="F29">
        <f t="shared" si="3"/>
        <v>0.13499999999999979</v>
      </c>
      <c r="G29">
        <f t="shared" si="3"/>
        <v>0.21000000000000085</v>
      </c>
    </row>
    <row r="30" spans="1:7" x14ac:dyDescent="0.25">
      <c r="A30" t="s">
        <v>8</v>
      </c>
      <c r="B30">
        <v>2038</v>
      </c>
      <c r="C30">
        <f t="shared" si="3"/>
        <v>0.12000000000000455</v>
      </c>
      <c r="D30">
        <f t="shared" si="3"/>
        <v>6.0000000000002274E-2</v>
      </c>
      <c r="E30">
        <f t="shared" si="3"/>
        <v>0.44000000000000483</v>
      </c>
      <c r="F30">
        <f t="shared" si="3"/>
        <v>0.13999999999999879</v>
      </c>
      <c r="G30">
        <f t="shared" si="3"/>
        <v>0.24000000000000199</v>
      </c>
    </row>
    <row r="31" spans="1:7" x14ac:dyDescent="0.25">
      <c r="A31" t="s">
        <v>8</v>
      </c>
      <c r="B31">
        <v>2039</v>
      </c>
      <c r="C31">
        <f t="shared" si="3"/>
        <v>0.11000000000000298</v>
      </c>
      <c r="D31">
        <f t="shared" si="3"/>
        <v>5.5000000000001492E-2</v>
      </c>
      <c r="E31">
        <f t="shared" si="3"/>
        <v>0.42000000000000171</v>
      </c>
      <c r="F31">
        <f t="shared" si="3"/>
        <v>0.14499999999999957</v>
      </c>
      <c r="G31">
        <f t="shared" si="3"/>
        <v>0.26999999999999602</v>
      </c>
    </row>
    <row r="32" spans="1:7" x14ac:dyDescent="0.25">
      <c r="A32" t="s">
        <v>8</v>
      </c>
      <c r="B32">
        <v>2040</v>
      </c>
      <c r="C32">
        <f t="shared" si="3"/>
        <v>0.10000000000000142</v>
      </c>
      <c r="D32">
        <f t="shared" si="3"/>
        <v>5.0000000000000711E-2</v>
      </c>
      <c r="E32">
        <f t="shared" si="3"/>
        <v>0.39999999999999858</v>
      </c>
      <c r="F32">
        <f t="shared" si="3"/>
        <v>0.15000000000000036</v>
      </c>
      <c r="G32">
        <f t="shared" si="3"/>
        <v>0.29999999999999716</v>
      </c>
    </row>
    <row r="33" spans="1:7" x14ac:dyDescent="0.25">
      <c r="A33" t="s">
        <v>8</v>
      </c>
      <c r="B33">
        <v>2041</v>
      </c>
      <c r="C33">
        <f t="shared" si="3"/>
        <v>9.0000000000003411E-2</v>
      </c>
      <c r="D33">
        <f t="shared" si="3"/>
        <v>4.5000000000001705E-2</v>
      </c>
      <c r="E33">
        <f t="shared" si="3"/>
        <v>0.38000000000000256</v>
      </c>
      <c r="F33">
        <f t="shared" si="3"/>
        <v>0.15499999999999936</v>
      </c>
      <c r="G33">
        <f t="shared" si="3"/>
        <v>0.32999999999999829</v>
      </c>
    </row>
    <row r="34" spans="1:7" x14ac:dyDescent="0.25">
      <c r="A34" t="s">
        <v>8</v>
      </c>
      <c r="B34">
        <v>2042</v>
      </c>
      <c r="C34">
        <f t="shared" si="3"/>
        <v>8.0000000000001847E-2</v>
      </c>
      <c r="D34">
        <f t="shared" si="3"/>
        <v>4.0000000000000924E-2</v>
      </c>
      <c r="E34">
        <f t="shared" si="3"/>
        <v>0.35999999999999943</v>
      </c>
      <c r="F34">
        <f t="shared" si="3"/>
        <v>0.16000000000000014</v>
      </c>
      <c r="G34">
        <f t="shared" si="3"/>
        <v>0.35999999999999943</v>
      </c>
    </row>
    <row r="35" spans="1:7" x14ac:dyDescent="0.25">
      <c r="A35" t="s">
        <v>8</v>
      </c>
      <c r="B35">
        <v>2043</v>
      </c>
      <c r="C35">
        <f t="shared" si="3"/>
        <v>7.0000000000003837E-2</v>
      </c>
      <c r="D35">
        <f t="shared" si="3"/>
        <v>3.5000000000001918E-2</v>
      </c>
      <c r="E35">
        <f t="shared" si="3"/>
        <v>0.34000000000000341</v>
      </c>
      <c r="F35">
        <f t="shared" si="3"/>
        <v>0.16499999999999915</v>
      </c>
      <c r="G35">
        <f t="shared" si="3"/>
        <v>0.39000000000000057</v>
      </c>
    </row>
    <row r="36" spans="1:7" x14ac:dyDescent="0.25">
      <c r="A36" t="s">
        <v>8</v>
      </c>
      <c r="B36">
        <v>2044</v>
      </c>
      <c r="C36">
        <f t="shared" si="3"/>
        <v>6.0000000000002274E-2</v>
      </c>
      <c r="D36">
        <f t="shared" si="3"/>
        <v>3.0000000000001137E-2</v>
      </c>
      <c r="E36">
        <f t="shared" si="3"/>
        <v>0.32000000000000028</v>
      </c>
      <c r="F36">
        <f t="shared" si="3"/>
        <v>0.16999999999999993</v>
      </c>
      <c r="G36">
        <f t="shared" si="3"/>
        <v>0.42000000000000171</v>
      </c>
    </row>
    <row r="37" spans="1:7" x14ac:dyDescent="0.25">
      <c r="A37" t="s">
        <v>8</v>
      </c>
      <c r="B37">
        <v>2045</v>
      </c>
      <c r="C37">
        <f t="shared" si="3"/>
        <v>5.0000000000004263E-2</v>
      </c>
      <c r="D37">
        <f t="shared" si="3"/>
        <v>2.5000000000002132E-2</v>
      </c>
      <c r="E37">
        <f t="shared" si="3"/>
        <v>0.30000000000000426</v>
      </c>
      <c r="F37">
        <f t="shared" si="3"/>
        <v>0.17499999999999893</v>
      </c>
      <c r="G37">
        <f t="shared" si="3"/>
        <v>0.44999999999999574</v>
      </c>
    </row>
    <row r="38" spans="1:7" x14ac:dyDescent="0.25">
      <c r="A38" t="s">
        <v>8</v>
      </c>
      <c r="B38">
        <v>2046</v>
      </c>
      <c r="C38">
        <f t="shared" si="3"/>
        <v>4.00000000000027E-2</v>
      </c>
      <c r="D38">
        <f t="shared" si="3"/>
        <v>2.000000000000135E-2</v>
      </c>
      <c r="E38">
        <f t="shared" si="3"/>
        <v>0.28000000000000114</v>
      </c>
      <c r="F38">
        <f t="shared" si="3"/>
        <v>0.17999999999999972</v>
      </c>
      <c r="G38">
        <f t="shared" si="3"/>
        <v>0.47999999999999687</v>
      </c>
    </row>
    <row r="39" spans="1:7" x14ac:dyDescent="0.25">
      <c r="A39" t="s">
        <v>8</v>
      </c>
      <c r="B39">
        <v>2047</v>
      </c>
      <c r="C39">
        <f t="shared" si="3"/>
        <v>3.000000000000469E-2</v>
      </c>
      <c r="D39">
        <f t="shared" si="3"/>
        <v>1.5000000000002345E-2</v>
      </c>
      <c r="E39">
        <f t="shared" si="3"/>
        <v>0.26000000000000512</v>
      </c>
      <c r="F39">
        <f t="shared" si="3"/>
        <v>0.18499999999999872</v>
      </c>
      <c r="G39">
        <f t="shared" si="3"/>
        <v>0.50999999999999801</v>
      </c>
    </row>
    <row r="40" spans="1:7" x14ac:dyDescent="0.25">
      <c r="A40" t="s">
        <v>8</v>
      </c>
      <c r="B40">
        <v>2048</v>
      </c>
      <c r="C40">
        <f t="shared" si="3"/>
        <v>2.0000000000003126E-2</v>
      </c>
      <c r="D40">
        <f t="shared" si="3"/>
        <v>1.0000000000001563E-2</v>
      </c>
      <c r="E40">
        <f t="shared" si="3"/>
        <v>0.24000000000000199</v>
      </c>
      <c r="F40">
        <f t="shared" si="3"/>
        <v>0.1899999999999995</v>
      </c>
      <c r="G40">
        <f t="shared" si="3"/>
        <v>0.53999999999999915</v>
      </c>
    </row>
    <row r="41" spans="1:7" x14ac:dyDescent="0.25">
      <c r="A41" t="s">
        <v>8</v>
      </c>
      <c r="B41">
        <v>2049</v>
      </c>
      <c r="C41">
        <f t="shared" si="3"/>
        <v>1.0000000000001563E-2</v>
      </c>
      <c r="D41">
        <f t="shared" si="3"/>
        <v>5.0000000000007816E-3</v>
      </c>
      <c r="E41">
        <f t="shared" si="3"/>
        <v>0.21999999999999886</v>
      </c>
      <c r="F41">
        <f t="shared" si="3"/>
        <v>0.19500000000000028</v>
      </c>
      <c r="G41">
        <f t="shared" si="3"/>
        <v>0.57000000000000028</v>
      </c>
    </row>
    <row r="42" spans="1:7" x14ac:dyDescent="0.25">
      <c r="A42" t="s">
        <v>32</v>
      </c>
      <c r="B42">
        <v>2050</v>
      </c>
      <c r="C42">
        <f t="shared" si="3"/>
        <v>3.5527136788005009E-15</v>
      </c>
      <c r="D42">
        <f t="shared" si="3"/>
        <v>1.7763568394002505E-15</v>
      </c>
      <c r="E42">
        <f t="shared" si="3"/>
        <v>0.20000000000000284</v>
      </c>
      <c r="F42">
        <f t="shared" si="3"/>
        <v>0.19999999999999929</v>
      </c>
      <c r="G42">
        <f t="shared" si="3"/>
        <v>0.60000000000000142</v>
      </c>
    </row>
    <row r="45" spans="1:7" x14ac:dyDescent="0.25">
      <c r="A45" t="s">
        <v>32</v>
      </c>
      <c r="B45">
        <f>B12</f>
        <v>2020</v>
      </c>
      <c r="C45">
        <f>C12</f>
        <v>2.6974338488937699E-3</v>
      </c>
      <c r="D45">
        <f t="shared" ref="D45:G45" si="4">D12</f>
        <v>0.235100657037878</v>
      </c>
      <c r="E45">
        <f t="shared" si="4"/>
        <v>0.155260048019108</v>
      </c>
      <c r="F45">
        <f t="shared" si="4"/>
        <v>3.7576824330790903E-2</v>
      </c>
      <c r="G45">
        <f t="shared" si="4"/>
        <v>0.56936503676332895</v>
      </c>
    </row>
    <row r="46" spans="1:7" x14ac:dyDescent="0.25">
      <c r="A46" t="s">
        <v>32</v>
      </c>
      <c r="B46">
        <f>B22</f>
        <v>2030</v>
      </c>
      <c r="C46">
        <f>[1]部門別エネルギーキャリアシェア!C6/100</f>
        <v>0.2</v>
      </c>
      <c r="D46">
        <f>[1]部門別エネルギーキャリアシェア!D6/100</f>
        <v>0.1</v>
      </c>
      <c r="E46">
        <f>[1]部門別エネルギーキャリアシェア!E6/100</f>
        <v>0.6</v>
      </c>
      <c r="F46">
        <f>[1]部門別エネルギーキャリアシェア!F6/100</f>
        <v>0.1</v>
      </c>
      <c r="G46">
        <f>[1]部門別エネルギーキャリアシェア!G6/100</f>
        <v>0</v>
      </c>
    </row>
    <row r="47" spans="1:7" x14ac:dyDescent="0.25">
      <c r="A47" t="s">
        <v>32</v>
      </c>
      <c r="B47">
        <f>B42</f>
        <v>2050</v>
      </c>
      <c r="C47">
        <f>[1]部門別エネルギーキャリアシェア!C7/100</f>
        <v>0</v>
      </c>
      <c r="D47">
        <f>[1]部門別エネルギーキャリアシェア!D7/100</f>
        <v>0</v>
      </c>
      <c r="E47">
        <f>[1]部門別エネルギーキャリアシェア!E7/100</f>
        <v>0.2</v>
      </c>
      <c r="F47">
        <f>[1]部門別エネルギーキャリアシェア!F7/100</f>
        <v>0.2</v>
      </c>
      <c r="G47">
        <f>[1]部門別エネルギーキャリアシェア!G7/100</f>
        <v>0.6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1444-8CC5-4353-8220-42E985F1B99B}">
  <dimension ref="A1:G47"/>
  <sheetViews>
    <sheetView topLeftCell="A8" workbookViewId="0">
      <selection activeCell="C13" sqref="C13:G42"/>
    </sheetView>
  </sheetViews>
  <sheetFormatPr defaultColWidth="11.42578125" defaultRowHeight="15" x14ac:dyDescent="0.25"/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9</v>
      </c>
      <c r="B2">
        <v>2010</v>
      </c>
      <c r="C2">
        <v>0</v>
      </c>
      <c r="D2">
        <v>0.29557738845657799</v>
      </c>
      <c r="E2">
        <v>0.18564969786549601</v>
      </c>
      <c r="F2">
        <v>1.9466059982514399E-4</v>
      </c>
      <c r="G2">
        <v>0.51857825307810101</v>
      </c>
    </row>
    <row r="3" spans="1:7" x14ac:dyDescent="0.25">
      <c r="A3" t="s">
        <v>9</v>
      </c>
      <c r="B3">
        <v>2011</v>
      </c>
      <c r="C3">
        <v>0</v>
      </c>
      <c r="D3">
        <v>0.294781866130855</v>
      </c>
      <c r="E3">
        <v>0.192891623759889</v>
      </c>
      <c r="F3">
        <v>1.7932939846791401E-4</v>
      </c>
      <c r="G3">
        <v>0.51214718071078702</v>
      </c>
    </row>
    <row r="4" spans="1:7" x14ac:dyDescent="0.25">
      <c r="A4" t="s">
        <v>9</v>
      </c>
      <c r="B4">
        <v>2012</v>
      </c>
      <c r="C4">
        <v>0</v>
      </c>
      <c r="D4">
        <v>0.29271441849928498</v>
      </c>
      <c r="E4">
        <v>0.19071886079980299</v>
      </c>
      <c r="F4">
        <v>1.6890876492420701E-4</v>
      </c>
      <c r="G4">
        <v>0.51639781193598799</v>
      </c>
    </row>
    <row r="5" spans="1:7" x14ac:dyDescent="0.25">
      <c r="A5" t="s">
        <v>9</v>
      </c>
      <c r="B5">
        <v>2013</v>
      </c>
      <c r="C5">
        <v>0</v>
      </c>
      <c r="D5">
        <v>0.28874741209799898</v>
      </c>
      <c r="E5">
        <v>0.19101405993583601</v>
      </c>
      <c r="F5">
        <v>1.7333399268224699E-4</v>
      </c>
      <c r="G5">
        <v>0.52006519397348305</v>
      </c>
    </row>
    <row r="6" spans="1:7" x14ac:dyDescent="0.25">
      <c r="A6" t="s">
        <v>9</v>
      </c>
      <c r="B6">
        <v>2014</v>
      </c>
      <c r="C6">
        <v>0</v>
      </c>
      <c r="D6">
        <v>0.28263473181105297</v>
      </c>
      <c r="E6">
        <v>0.19935756384129699</v>
      </c>
      <c r="F6">
        <v>1.8057894672549301E-4</v>
      </c>
      <c r="G6">
        <v>0.51782712540092501</v>
      </c>
    </row>
    <row r="7" spans="1:7" x14ac:dyDescent="0.25">
      <c r="A7" t="s">
        <v>9</v>
      </c>
      <c r="B7">
        <v>2015</v>
      </c>
      <c r="C7">
        <v>0</v>
      </c>
      <c r="D7">
        <v>0.276882966712301</v>
      </c>
      <c r="E7">
        <v>0.196515236635559</v>
      </c>
      <c r="F7">
        <v>1.8544679040694701E-4</v>
      </c>
      <c r="G7">
        <v>0.52641634986173302</v>
      </c>
    </row>
    <row r="8" spans="1:7" x14ac:dyDescent="0.25">
      <c r="A8" t="s">
        <v>9</v>
      </c>
      <c r="B8">
        <v>2016</v>
      </c>
      <c r="C8">
        <v>0</v>
      </c>
      <c r="D8">
        <v>0.275029440633412</v>
      </c>
      <c r="E8">
        <v>0.20018813681370101</v>
      </c>
      <c r="F8">
        <v>1.8519547382262001E-4</v>
      </c>
      <c r="G8">
        <v>0.52459722707906398</v>
      </c>
    </row>
    <row r="9" spans="1:7" x14ac:dyDescent="0.25">
      <c r="A9" t="s">
        <v>9</v>
      </c>
      <c r="B9">
        <v>2017</v>
      </c>
      <c r="C9">
        <v>0</v>
      </c>
      <c r="D9">
        <v>0.28290732019339898</v>
      </c>
      <c r="E9">
        <v>0.20147724968592501</v>
      </c>
      <c r="F9">
        <v>1.77679670728215E-4</v>
      </c>
      <c r="G9">
        <v>0.515437750449948</v>
      </c>
    </row>
    <row r="10" spans="1:7" x14ac:dyDescent="0.25">
      <c r="A10" t="s">
        <v>9</v>
      </c>
      <c r="B10">
        <v>2018</v>
      </c>
      <c r="C10">
        <v>0</v>
      </c>
      <c r="D10">
        <v>0.26134988305047901</v>
      </c>
      <c r="E10">
        <v>0.20441291793588601</v>
      </c>
      <c r="F10">
        <v>1.92649405279954E-4</v>
      </c>
      <c r="G10">
        <v>0.53404454960835501</v>
      </c>
    </row>
    <row r="11" spans="1:7" x14ac:dyDescent="0.25">
      <c r="A11" t="s">
        <v>9</v>
      </c>
      <c r="B11">
        <v>2019</v>
      </c>
      <c r="C11">
        <v>0</v>
      </c>
      <c r="D11">
        <v>0.272207345338359</v>
      </c>
      <c r="E11">
        <v>0.208935466078323</v>
      </c>
      <c r="F11">
        <v>1.9433624170855899E-4</v>
      </c>
      <c r="G11">
        <v>0.51866285234160903</v>
      </c>
    </row>
    <row r="12" spans="1:7" x14ac:dyDescent="0.25">
      <c r="A12" t="s">
        <v>9</v>
      </c>
      <c r="B12">
        <v>2020</v>
      </c>
      <c r="C12">
        <v>0</v>
      </c>
      <c r="D12">
        <v>0.267849508803155</v>
      </c>
      <c r="E12">
        <v>0.21261603762061801</v>
      </c>
      <c r="F12">
        <v>1.8539845399500999E-4</v>
      </c>
      <c r="G12">
        <v>0.51934905512223195</v>
      </c>
    </row>
    <row r="13" spans="1:7" x14ac:dyDescent="0.25">
      <c r="A13" t="s">
        <v>9</v>
      </c>
      <c r="B13">
        <v>2021</v>
      </c>
      <c r="C13">
        <f>_xlfn.FORECAST.LINEAR($B13,C$45:C$46,$B$45:$B$46)</f>
        <v>2.0000000000003126E-2</v>
      </c>
      <c r="D13">
        <f t="shared" ref="D13:G13" si="0">_xlfn.FORECAST.LINEAR($B13,D$45:D$46,$B$45:$B$46)</f>
        <v>0.24106455792284009</v>
      </c>
      <c r="E13">
        <f t="shared" si="0"/>
        <v>0.23135443385855581</v>
      </c>
      <c r="F13">
        <f t="shared" si="0"/>
        <v>1.0166858608595675E-2</v>
      </c>
      <c r="G13">
        <f t="shared" si="0"/>
        <v>0.49741414961000885</v>
      </c>
    </row>
    <row r="14" spans="1:7" x14ac:dyDescent="0.25">
      <c r="A14" t="s">
        <v>9</v>
      </c>
      <c r="B14">
        <v>2022</v>
      </c>
      <c r="C14">
        <f t="shared" ref="C14:G22" si="1">_xlfn.FORECAST.LINEAR($B14,C$45:C$46,$B$45:$B$46)</f>
        <v>3.9999999999999147E-2</v>
      </c>
      <c r="D14">
        <f t="shared" si="1"/>
        <v>0.21427960704252058</v>
      </c>
      <c r="E14">
        <f t="shared" si="1"/>
        <v>0.25009283009649153</v>
      </c>
      <c r="F14">
        <f t="shared" si="1"/>
        <v>2.0148318763197892E-2</v>
      </c>
      <c r="G14">
        <f t="shared" si="1"/>
        <v>0.47547924409778375</v>
      </c>
    </row>
    <row r="15" spans="1:7" x14ac:dyDescent="0.25">
      <c r="A15" t="s">
        <v>9</v>
      </c>
      <c r="B15">
        <v>2023</v>
      </c>
      <c r="C15">
        <f t="shared" si="1"/>
        <v>6.0000000000002274E-2</v>
      </c>
      <c r="D15">
        <f t="shared" si="1"/>
        <v>0.18749465616220817</v>
      </c>
      <c r="E15">
        <f t="shared" si="1"/>
        <v>0.26883122633442724</v>
      </c>
      <c r="F15">
        <f t="shared" si="1"/>
        <v>3.0129778917796557E-2</v>
      </c>
      <c r="G15">
        <f t="shared" si="1"/>
        <v>0.45354433858555865</v>
      </c>
    </row>
    <row r="16" spans="1:7" x14ac:dyDescent="0.25">
      <c r="A16" t="s">
        <v>9</v>
      </c>
      <c r="B16">
        <v>2024</v>
      </c>
      <c r="C16">
        <f t="shared" si="1"/>
        <v>8.00000000000054E-2</v>
      </c>
      <c r="D16">
        <f t="shared" si="1"/>
        <v>0.16070970528188866</v>
      </c>
      <c r="E16">
        <f t="shared" si="1"/>
        <v>0.28756962257237006</v>
      </c>
      <c r="F16">
        <f t="shared" si="1"/>
        <v>4.0111239072398774E-2</v>
      </c>
      <c r="G16">
        <f t="shared" si="1"/>
        <v>0.43160943307334065</v>
      </c>
    </row>
    <row r="17" spans="1:7" x14ac:dyDescent="0.25">
      <c r="A17" t="s">
        <v>9</v>
      </c>
      <c r="B17">
        <v>2025</v>
      </c>
      <c r="C17">
        <f t="shared" si="1"/>
        <v>0.10000000000000142</v>
      </c>
      <c r="D17">
        <f t="shared" si="1"/>
        <v>0.13392475440157625</v>
      </c>
      <c r="E17">
        <f t="shared" si="1"/>
        <v>0.30630801881030578</v>
      </c>
      <c r="F17">
        <f t="shared" si="1"/>
        <v>5.0092699226997439E-2</v>
      </c>
      <c r="G17">
        <f t="shared" si="1"/>
        <v>0.40967452756111555</v>
      </c>
    </row>
    <row r="18" spans="1:7" x14ac:dyDescent="0.25">
      <c r="A18" t="s">
        <v>9</v>
      </c>
      <c r="B18">
        <v>2026</v>
      </c>
      <c r="C18">
        <f t="shared" si="1"/>
        <v>0.12000000000000455</v>
      </c>
      <c r="D18">
        <f t="shared" si="1"/>
        <v>0.10713980352126384</v>
      </c>
      <c r="E18">
        <f t="shared" si="1"/>
        <v>0.3250464150482415</v>
      </c>
      <c r="F18">
        <f t="shared" si="1"/>
        <v>6.0074159381599657E-2</v>
      </c>
      <c r="G18">
        <f t="shared" si="1"/>
        <v>0.38773962204889045</v>
      </c>
    </row>
    <row r="19" spans="1:7" x14ac:dyDescent="0.25">
      <c r="A19" t="s">
        <v>9</v>
      </c>
      <c r="B19">
        <v>2027</v>
      </c>
      <c r="C19">
        <f t="shared" si="1"/>
        <v>0.14000000000000057</v>
      </c>
      <c r="D19">
        <f t="shared" si="1"/>
        <v>8.035485264094433E-2</v>
      </c>
      <c r="E19">
        <f t="shared" si="1"/>
        <v>0.34378481128618432</v>
      </c>
      <c r="F19">
        <f t="shared" si="1"/>
        <v>7.0055619536198321E-2</v>
      </c>
      <c r="G19">
        <f t="shared" si="1"/>
        <v>0.36580471653666535</v>
      </c>
    </row>
    <row r="20" spans="1:7" x14ac:dyDescent="0.25">
      <c r="A20" t="s">
        <v>9</v>
      </c>
      <c r="B20">
        <v>2028</v>
      </c>
      <c r="C20">
        <f t="shared" si="1"/>
        <v>0.16000000000000369</v>
      </c>
      <c r="D20">
        <f t="shared" si="1"/>
        <v>5.3569901760631922E-2</v>
      </c>
      <c r="E20">
        <f t="shared" si="1"/>
        <v>0.36252320752412004</v>
      </c>
      <c r="F20">
        <f t="shared" si="1"/>
        <v>8.0037079690800539E-2</v>
      </c>
      <c r="G20">
        <f t="shared" si="1"/>
        <v>0.34386981102444736</v>
      </c>
    </row>
    <row r="21" spans="1:7" x14ac:dyDescent="0.25">
      <c r="A21" t="s">
        <v>9</v>
      </c>
      <c r="B21">
        <v>2029</v>
      </c>
      <c r="C21">
        <f t="shared" si="1"/>
        <v>0.17999999999999972</v>
      </c>
      <c r="D21">
        <f t="shared" si="1"/>
        <v>2.6784950880312408E-2</v>
      </c>
      <c r="E21">
        <f t="shared" si="1"/>
        <v>0.38126160376205576</v>
      </c>
      <c r="F21">
        <f t="shared" si="1"/>
        <v>9.0018539845399204E-2</v>
      </c>
      <c r="G21">
        <f t="shared" si="1"/>
        <v>0.32193490551222226</v>
      </c>
    </row>
    <row r="22" spans="1:7" x14ac:dyDescent="0.25">
      <c r="A22" t="s">
        <v>9</v>
      </c>
      <c r="B22">
        <v>2030</v>
      </c>
      <c r="C22">
        <f t="shared" si="1"/>
        <v>0.20000000000000284</v>
      </c>
      <c r="D22">
        <f t="shared" si="1"/>
        <v>0</v>
      </c>
      <c r="E22">
        <f t="shared" si="1"/>
        <v>0.39999999999999858</v>
      </c>
      <c r="F22">
        <f t="shared" si="1"/>
        <v>0.10000000000000142</v>
      </c>
      <c r="G22">
        <f t="shared" si="1"/>
        <v>0.29999999999999716</v>
      </c>
    </row>
    <row r="23" spans="1:7" x14ac:dyDescent="0.25">
      <c r="A23" t="s">
        <v>9</v>
      </c>
      <c r="B23">
        <v>2031</v>
      </c>
      <c r="C23">
        <f>_xlfn.FORECAST.LINEAR($B23,C$46:C$47,$B$46:$B$47)</f>
        <v>0.19000000000000483</v>
      </c>
      <c r="D23">
        <f t="shared" ref="D23:G23" si="2">_xlfn.FORECAST.LINEAR($B23,D$46:D$47,$B$46:$B$47)</f>
        <v>0</v>
      </c>
      <c r="E23">
        <f t="shared" si="2"/>
        <v>0.39000000000000412</v>
      </c>
      <c r="F23">
        <f t="shared" si="2"/>
        <v>0.10499999999999865</v>
      </c>
      <c r="G23">
        <f t="shared" si="2"/>
        <v>0.31500000000000128</v>
      </c>
    </row>
    <row r="24" spans="1:7" x14ac:dyDescent="0.25">
      <c r="A24" t="s">
        <v>9</v>
      </c>
      <c r="B24">
        <v>2032</v>
      </c>
      <c r="C24">
        <f t="shared" ref="C24:G42" si="3">_xlfn.FORECAST.LINEAR($B24,C$46:C$47,$B$46:$B$47)</f>
        <v>0.18000000000000327</v>
      </c>
      <c r="D24">
        <f t="shared" si="3"/>
        <v>0</v>
      </c>
      <c r="E24">
        <f t="shared" si="3"/>
        <v>0.38000000000000256</v>
      </c>
      <c r="F24">
        <f t="shared" si="3"/>
        <v>0.10999999999999943</v>
      </c>
      <c r="G24">
        <f t="shared" si="3"/>
        <v>0.33000000000000185</v>
      </c>
    </row>
    <row r="25" spans="1:7" x14ac:dyDescent="0.25">
      <c r="A25" t="s">
        <v>9</v>
      </c>
      <c r="B25">
        <v>2033</v>
      </c>
      <c r="C25">
        <f t="shared" si="3"/>
        <v>0.17000000000000171</v>
      </c>
      <c r="D25">
        <f t="shared" si="3"/>
        <v>0</v>
      </c>
      <c r="E25">
        <f t="shared" si="3"/>
        <v>0.37000000000000099</v>
      </c>
      <c r="F25">
        <f t="shared" si="3"/>
        <v>0.11500000000000021</v>
      </c>
      <c r="G25">
        <f t="shared" si="3"/>
        <v>0.34499999999999886</v>
      </c>
    </row>
    <row r="26" spans="1:7" x14ac:dyDescent="0.25">
      <c r="A26" t="s">
        <v>9</v>
      </c>
      <c r="B26">
        <v>2034</v>
      </c>
      <c r="C26">
        <f t="shared" si="3"/>
        <v>0.16000000000000369</v>
      </c>
      <c r="D26">
        <f t="shared" si="3"/>
        <v>0</v>
      </c>
      <c r="E26">
        <f t="shared" si="3"/>
        <v>0.36000000000000298</v>
      </c>
      <c r="F26">
        <f t="shared" si="3"/>
        <v>0.11999999999999922</v>
      </c>
      <c r="G26">
        <f t="shared" si="3"/>
        <v>0.35999999999999943</v>
      </c>
    </row>
    <row r="27" spans="1:7" x14ac:dyDescent="0.25">
      <c r="A27" t="s">
        <v>9</v>
      </c>
      <c r="B27">
        <v>2035</v>
      </c>
      <c r="C27">
        <f t="shared" si="3"/>
        <v>0.15000000000000213</v>
      </c>
      <c r="D27">
        <f t="shared" si="3"/>
        <v>0</v>
      </c>
      <c r="E27">
        <f t="shared" si="3"/>
        <v>0.35000000000000142</v>
      </c>
      <c r="F27">
        <f t="shared" si="3"/>
        <v>0.125</v>
      </c>
      <c r="G27">
        <f t="shared" si="3"/>
        <v>0.375</v>
      </c>
    </row>
    <row r="28" spans="1:7" x14ac:dyDescent="0.25">
      <c r="A28" t="s">
        <v>9</v>
      </c>
      <c r="B28">
        <v>2036</v>
      </c>
      <c r="C28">
        <f t="shared" si="3"/>
        <v>0.14000000000000412</v>
      </c>
      <c r="D28">
        <f t="shared" si="3"/>
        <v>0</v>
      </c>
      <c r="E28">
        <f t="shared" si="3"/>
        <v>0.34000000000000341</v>
      </c>
      <c r="F28">
        <f t="shared" si="3"/>
        <v>0.12999999999999901</v>
      </c>
      <c r="G28">
        <f t="shared" si="3"/>
        <v>0.39000000000000057</v>
      </c>
    </row>
    <row r="29" spans="1:7" x14ac:dyDescent="0.25">
      <c r="A29" t="s">
        <v>9</v>
      </c>
      <c r="B29">
        <v>2037</v>
      </c>
      <c r="C29">
        <f t="shared" si="3"/>
        <v>0.13000000000000256</v>
      </c>
      <c r="D29">
        <f t="shared" si="3"/>
        <v>0</v>
      </c>
      <c r="E29">
        <f t="shared" si="3"/>
        <v>0.33000000000000185</v>
      </c>
      <c r="F29">
        <f t="shared" si="3"/>
        <v>0.13499999999999979</v>
      </c>
      <c r="G29">
        <f t="shared" si="3"/>
        <v>0.40500000000000114</v>
      </c>
    </row>
    <row r="30" spans="1:7" x14ac:dyDescent="0.25">
      <c r="A30" t="s">
        <v>9</v>
      </c>
      <c r="B30">
        <v>2038</v>
      </c>
      <c r="C30">
        <f t="shared" si="3"/>
        <v>0.12000000000000455</v>
      </c>
      <c r="D30">
        <f t="shared" si="3"/>
        <v>0</v>
      </c>
      <c r="E30">
        <f t="shared" si="3"/>
        <v>0.32000000000000384</v>
      </c>
      <c r="F30">
        <f t="shared" si="3"/>
        <v>0.13999999999999879</v>
      </c>
      <c r="G30">
        <f t="shared" si="3"/>
        <v>0.42000000000000171</v>
      </c>
    </row>
    <row r="31" spans="1:7" x14ac:dyDescent="0.25">
      <c r="A31" t="s">
        <v>9</v>
      </c>
      <c r="B31">
        <v>2039</v>
      </c>
      <c r="C31">
        <f t="shared" si="3"/>
        <v>0.11000000000000298</v>
      </c>
      <c r="D31">
        <f t="shared" si="3"/>
        <v>0</v>
      </c>
      <c r="E31">
        <f t="shared" si="3"/>
        <v>0.31000000000000227</v>
      </c>
      <c r="F31">
        <f t="shared" si="3"/>
        <v>0.14499999999999957</v>
      </c>
      <c r="G31">
        <f t="shared" si="3"/>
        <v>0.43499999999999872</v>
      </c>
    </row>
    <row r="32" spans="1:7" x14ac:dyDescent="0.25">
      <c r="A32" t="s">
        <v>9</v>
      </c>
      <c r="B32">
        <v>2040</v>
      </c>
      <c r="C32">
        <f t="shared" si="3"/>
        <v>0.10000000000000142</v>
      </c>
      <c r="D32">
        <f t="shared" si="3"/>
        <v>0</v>
      </c>
      <c r="E32">
        <f t="shared" si="3"/>
        <v>0.30000000000000071</v>
      </c>
      <c r="F32">
        <f t="shared" si="3"/>
        <v>0.15000000000000036</v>
      </c>
      <c r="G32">
        <f t="shared" si="3"/>
        <v>0.44999999999999929</v>
      </c>
    </row>
    <row r="33" spans="1:7" x14ac:dyDescent="0.25">
      <c r="A33" t="s">
        <v>9</v>
      </c>
      <c r="B33">
        <v>2041</v>
      </c>
      <c r="C33">
        <f t="shared" si="3"/>
        <v>9.0000000000003411E-2</v>
      </c>
      <c r="D33">
        <f t="shared" si="3"/>
        <v>0</v>
      </c>
      <c r="E33">
        <f t="shared" si="3"/>
        <v>0.2900000000000027</v>
      </c>
      <c r="F33">
        <f t="shared" si="3"/>
        <v>0.15499999999999936</v>
      </c>
      <c r="G33">
        <f t="shared" si="3"/>
        <v>0.46499999999999986</v>
      </c>
    </row>
    <row r="34" spans="1:7" x14ac:dyDescent="0.25">
      <c r="A34" t="s">
        <v>9</v>
      </c>
      <c r="B34">
        <v>2042</v>
      </c>
      <c r="C34">
        <f t="shared" si="3"/>
        <v>8.0000000000001847E-2</v>
      </c>
      <c r="D34">
        <f t="shared" si="3"/>
        <v>0</v>
      </c>
      <c r="E34">
        <f t="shared" si="3"/>
        <v>0.28000000000000114</v>
      </c>
      <c r="F34">
        <f t="shared" si="3"/>
        <v>0.16000000000000014</v>
      </c>
      <c r="G34">
        <f t="shared" si="3"/>
        <v>0.48000000000000043</v>
      </c>
    </row>
    <row r="35" spans="1:7" x14ac:dyDescent="0.25">
      <c r="A35" t="s">
        <v>9</v>
      </c>
      <c r="B35">
        <v>2043</v>
      </c>
      <c r="C35">
        <f t="shared" si="3"/>
        <v>7.0000000000003837E-2</v>
      </c>
      <c r="D35">
        <f t="shared" si="3"/>
        <v>0</v>
      </c>
      <c r="E35">
        <f t="shared" si="3"/>
        <v>0.27000000000000313</v>
      </c>
      <c r="F35">
        <f t="shared" si="3"/>
        <v>0.16499999999999915</v>
      </c>
      <c r="G35">
        <f t="shared" si="3"/>
        <v>0.49500000000000099</v>
      </c>
    </row>
    <row r="36" spans="1:7" x14ac:dyDescent="0.25">
      <c r="A36" t="s">
        <v>9</v>
      </c>
      <c r="B36">
        <v>2044</v>
      </c>
      <c r="C36">
        <f t="shared" si="3"/>
        <v>6.0000000000002274E-2</v>
      </c>
      <c r="D36">
        <f t="shared" si="3"/>
        <v>0</v>
      </c>
      <c r="E36">
        <f t="shared" si="3"/>
        <v>0.26000000000000156</v>
      </c>
      <c r="F36">
        <f t="shared" si="3"/>
        <v>0.16999999999999993</v>
      </c>
      <c r="G36">
        <f t="shared" si="3"/>
        <v>0.51000000000000156</v>
      </c>
    </row>
    <row r="37" spans="1:7" x14ac:dyDescent="0.25">
      <c r="A37" t="s">
        <v>9</v>
      </c>
      <c r="B37">
        <v>2045</v>
      </c>
      <c r="C37">
        <f t="shared" si="3"/>
        <v>5.0000000000004263E-2</v>
      </c>
      <c r="D37">
        <f t="shared" si="3"/>
        <v>0</v>
      </c>
      <c r="E37">
        <f t="shared" si="3"/>
        <v>0.25000000000000355</v>
      </c>
      <c r="F37">
        <f t="shared" si="3"/>
        <v>0.17499999999999893</v>
      </c>
      <c r="G37">
        <f t="shared" si="3"/>
        <v>0.52499999999999858</v>
      </c>
    </row>
    <row r="38" spans="1:7" x14ac:dyDescent="0.25">
      <c r="A38" t="s">
        <v>9</v>
      </c>
      <c r="B38">
        <v>2046</v>
      </c>
      <c r="C38">
        <f t="shared" si="3"/>
        <v>4.00000000000027E-2</v>
      </c>
      <c r="D38">
        <f t="shared" si="3"/>
        <v>0</v>
      </c>
      <c r="E38">
        <f t="shared" si="3"/>
        <v>0.24000000000000199</v>
      </c>
      <c r="F38">
        <f t="shared" si="3"/>
        <v>0.17999999999999972</v>
      </c>
      <c r="G38">
        <f t="shared" si="3"/>
        <v>0.53999999999999915</v>
      </c>
    </row>
    <row r="39" spans="1:7" x14ac:dyDescent="0.25">
      <c r="A39" t="s">
        <v>9</v>
      </c>
      <c r="B39">
        <v>2047</v>
      </c>
      <c r="C39">
        <f t="shared" si="3"/>
        <v>3.000000000000469E-2</v>
      </c>
      <c r="D39">
        <f t="shared" si="3"/>
        <v>0</v>
      </c>
      <c r="E39">
        <f t="shared" si="3"/>
        <v>0.23000000000000398</v>
      </c>
      <c r="F39">
        <f t="shared" si="3"/>
        <v>0.18499999999999872</v>
      </c>
      <c r="G39">
        <f t="shared" si="3"/>
        <v>0.55499999999999972</v>
      </c>
    </row>
    <row r="40" spans="1:7" x14ac:dyDescent="0.25">
      <c r="A40" t="s">
        <v>9</v>
      </c>
      <c r="B40">
        <v>2048</v>
      </c>
      <c r="C40">
        <f t="shared" si="3"/>
        <v>2.0000000000003126E-2</v>
      </c>
      <c r="D40">
        <f t="shared" si="3"/>
        <v>0</v>
      </c>
      <c r="E40">
        <f t="shared" si="3"/>
        <v>0.22000000000000242</v>
      </c>
      <c r="F40">
        <f t="shared" si="3"/>
        <v>0.1899999999999995</v>
      </c>
      <c r="G40">
        <f t="shared" si="3"/>
        <v>0.57000000000000028</v>
      </c>
    </row>
    <row r="41" spans="1:7" x14ac:dyDescent="0.25">
      <c r="A41" t="s">
        <v>9</v>
      </c>
      <c r="B41">
        <v>2049</v>
      </c>
      <c r="C41">
        <f t="shared" si="3"/>
        <v>1.0000000000001563E-2</v>
      </c>
      <c r="D41">
        <f t="shared" si="3"/>
        <v>0</v>
      </c>
      <c r="E41">
        <f t="shared" si="3"/>
        <v>0.21000000000000085</v>
      </c>
      <c r="F41">
        <f t="shared" si="3"/>
        <v>0.19500000000000028</v>
      </c>
      <c r="G41">
        <f t="shared" si="3"/>
        <v>0.58500000000000085</v>
      </c>
    </row>
    <row r="42" spans="1:7" x14ac:dyDescent="0.25">
      <c r="A42" t="s">
        <v>9</v>
      </c>
      <c r="B42">
        <v>2050</v>
      </c>
      <c r="C42">
        <f t="shared" si="3"/>
        <v>3.5527136788005009E-15</v>
      </c>
      <c r="D42">
        <f t="shared" si="3"/>
        <v>0</v>
      </c>
      <c r="E42">
        <f t="shared" si="3"/>
        <v>0.20000000000000284</v>
      </c>
      <c r="F42">
        <f t="shared" si="3"/>
        <v>0.19999999999999929</v>
      </c>
      <c r="G42">
        <f t="shared" si="3"/>
        <v>0.60000000000000142</v>
      </c>
    </row>
    <row r="45" spans="1:7" x14ac:dyDescent="0.25">
      <c r="A45" t="s">
        <v>32</v>
      </c>
      <c r="B45">
        <f>B12</f>
        <v>2020</v>
      </c>
      <c r="C45">
        <f>C12</f>
        <v>0</v>
      </c>
      <c r="D45">
        <f t="shared" ref="D45:G45" si="4">D12</f>
        <v>0.267849508803155</v>
      </c>
      <c r="E45">
        <f t="shared" si="4"/>
        <v>0.21261603762061801</v>
      </c>
      <c r="F45">
        <f t="shared" si="4"/>
        <v>1.8539845399500999E-4</v>
      </c>
      <c r="G45">
        <f t="shared" si="4"/>
        <v>0.51934905512223195</v>
      </c>
    </row>
    <row r="46" spans="1:7" x14ac:dyDescent="0.25">
      <c r="A46" t="s">
        <v>32</v>
      </c>
      <c r="B46">
        <f>B22</f>
        <v>2030</v>
      </c>
      <c r="C46">
        <f>[1]部門別エネルギーキャリアシェア!C8/100</f>
        <v>0.2</v>
      </c>
      <c r="D46">
        <f>[1]部門別エネルギーキャリアシェア!D8/100</f>
        <v>0</v>
      </c>
      <c r="E46">
        <f>[1]部門別エネルギーキャリアシェア!E8/100</f>
        <v>0.4</v>
      </c>
      <c r="F46">
        <f>[1]部門別エネルギーキャリアシェア!F8/100</f>
        <v>0.1</v>
      </c>
      <c r="G46">
        <f>[1]部門別エネルギーキャリアシェア!G8/100</f>
        <v>0.3</v>
      </c>
    </row>
    <row r="47" spans="1:7" x14ac:dyDescent="0.25">
      <c r="A47" t="s">
        <v>32</v>
      </c>
      <c r="B47">
        <f>B42</f>
        <v>2050</v>
      </c>
      <c r="C47">
        <f>[1]部門別エネルギーキャリアシェア!C9/100</f>
        <v>0</v>
      </c>
      <c r="D47">
        <f>[1]部門別エネルギーキャリアシェア!D9/100</f>
        <v>0</v>
      </c>
      <c r="E47">
        <f>[1]部門別エネルギーキャリアシェア!E9/100</f>
        <v>0.2</v>
      </c>
      <c r="F47">
        <f>[1]部門別エネルギーキャリアシェア!F9/100</f>
        <v>0.2</v>
      </c>
      <c r="G47">
        <f>[1]部門別エネルギーキャリアシェア!G9/100</f>
        <v>0.6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086A-941B-4916-A30B-0E46DE038FF8}">
  <dimension ref="A1:N47"/>
  <sheetViews>
    <sheetView zoomScale="130" zoomScaleNormal="130" workbookViewId="0">
      <selection sqref="A1: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18</v>
      </c>
      <c r="C1" t="s">
        <v>23</v>
      </c>
      <c r="D1" t="s">
        <v>19</v>
      </c>
      <c r="E1" t="s">
        <v>24</v>
      </c>
      <c r="F1" t="s">
        <v>20</v>
      </c>
      <c r="G1" t="s">
        <v>25</v>
      </c>
      <c r="H1" t="s">
        <v>26</v>
      </c>
      <c r="I1" t="s">
        <v>21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>
        <v>2010</v>
      </c>
      <c r="B2">
        <v>0.27750898165878402</v>
      </c>
      <c r="C2">
        <v>0</v>
      </c>
      <c r="D2">
        <v>7.9438365307484604E-2</v>
      </c>
      <c r="E2">
        <v>0</v>
      </c>
      <c r="F2">
        <v>0.29067070925143701</v>
      </c>
      <c r="G2">
        <v>0</v>
      </c>
      <c r="H2">
        <v>0.25213377269908099</v>
      </c>
      <c r="I2">
        <v>1.8028050243053699E-2</v>
      </c>
      <c r="J2">
        <v>0</v>
      </c>
      <c r="K2">
        <v>7.3305381647236698E-2</v>
      </c>
      <c r="L2">
        <v>2.3023838245289602E-3</v>
      </c>
      <c r="M2">
        <v>3.5130598173663801E-3</v>
      </c>
      <c r="N2">
        <v>3.0992955510281599E-3</v>
      </c>
    </row>
    <row r="3" spans="1:14" x14ac:dyDescent="0.25">
      <c r="A3">
        <v>2011</v>
      </c>
      <c r="B3">
        <v>0.27951403156744897</v>
      </c>
      <c r="C3">
        <v>0</v>
      </c>
      <c r="D3">
        <v>0.13873942588353499</v>
      </c>
      <c r="E3">
        <v>0</v>
      </c>
      <c r="F3">
        <v>0.378150073272013</v>
      </c>
      <c r="G3">
        <v>0</v>
      </c>
      <c r="H3">
        <v>9.3966393678015001E-2</v>
      </c>
      <c r="I3">
        <v>1.9959351808161201E-2</v>
      </c>
      <c r="J3">
        <v>0</v>
      </c>
      <c r="K3">
        <v>7.8413520094630304E-2</v>
      </c>
      <c r="L3">
        <v>2.4710259282275898E-3</v>
      </c>
      <c r="M3">
        <v>4.3178315547056098E-3</v>
      </c>
      <c r="N3">
        <v>4.4683462132635698E-3</v>
      </c>
    </row>
    <row r="4" spans="1:14" x14ac:dyDescent="0.25">
      <c r="A4">
        <v>2012</v>
      </c>
      <c r="B4">
        <v>0.30903688541811603</v>
      </c>
      <c r="C4">
        <v>0</v>
      </c>
      <c r="D4">
        <v>0.16871896917671</v>
      </c>
      <c r="E4">
        <v>0</v>
      </c>
      <c r="F4">
        <v>0.40173366414202499</v>
      </c>
      <c r="G4">
        <v>0</v>
      </c>
      <c r="H4">
        <v>1.48835897660963E-2</v>
      </c>
      <c r="I4">
        <v>2.10362952663667E-2</v>
      </c>
      <c r="J4">
        <v>0</v>
      </c>
      <c r="K4">
        <v>7.1461587377475794E-2</v>
      </c>
      <c r="L4">
        <v>2.4362435347101701E-3</v>
      </c>
      <c r="M4">
        <v>4.5176489923065503E-3</v>
      </c>
      <c r="N4">
        <v>6.1751163261933098E-3</v>
      </c>
    </row>
    <row r="5" spans="1:14" x14ac:dyDescent="0.25">
      <c r="A5">
        <v>2013</v>
      </c>
      <c r="B5">
        <v>0.32857950846391998</v>
      </c>
      <c r="C5">
        <v>0</v>
      </c>
      <c r="D5">
        <v>0.13745475956747499</v>
      </c>
      <c r="E5">
        <v>0</v>
      </c>
      <c r="F5">
        <v>0.41016784815745899</v>
      </c>
      <c r="G5">
        <v>0</v>
      </c>
      <c r="H5">
        <v>8.6399126257142994E-3</v>
      </c>
      <c r="I5">
        <v>2.2230849029530601E-2</v>
      </c>
      <c r="J5">
        <v>0</v>
      </c>
      <c r="K5">
        <v>7.3731340788504601E-2</v>
      </c>
      <c r="L5">
        <v>2.4174666843743199E-3</v>
      </c>
      <c r="M5">
        <v>4.8172876265269397E-3</v>
      </c>
      <c r="N5">
        <v>1.19610270564952E-2</v>
      </c>
    </row>
    <row r="6" spans="1:14" x14ac:dyDescent="0.25">
      <c r="A6">
        <v>2014</v>
      </c>
      <c r="B6">
        <v>0.33432608098043298</v>
      </c>
      <c r="C6">
        <v>0</v>
      </c>
      <c r="D6">
        <v>0.101734914500362</v>
      </c>
      <c r="E6">
        <v>0</v>
      </c>
      <c r="F6">
        <v>0.43159505788597102</v>
      </c>
      <c r="G6">
        <v>0</v>
      </c>
      <c r="H6">
        <v>0</v>
      </c>
      <c r="I6">
        <v>2.36005064249575E-2</v>
      </c>
      <c r="J6">
        <v>0</v>
      </c>
      <c r="K6">
        <v>7.9456591942668603E-2</v>
      </c>
      <c r="L6">
        <v>2.4921739080806401E-3</v>
      </c>
      <c r="M6">
        <v>4.9624699536094203E-3</v>
      </c>
      <c r="N6">
        <v>2.1832204403918601E-2</v>
      </c>
    </row>
    <row r="7" spans="1:14" x14ac:dyDescent="0.25">
      <c r="A7">
        <v>2015</v>
      </c>
      <c r="B7">
        <v>0.34167350366488902</v>
      </c>
      <c r="C7">
        <v>0</v>
      </c>
      <c r="D7">
        <v>8.8485591993746102E-2</v>
      </c>
      <c r="E7">
        <v>0</v>
      </c>
      <c r="F7">
        <v>0.41050917576761398</v>
      </c>
      <c r="G7">
        <v>0</v>
      </c>
      <c r="H7">
        <v>9.1302951261232699E-3</v>
      </c>
      <c r="I7">
        <v>2.4333586173267599E-2</v>
      </c>
      <c r="J7">
        <v>0</v>
      </c>
      <c r="K7">
        <v>8.4286643085472804E-2</v>
      </c>
      <c r="L7">
        <v>2.5106618472279202E-3</v>
      </c>
      <c r="M7">
        <v>5.3986485963513596E-3</v>
      </c>
      <c r="N7">
        <v>3.3671893745307602E-2</v>
      </c>
    </row>
    <row r="8" spans="1:14" x14ac:dyDescent="0.25">
      <c r="A8">
        <v>2016</v>
      </c>
      <c r="B8">
        <v>0.33067558118372797</v>
      </c>
      <c r="C8">
        <v>0</v>
      </c>
      <c r="D8">
        <v>7.0548568472878104E-2</v>
      </c>
      <c r="E8">
        <v>0</v>
      </c>
      <c r="F8">
        <v>0.42080958629871901</v>
      </c>
      <c r="G8">
        <v>0</v>
      </c>
      <c r="H8">
        <v>1.72990162741022E-2</v>
      </c>
      <c r="I8">
        <v>3.2396862038908403E-2</v>
      </c>
      <c r="J8">
        <v>0</v>
      </c>
      <c r="K8">
        <v>7.6135786741252306E-2</v>
      </c>
      <c r="L8">
        <v>2.3956168162530302E-3</v>
      </c>
      <c r="M8">
        <v>5.90618684087012E-3</v>
      </c>
      <c r="N8">
        <v>4.3832795333288599E-2</v>
      </c>
    </row>
    <row r="9" spans="1:14" x14ac:dyDescent="0.25">
      <c r="A9">
        <v>2017</v>
      </c>
      <c r="B9">
        <v>0.331369893457585</v>
      </c>
      <c r="C9">
        <v>0</v>
      </c>
      <c r="D9">
        <v>5.7752105110198897E-2</v>
      </c>
      <c r="E9">
        <v>0</v>
      </c>
      <c r="F9">
        <v>0.40393232495721398</v>
      </c>
      <c r="G9">
        <v>0</v>
      </c>
      <c r="H9">
        <v>3.1258013474984699E-2</v>
      </c>
      <c r="I9">
        <v>3.5304877701312701E-2</v>
      </c>
      <c r="J9">
        <v>0</v>
      </c>
      <c r="K9">
        <v>7.9583897640263093E-2</v>
      </c>
      <c r="L9">
        <v>2.3335239155334599E-3</v>
      </c>
      <c r="M9">
        <v>6.1638462400537899E-3</v>
      </c>
      <c r="N9">
        <v>5.2301517502854E-2</v>
      </c>
    </row>
    <row r="10" spans="1:14" x14ac:dyDescent="0.25">
      <c r="A10">
        <v>2018</v>
      </c>
      <c r="B10">
        <v>0.31915424532874198</v>
      </c>
      <c r="C10">
        <v>0</v>
      </c>
      <c r="D10">
        <v>4.37033390053524E-2</v>
      </c>
      <c r="E10">
        <v>0</v>
      </c>
      <c r="F10">
        <v>0.38964851716529603</v>
      </c>
      <c r="G10">
        <v>0</v>
      </c>
      <c r="H10">
        <v>6.2314471710444901E-2</v>
      </c>
      <c r="I10">
        <v>3.7725165241943803E-2</v>
      </c>
      <c r="J10">
        <v>0</v>
      </c>
      <c r="K10">
        <v>7.7707621331782398E-2</v>
      </c>
      <c r="L10">
        <v>2.4223648384722198E-3</v>
      </c>
      <c r="M10">
        <v>7.17975885761121E-3</v>
      </c>
      <c r="N10">
        <v>6.01445165203554E-2</v>
      </c>
    </row>
    <row r="11" spans="1:14" x14ac:dyDescent="0.25">
      <c r="A11">
        <v>2019</v>
      </c>
      <c r="B11">
        <v>0.32243884112448101</v>
      </c>
      <c r="C11">
        <v>0</v>
      </c>
      <c r="D11">
        <v>3.4335153300247202E-2</v>
      </c>
      <c r="E11">
        <v>0</v>
      </c>
      <c r="F11">
        <v>0.381051176338918</v>
      </c>
      <c r="G11">
        <v>0</v>
      </c>
      <c r="H11">
        <v>6.2890917356015694E-2</v>
      </c>
      <c r="I11">
        <v>4.1670569882686602E-2</v>
      </c>
      <c r="J11">
        <v>0</v>
      </c>
      <c r="K11">
        <v>7.8879147557342794E-2</v>
      </c>
      <c r="L11">
        <v>2.8073573074613401E-3</v>
      </c>
      <c r="M11">
        <v>7.5109380438823396E-3</v>
      </c>
      <c r="N11">
        <v>6.8415899088964699E-2</v>
      </c>
    </row>
    <row r="12" spans="1:14" x14ac:dyDescent="0.25">
      <c r="A12">
        <v>2020</v>
      </c>
      <c r="B12">
        <v>0.31342698378940598</v>
      </c>
      <c r="C12">
        <v>0</v>
      </c>
      <c r="D12">
        <v>3.2137957866366203E-2</v>
      </c>
      <c r="E12">
        <v>0</v>
      </c>
      <c r="F12">
        <v>0.39794119514700199</v>
      </c>
      <c r="G12">
        <v>0</v>
      </c>
      <c r="H12">
        <v>3.9059436827267403E-2</v>
      </c>
      <c r="I12">
        <v>4.6230883282315102E-2</v>
      </c>
      <c r="J12">
        <v>0</v>
      </c>
      <c r="K12">
        <v>7.9432210932247699E-2</v>
      </c>
      <c r="L12">
        <v>3.01573686486334E-3</v>
      </c>
      <c r="M12">
        <v>9.0411629939251906E-3</v>
      </c>
      <c r="N12">
        <v>7.9714432296606602E-2</v>
      </c>
    </row>
    <row r="13" spans="1:14" x14ac:dyDescent="0.25">
      <c r="A13">
        <v>2021</v>
      </c>
      <c r="B13">
        <f>_xlfn.FORECAST.LINEAR($A13,B$45:B$46,$A$45:$A$46)</f>
        <v>0.30208428541046572</v>
      </c>
      <c r="C13">
        <f t="shared" ref="C13:N13" si="0">_xlfn.FORECAST.LINEAR($A13,C$45:C$46,$A$45:$A$46)</f>
        <v>0</v>
      </c>
      <c r="D13">
        <f t="shared" si="0"/>
        <v>3.3924162079729481E-2</v>
      </c>
      <c r="E13">
        <f t="shared" si="0"/>
        <v>0</v>
      </c>
      <c r="F13">
        <f t="shared" si="0"/>
        <v>0.39814707563230184</v>
      </c>
      <c r="G13">
        <f t="shared" si="0"/>
        <v>0</v>
      </c>
      <c r="H13">
        <f t="shared" si="0"/>
        <v>4.5153493144539425E-2</v>
      </c>
      <c r="I13">
        <f t="shared" si="0"/>
        <v>4.6607794954083515E-2</v>
      </c>
      <c r="J13">
        <f t="shared" si="0"/>
        <v>0</v>
      </c>
      <c r="K13">
        <f t="shared" si="0"/>
        <v>8.148898983902253E-2</v>
      </c>
      <c r="L13">
        <f t="shared" si="0"/>
        <v>7.7141631783774756E-3</v>
      </c>
      <c r="M13">
        <f t="shared" si="0"/>
        <v>1.0637046694532692E-2</v>
      </c>
      <c r="N13">
        <f t="shared" si="0"/>
        <v>7.4242989066945597E-2</v>
      </c>
    </row>
    <row r="14" spans="1:14" x14ac:dyDescent="0.25">
      <c r="A14">
        <v>2022</v>
      </c>
      <c r="B14">
        <f t="shared" ref="B14:N42" si="1">_xlfn.FORECAST.LINEAR($A14,B$45:B$46,$A$45:$A$46)</f>
        <v>0.29074158703152619</v>
      </c>
      <c r="C14">
        <f t="shared" si="1"/>
        <v>0</v>
      </c>
      <c r="D14">
        <f t="shared" si="1"/>
        <v>3.5710366293093099E-2</v>
      </c>
      <c r="E14">
        <f t="shared" si="1"/>
        <v>0</v>
      </c>
      <c r="F14">
        <f t="shared" si="1"/>
        <v>0.39835295611760163</v>
      </c>
      <c r="G14">
        <f t="shared" si="1"/>
        <v>0</v>
      </c>
      <c r="H14">
        <f t="shared" si="1"/>
        <v>5.124754946181298E-2</v>
      </c>
      <c r="I14">
        <f t="shared" si="1"/>
        <v>4.698470662585208E-2</v>
      </c>
      <c r="J14">
        <f t="shared" si="1"/>
        <v>0</v>
      </c>
      <c r="K14">
        <f t="shared" si="1"/>
        <v>8.3545768745797666E-2</v>
      </c>
      <c r="L14">
        <f t="shared" si="1"/>
        <v>1.2412589491891168E-2</v>
      </c>
      <c r="M14">
        <f t="shared" si="1"/>
        <v>1.2232930395140507E-2</v>
      </c>
      <c r="N14">
        <f t="shared" si="1"/>
        <v>6.877154583728462E-2</v>
      </c>
    </row>
    <row r="15" spans="1:14" x14ac:dyDescent="0.25">
      <c r="A15">
        <v>2023</v>
      </c>
      <c r="B15">
        <f t="shared" si="1"/>
        <v>0.27939888865258311</v>
      </c>
      <c r="C15">
        <f t="shared" si="1"/>
        <v>0</v>
      </c>
      <c r="D15">
        <f t="shared" si="1"/>
        <v>3.7496570506456273E-2</v>
      </c>
      <c r="E15">
        <f t="shared" si="1"/>
        <v>0</v>
      </c>
      <c r="F15">
        <f t="shared" si="1"/>
        <v>0.39855883660290142</v>
      </c>
      <c r="G15">
        <f t="shared" si="1"/>
        <v>0</v>
      </c>
      <c r="H15">
        <f t="shared" si="1"/>
        <v>5.7341605779086535E-2</v>
      </c>
      <c r="I15">
        <f t="shared" si="1"/>
        <v>4.7361618297620534E-2</v>
      </c>
      <c r="J15">
        <f t="shared" si="1"/>
        <v>0</v>
      </c>
      <c r="K15">
        <f t="shared" si="1"/>
        <v>8.5602547652572802E-2</v>
      </c>
      <c r="L15">
        <f t="shared" si="1"/>
        <v>1.7111015805404861E-2</v>
      </c>
      <c r="M15">
        <f t="shared" si="1"/>
        <v>1.3828814095747877E-2</v>
      </c>
      <c r="N15">
        <f t="shared" si="1"/>
        <v>6.3300102607625419E-2</v>
      </c>
    </row>
    <row r="16" spans="1:14" x14ac:dyDescent="0.25">
      <c r="A16">
        <v>2024</v>
      </c>
      <c r="B16">
        <f t="shared" si="1"/>
        <v>0.26805619027364358</v>
      </c>
      <c r="C16">
        <f t="shared" si="1"/>
        <v>0</v>
      </c>
      <c r="D16">
        <f t="shared" si="1"/>
        <v>3.9282774719819891E-2</v>
      </c>
      <c r="E16">
        <f t="shared" si="1"/>
        <v>0</v>
      </c>
      <c r="F16">
        <f t="shared" si="1"/>
        <v>0.39876471708820121</v>
      </c>
      <c r="G16">
        <f t="shared" si="1"/>
        <v>0</v>
      </c>
      <c r="H16">
        <f t="shared" si="1"/>
        <v>6.343566209636009E-2</v>
      </c>
      <c r="I16">
        <f t="shared" si="1"/>
        <v>4.7738529969388988E-2</v>
      </c>
      <c r="J16">
        <f t="shared" si="1"/>
        <v>0</v>
      </c>
      <c r="K16">
        <f t="shared" si="1"/>
        <v>8.7659326559347939E-2</v>
      </c>
      <c r="L16">
        <f t="shared" si="1"/>
        <v>2.1809442118918554E-2</v>
      </c>
      <c r="M16">
        <f t="shared" si="1"/>
        <v>1.5424697796355247E-2</v>
      </c>
      <c r="N16">
        <f t="shared" si="1"/>
        <v>5.7828659377964442E-2</v>
      </c>
    </row>
    <row r="17" spans="1:14" x14ac:dyDescent="0.25">
      <c r="A17">
        <v>2025</v>
      </c>
      <c r="B17">
        <f t="shared" si="1"/>
        <v>0.25671349189470405</v>
      </c>
      <c r="C17">
        <f t="shared" si="1"/>
        <v>0</v>
      </c>
      <c r="D17">
        <f t="shared" si="1"/>
        <v>4.1068978933183065E-2</v>
      </c>
      <c r="E17">
        <f t="shared" si="1"/>
        <v>0</v>
      </c>
      <c r="F17">
        <f t="shared" si="1"/>
        <v>0.39897059757350101</v>
      </c>
      <c r="G17">
        <f t="shared" si="1"/>
        <v>0</v>
      </c>
      <c r="H17">
        <f t="shared" si="1"/>
        <v>6.9529718413633645E-2</v>
      </c>
      <c r="I17">
        <f t="shared" si="1"/>
        <v>4.8115441641157553E-2</v>
      </c>
      <c r="J17">
        <f t="shared" si="1"/>
        <v>0</v>
      </c>
      <c r="K17">
        <f t="shared" si="1"/>
        <v>8.9716105466123963E-2</v>
      </c>
      <c r="L17">
        <f t="shared" si="1"/>
        <v>2.6507868432432247E-2</v>
      </c>
      <c r="M17">
        <f t="shared" si="1"/>
        <v>1.7020581496962617E-2</v>
      </c>
      <c r="N17">
        <f t="shared" si="1"/>
        <v>5.2357216148303465E-2</v>
      </c>
    </row>
    <row r="18" spans="1:14" x14ac:dyDescent="0.25">
      <c r="A18">
        <v>2026</v>
      </c>
      <c r="B18">
        <f t="shared" si="1"/>
        <v>0.24537079351576452</v>
      </c>
      <c r="C18">
        <f t="shared" si="1"/>
        <v>0</v>
      </c>
      <c r="D18">
        <f t="shared" si="1"/>
        <v>4.2855183146546683E-2</v>
      </c>
      <c r="E18">
        <f t="shared" si="1"/>
        <v>0</v>
      </c>
      <c r="F18">
        <f t="shared" si="1"/>
        <v>0.39917647805880085</v>
      </c>
      <c r="G18">
        <f t="shared" si="1"/>
        <v>0</v>
      </c>
      <c r="H18">
        <f t="shared" si="1"/>
        <v>7.5623774730907201E-2</v>
      </c>
      <c r="I18">
        <f t="shared" si="1"/>
        <v>4.8492353312926006E-2</v>
      </c>
      <c r="J18">
        <f t="shared" si="1"/>
        <v>0</v>
      </c>
      <c r="K18">
        <f t="shared" si="1"/>
        <v>9.17728843728991E-2</v>
      </c>
      <c r="L18">
        <f t="shared" si="1"/>
        <v>3.1206294745945939E-2</v>
      </c>
      <c r="M18">
        <f t="shared" si="1"/>
        <v>1.8616465197569987E-2</v>
      </c>
      <c r="N18">
        <f t="shared" si="1"/>
        <v>4.6885772918642488E-2</v>
      </c>
    </row>
    <row r="19" spans="1:14" x14ac:dyDescent="0.25">
      <c r="A19">
        <v>2027</v>
      </c>
      <c r="B19">
        <f t="shared" si="1"/>
        <v>0.23402809513682143</v>
      </c>
      <c r="C19">
        <f t="shared" si="1"/>
        <v>0</v>
      </c>
      <c r="D19">
        <f t="shared" si="1"/>
        <v>4.4641387359909857E-2</v>
      </c>
      <c r="E19">
        <f t="shared" si="1"/>
        <v>0</v>
      </c>
      <c r="F19">
        <f t="shared" si="1"/>
        <v>0.39938235854410065</v>
      </c>
      <c r="G19">
        <f t="shared" si="1"/>
        <v>0</v>
      </c>
      <c r="H19">
        <f t="shared" si="1"/>
        <v>8.1717831048178979E-2</v>
      </c>
      <c r="I19">
        <f t="shared" si="1"/>
        <v>4.886926498469446E-2</v>
      </c>
      <c r="J19">
        <f t="shared" si="1"/>
        <v>0</v>
      </c>
      <c r="K19">
        <f t="shared" si="1"/>
        <v>9.3829663279674236E-2</v>
      </c>
      <c r="L19">
        <f t="shared" si="1"/>
        <v>3.5904721059459632E-2</v>
      </c>
      <c r="M19">
        <f t="shared" si="1"/>
        <v>2.0212348898177801E-2</v>
      </c>
      <c r="N19">
        <f t="shared" si="1"/>
        <v>4.141432968898151E-2</v>
      </c>
    </row>
    <row r="20" spans="1:14" x14ac:dyDescent="0.25">
      <c r="A20">
        <v>2028</v>
      </c>
      <c r="B20">
        <f t="shared" si="1"/>
        <v>0.2226853967578819</v>
      </c>
      <c r="C20">
        <f t="shared" si="1"/>
        <v>0</v>
      </c>
      <c r="D20">
        <f t="shared" si="1"/>
        <v>4.6427591573273475E-2</v>
      </c>
      <c r="E20">
        <f t="shared" si="1"/>
        <v>0</v>
      </c>
      <c r="F20">
        <f t="shared" si="1"/>
        <v>0.39958823902940044</v>
      </c>
      <c r="G20">
        <f t="shared" si="1"/>
        <v>0</v>
      </c>
      <c r="H20">
        <f t="shared" si="1"/>
        <v>8.7811887365452534E-2</v>
      </c>
      <c r="I20">
        <f t="shared" si="1"/>
        <v>4.9246176656462914E-2</v>
      </c>
      <c r="J20">
        <f t="shared" si="1"/>
        <v>0</v>
      </c>
      <c r="K20">
        <f t="shared" si="1"/>
        <v>9.5886442186449372E-2</v>
      </c>
      <c r="L20">
        <f t="shared" si="1"/>
        <v>4.0603147372973325E-2</v>
      </c>
      <c r="M20">
        <f t="shared" si="1"/>
        <v>2.1808232598785171E-2</v>
      </c>
      <c r="N20">
        <f t="shared" si="1"/>
        <v>3.5942886459320533E-2</v>
      </c>
    </row>
    <row r="21" spans="1:14" x14ac:dyDescent="0.25">
      <c r="A21">
        <v>2029</v>
      </c>
      <c r="B21">
        <f t="shared" si="1"/>
        <v>0.21134269837894237</v>
      </c>
      <c r="C21">
        <f t="shared" si="1"/>
        <v>0</v>
      </c>
      <c r="D21">
        <f t="shared" si="1"/>
        <v>4.8213795786636648E-2</v>
      </c>
      <c r="E21">
        <f t="shared" si="1"/>
        <v>0</v>
      </c>
      <c r="F21">
        <f t="shared" si="1"/>
        <v>0.39979411951470023</v>
      </c>
      <c r="G21">
        <f t="shared" si="1"/>
        <v>0</v>
      </c>
      <c r="H21">
        <f t="shared" si="1"/>
        <v>9.390594368272609E-2</v>
      </c>
      <c r="I21">
        <f t="shared" si="1"/>
        <v>4.9623088328231479E-2</v>
      </c>
      <c r="J21">
        <f t="shared" si="1"/>
        <v>0</v>
      </c>
      <c r="K21">
        <f t="shared" si="1"/>
        <v>9.7943221093224508E-2</v>
      </c>
      <c r="L21">
        <f t="shared" si="1"/>
        <v>4.5301573686487018E-2</v>
      </c>
      <c r="M21">
        <f t="shared" si="1"/>
        <v>2.3404116299392541E-2</v>
      </c>
      <c r="N21">
        <f t="shared" si="1"/>
        <v>3.0471443229661332E-2</v>
      </c>
    </row>
    <row r="22" spans="1:14" x14ac:dyDescent="0.25">
      <c r="A22">
        <v>2030</v>
      </c>
      <c r="B22">
        <f>_xlfn.FORECAST.LINEAR($A22,B$46:B$47,$A$46:$A$47)</f>
        <v>0.20000000000000284</v>
      </c>
      <c r="C22">
        <f t="shared" ref="C22:O22" si="2">_xlfn.FORECAST.LINEAR($A22,C$46:C$47,$A$46:$A$47)</f>
        <v>0</v>
      </c>
      <c r="D22">
        <f t="shared" si="2"/>
        <v>5.0000000000000711E-2</v>
      </c>
      <c r="E22">
        <f t="shared" si="2"/>
        <v>0</v>
      </c>
      <c r="F22">
        <f t="shared" si="2"/>
        <v>0.39999999999999858</v>
      </c>
      <c r="G22">
        <f t="shared" si="2"/>
        <v>0</v>
      </c>
      <c r="H22">
        <f t="shared" si="2"/>
        <v>0.10000000000000142</v>
      </c>
      <c r="I22">
        <f t="shared" si="2"/>
        <v>5.0000000000000711E-2</v>
      </c>
      <c r="J22">
        <f t="shared" si="2"/>
        <v>0</v>
      </c>
      <c r="K22">
        <f t="shared" si="2"/>
        <v>0.10000000000000053</v>
      </c>
      <c r="L22">
        <f t="shared" si="2"/>
        <v>0.05</v>
      </c>
      <c r="M22">
        <f t="shared" si="2"/>
        <v>2.4999999999999911E-2</v>
      </c>
      <c r="N22">
        <f t="shared" si="2"/>
        <v>2.5000000000000355E-2</v>
      </c>
    </row>
    <row r="23" spans="1:14" x14ac:dyDescent="0.25">
      <c r="A23">
        <v>2031</v>
      </c>
      <c r="B23">
        <f t="shared" ref="B23:O42" si="3">_xlfn.FORECAST.LINEAR($A23,B$46:B$47,$A$46:$A$47)</f>
        <v>0.19000000000000483</v>
      </c>
      <c r="C23">
        <f t="shared" si="3"/>
        <v>4.9999999999990052E-3</v>
      </c>
      <c r="D23">
        <f t="shared" si="3"/>
        <v>4.7500000000001208E-2</v>
      </c>
      <c r="E23">
        <f t="shared" si="3"/>
        <v>0</v>
      </c>
      <c r="F23">
        <f t="shared" si="3"/>
        <v>0.38250000000000028</v>
      </c>
      <c r="G23">
        <f t="shared" si="3"/>
        <v>1.5000000000000568E-2</v>
      </c>
      <c r="H23">
        <f t="shared" si="3"/>
        <v>9.5000000000002416E-2</v>
      </c>
      <c r="I23">
        <f t="shared" si="3"/>
        <v>4.7500000000001208E-2</v>
      </c>
      <c r="J23">
        <f t="shared" si="3"/>
        <v>1.5000000000000568E-2</v>
      </c>
      <c r="K23">
        <f t="shared" si="3"/>
        <v>9.750000000000103E-2</v>
      </c>
      <c r="L23">
        <f t="shared" si="3"/>
        <v>0.05</v>
      </c>
      <c r="M23">
        <f t="shared" si="3"/>
        <v>2.6249999999999662E-2</v>
      </c>
      <c r="N23">
        <f t="shared" si="3"/>
        <v>2.8750000000000497E-2</v>
      </c>
    </row>
    <row r="24" spans="1:14" x14ac:dyDescent="0.25">
      <c r="A24">
        <v>2032</v>
      </c>
      <c r="B24">
        <f t="shared" si="3"/>
        <v>0.18000000000000327</v>
      </c>
      <c r="C24">
        <f t="shared" si="3"/>
        <v>9.9999999999997868E-3</v>
      </c>
      <c r="D24">
        <f t="shared" si="3"/>
        <v>4.5000000000000817E-2</v>
      </c>
      <c r="E24">
        <f t="shared" si="3"/>
        <v>0</v>
      </c>
      <c r="F24">
        <f t="shared" si="3"/>
        <v>0.36500000000000199</v>
      </c>
      <c r="G24">
        <f t="shared" si="3"/>
        <v>3.0000000000001137E-2</v>
      </c>
      <c r="H24">
        <f t="shared" si="3"/>
        <v>9.0000000000001634E-2</v>
      </c>
      <c r="I24">
        <f t="shared" si="3"/>
        <v>4.5000000000000817E-2</v>
      </c>
      <c r="J24">
        <f t="shared" si="3"/>
        <v>3.0000000000001137E-2</v>
      </c>
      <c r="K24">
        <f t="shared" si="3"/>
        <v>9.5000000000000639E-2</v>
      </c>
      <c r="L24">
        <f t="shared" si="3"/>
        <v>0.05</v>
      </c>
      <c r="M24">
        <f t="shared" si="3"/>
        <v>2.7499999999999858E-2</v>
      </c>
      <c r="N24">
        <f t="shared" si="3"/>
        <v>3.2500000000000639E-2</v>
      </c>
    </row>
    <row r="25" spans="1:14" x14ac:dyDescent="0.25">
      <c r="A25">
        <v>2033</v>
      </c>
      <c r="B25">
        <f t="shared" si="3"/>
        <v>0.17000000000000171</v>
      </c>
      <c r="C25">
        <f t="shared" si="3"/>
        <v>1.5000000000000568E-2</v>
      </c>
      <c r="D25">
        <f t="shared" si="3"/>
        <v>4.2500000000000426E-2</v>
      </c>
      <c r="E25">
        <f t="shared" si="3"/>
        <v>0</v>
      </c>
      <c r="F25">
        <f t="shared" si="3"/>
        <v>0.34750000000000369</v>
      </c>
      <c r="G25">
        <f t="shared" si="3"/>
        <v>4.4999999999998153E-2</v>
      </c>
      <c r="H25">
        <f t="shared" si="3"/>
        <v>8.5000000000000853E-2</v>
      </c>
      <c r="I25">
        <f t="shared" si="3"/>
        <v>4.2500000000000426E-2</v>
      </c>
      <c r="J25">
        <f t="shared" si="3"/>
        <v>4.4999999999998153E-2</v>
      </c>
      <c r="K25">
        <f t="shared" si="3"/>
        <v>9.2500000000000249E-2</v>
      </c>
      <c r="L25">
        <f t="shared" si="3"/>
        <v>0.05</v>
      </c>
      <c r="M25">
        <f t="shared" si="3"/>
        <v>2.8750000000000053E-2</v>
      </c>
      <c r="N25">
        <f t="shared" si="3"/>
        <v>3.6249999999999893E-2</v>
      </c>
    </row>
    <row r="26" spans="1:14" x14ac:dyDescent="0.25">
      <c r="A26">
        <v>2034</v>
      </c>
      <c r="B26">
        <f t="shared" si="3"/>
        <v>0.16000000000000369</v>
      </c>
      <c r="C26">
        <f t="shared" si="3"/>
        <v>1.9999999999999574E-2</v>
      </c>
      <c r="D26">
        <f t="shared" si="3"/>
        <v>4.0000000000000924E-2</v>
      </c>
      <c r="E26">
        <f t="shared" si="3"/>
        <v>0</v>
      </c>
      <c r="F26">
        <f t="shared" si="3"/>
        <v>0.32999999999999829</v>
      </c>
      <c r="G26">
        <f t="shared" si="3"/>
        <v>5.9999999999998721E-2</v>
      </c>
      <c r="H26">
        <f t="shared" si="3"/>
        <v>8.0000000000001847E-2</v>
      </c>
      <c r="I26">
        <f t="shared" si="3"/>
        <v>4.0000000000000924E-2</v>
      </c>
      <c r="J26">
        <f t="shared" si="3"/>
        <v>5.9999999999998721E-2</v>
      </c>
      <c r="K26">
        <f t="shared" si="3"/>
        <v>9.0000000000000746E-2</v>
      </c>
      <c r="L26">
        <f t="shared" si="3"/>
        <v>0.05</v>
      </c>
      <c r="M26">
        <f t="shared" si="3"/>
        <v>2.9999999999999805E-2</v>
      </c>
      <c r="N26">
        <f t="shared" si="3"/>
        <v>4.0000000000000036E-2</v>
      </c>
    </row>
    <row r="27" spans="1:14" x14ac:dyDescent="0.25">
      <c r="A27">
        <v>2035</v>
      </c>
      <c r="B27">
        <f t="shared" si="3"/>
        <v>0.15000000000000213</v>
      </c>
      <c r="C27">
        <f t="shared" si="3"/>
        <v>2.5000000000000355E-2</v>
      </c>
      <c r="D27">
        <f t="shared" si="3"/>
        <v>3.7500000000000533E-2</v>
      </c>
      <c r="E27">
        <f t="shared" si="3"/>
        <v>0</v>
      </c>
      <c r="F27">
        <f t="shared" si="3"/>
        <v>0.3125</v>
      </c>
      <c r="G27">
        <f t="shared" si="3"/>
        <v>7.4999999999999289E-2</v>
      </c>
      <c r="H27">
        <f t="shared" si="3"/>
        <v>7.5000000000001066E-2</v>
      </c>
      <c r="I27">
        <f t="shared" si="3"/>
        <v>3.7500000000000533E-2</v>
      </c>
      <c r="J27">
        <f t="shared" si="3"/>
        <v>7.4999999999999289E-2</v>
      </c>
      <c r="K27">
        <f t="shared" si="3"/>
        <v>8.7500000000000355E-2</v>
      </c>
      <c r="L27">
        <f t="shared" si="3"/>
        <v>0.05</v>
      </c>
      <c r="M27">
        <f t="shared" si="3"/>
        <v>3.125E-2</v>
      </c>
      <c r="N27">
        <f t="shared" si="3"/>
        <v>4.3750000000000178E-2</v>
      </c>
    </row>
    <row r="28" spans="1:14" x14ac:dyDescent="0.25">
      <c r="A28">
        <v>2036</v>
      </c>
      <c r="B28">
        <f t="shared" si="3"/>
        <v>0.14000000000000412</v>
      </c>
      <c r="C28">
        <f t="shared" si="3"/>
        <v>2.9999999999999361E-2</v>
      </c>
      <c r="D28">
        <f t="shared" si="3"/>
        <v>3.500000000000103E-2</v>
      </c>
      <c r="E28">
        <f t="shared" si="3"/>
        <v>0</v>
      </c>
      <c r="F28">
        <f t="shared" si="3"/>
        <v>0.29500000000000171</v>
      </c>
      <c r="G28">
        <f t="shared" si="3"/>
        <v>8.9999999999999858E-2</v>
      </c>
      <c r="H28">
        <f t="shared" si="3"/>
        <v>7.0000000000002061E-2</v>
      </c>
      <c r="I28">
        <f t="shared" si="3"/>
        <v>3.500000000000103E-2</v>
      </c>
      <c r="J28">
        <f t="shared" si="3"/>
        <v>8.9999999999999858E-2</v>
      </c>
      <c r="K28">
        <f t="shared" si="3"/>
        <v>8.5000000000000853E-2</v>
      </c>
      <c r="L28">
        <f t="shared" si="3"/>
        <v>0.05</v>
      </c>
      <c r="M28">
        <f t="shared" si="3"/>
        <v>3.2499999999999751E-2</v>
      </c>
      <c r="N28">
        <f t="shared" si="3"/>
        <v>4.750000000000032E-2</v>
      </c>
    </row>
    <row r="29" spans="1:14" x14ac:dyDescent="0.25">
      <c r="A29">
        <v>2037</v>
      </c>
      <c r="B29">
        <f t="shared" si="3"/>
        <v>0.13000000000000256</v>
      </c>
      <c r="C29">
        <f t="shared" si="3"/>
        <v>3.5000000000000142E-2</v>
      </c>
      <c r="D29">
        <f t="shared" si="3"/>
        <v>3.2500000000000639E-2</v>
      </c>
      <c r="E29">
        <f t="shared" si="3"/>
        <v>0</v>
      </c>
      <c r="F29">
        <f t="shared" si="3"/>
        <v>0.27750000000000341</v>
      </c>
      <c r="G29">
        <f t="shared" si="3"/>
        <v>0.10500000000000043</v>
      </c>
      <c r="H29">
        <f t="shared" si="3"/>
        <v>6.5000000000001279E-2</v>
      </c>
      <c r="I29">
        <f t="shared" si="3"/>
        <v>3.2500000000000639E-2</v>
      </c>
      <c r="J29">
        <f t="shared" si="3"/>
        <v>0.10500000000000043</v>
      </c>
      <c r="K29">
        <f t="shared" si="3"/>
        <v>8.2500000000000462E-2</v>
      </c>
      <c r="L29">
        <f t="shared" si="3"/>
        <v>0.05</v>
      </c>
      <c r="M29">
        <f t="shared" si="3"/>
        <v>3.3749999999999947E-2</v>
      </c>
      <c r="N29">
        <f t="shared" si="3"/>
        <v>5.1250000000000462E-2</v>
      </c>
    </row>
    <row r="30" spans="1:14" x14ac:dyDescent="0.25">
      <c r="A30">
        <v>2038</v>
      </c>
      <c r="B30">
        <f t="shared" si="3"/>
        <v>0.12000000000000455</v>
      </c>
      <c r="C30">
        <f t="shared" si="3"/>
        <v>3.9999999999999147E-2</v>
      </c>
      <c r="D30">
        <f t="shared" si="3"/>
        <v>3.0000000000001137E-2</v>
      </c>
      <c r="E30">
        <f t="shared" si="3"/>
        <v>0</v>
      </c>
      <c r="F30">
        <f t="shared" si="3"/>
        <v>0.25999999999999801</v>
      </c>
      <c r="G30">
        <f t="shared" si="3"/>
        <v>0.12000000000000099</v>
      </c>
      <c r="H30">
        <f t="shared" si="3"/>
        <v>6.0000000000002274E-2</v>
      </c>
      <c r="I30">
        <f t="shared" si="3"/>
        <v>3.0000000000001137E-2</v>
      </c>
      <c r="J30">
        <f t="shared" si="3"/>
        <v>0.12000000000000099</v>
      </c>
      <c r="K30">
        <f t="shared" si="3"/>
        <v>8.0000000000000959E-2</v>
      </c>
      <c r="L30">
        <f t="shared" si="3"/>
        <v>0.05</v>
      </c>
      <c r="M30">
        <f t="shared" si="3"/>
        <v>3.4999999999999698E-2</v>
      </c>
      <c r="N30">
        <f t="shared" si="3"/>
        <v>5.5000000000000604E-2</v>
      </c>
    </row>
    <row r="31" spans="1:14" x14ac:dyDescent="0.25">
      <c r="A31">
        <v>2039</v>
      </c>
      <c r="B31">
        <f t="shared" si="3"/>
        <v>0.11000000000000298</v>
      </c>
      <c r="C31">
        <f t="shared" si="3"/>
        <v>4.4999999999999929E-2</v>
      </c>
      <c r="D31">
        <f t="shared" si="3"/>
        <v>2.7500000000000746E-2</v>
      </c>
      <c r="E31">
        <f t="shared" si="3"/>
        <v>0</v>
      </c>
      <c r="F31">
        <f t="shared" si="3"/>
        <v>0.24249999999999972</v>
      </c>
      <c r="G31">
        <f t="shared" si="3"/>
        <v>0.13499999999999801</v>
      </c>
      <c r="H31">
        <f t="shared" si="3"/>
        <v>5.5000000000001492E-2</v>
      </c>
      <c r="I31">
        <f t="shared" si="3"/>
        <v>2.7500000000000746E-2</v>
      </c>
      <c r="J31">
        <f t="shared" si="3"/>
        <v>0.13499999999999801</v>
      </c>
      <c r="K31">
        <f t="shared" si="3"/>
        <v>7.7500000000000568E-2</v>
      </c>
      <c r="L31">
        <f t="shared" si="3"/>
        <v>0.05</v>
      </c>
      <c r="M31">
        <f t="shared" si="3"/>
        <v>3.6249999999999893E-2</v>
      </c>
      <c r="N31">
        <f t="shared" si="3"/>
        <v>5.8749999999999858E-2</v>
      </c>
    </row>
    <row r="32" spans="1:14" x14ac:dyDescent="0.25">
      <c r="A32">
        <v>2040</v>
      </c>
      <c r="B32">
        <f t="shared" si="3"/>
        <v>0.10000000000000142</v>
      </c>
      <c r="C32">
        <f t="shared" si="3"/>
        <v>5.0000000000000711E-2</v>
      </c>
      <c r="D32">
        <f t="shared" si="3"/>
        <v>2.5000000000000355E-2</v>
      </c>
      <c r="E32">
        <f t="shared" si="3"/>
        <v>0</v>
      </c>
      <c r="F32">
        <f t="shared" si="3"/>
        <v>0.22500000000000142</v>
      </c>
      <c r="G32">
        <f t="shared" si="3"/>
        <v>0.14999999999999858</v>
      </c>
      <c r="H32">
        <f t="shared" si="3"/>
        <v>5.0000000000000711E-2</v>
      </c>
      <c r="I32">
        <f t="shared" si="3"/>
        <v>2.5000000000000355E-2</v>
      </c>
      <c r="J32">
        <f t="shared" si="3"/>
        <v>0.14999999999999858</v>
      </c>
      <c r="K32">
        <f t="shared" si="3"/>
        <v>7.5000000000000178E-2</v>
      </c>
      <c r="L32">
        <f t="shared" si="3"/>
        <v>0.05</v>
      </c>
      <c r="M32">
        <f t="shared" si="3"/>
        <v>3.7500000000000089E-2</v>
      </c>
      <c r="N32">
        <f t="shared" si="3"/>
        <v>6.25E-2</v>
      </c>
    </row>
    <row r="33" spans="1:14" x14ac:dyDescent="0.25">
      <c r="A33">
        <v>2041</v>
      </c>
      <c r="B33">
        <f t="shared" si="3"/>
        <v>9.0000000000003411E-2</v>
      </c>
      <c r="C33">
        <f t="shared" si="3"/>
        <v>5.4999999999999716E-2</v>
      </c>
      <c r="D33">
        <f t="shared" si="3"/>
        <v>2.2500000000000853E-2</v>
      </c>
      <c r="E33">
        <f t="shared" si="3"/>
        <v>0</v>
      </c>
      <c r="F33">
        <f t="shared" si="3"/>
        <v>0.20750000000000313</v>
      </c>
      <c r="G33">
        <f t="shared" si="3"/>
        <v>0.16499999999999915</v>
      </c>
      <c r="H33">
        <f t="shared" si="3"/>
        <v>4.5000000000001705E-2</v>
      </c>
      <c r="I33">
        <f t="shared" si="3"/>
        <v>2.2500000000000853E-2</v>
      </c>
      <c r="J33">
        <f t="shared" si="3"/>
        <v>0.16499999999999915</v>
      </c>
      <c r="K33">
        <f t="shared" si="3"/>
        <v>7.2500000000000675E-2</v>
      </c>
      <c r="L33">
        <f t="shared" si="3"/>
        <v>0.05</v>
      </c>
      <c r="M33">
        <f t="shared" si="3"/>
        <v>3.874999999999984E-2</v>
      </c>
      <c r="N33">
        <f t="shared" si="3"/>
        <v>6.6250000000000142E-2</v>
      </c>
    </row>
    <row r="34" spans="1:14" x14ac:dyDescent="0.25">
      <c r="A34">
        <v>2042</v>
      </c>
      <c r="B34">
        <f t="shared" si="3"/>
        <v>8.0000000000001847E-2</v>
      </c>
      <c r="C34">
        <f t="shared" si="3"/>
        <v>6.0000000000000497E-2</v>
      </c>
      <c r="D34">
        <f t="shared" si="3"/>
        <v>2.0000000000000462E-2</v>
      </c>
      <c r="E34">
        <f t="shared" si="3"/>
        <v>0</v>
      </c>
      <c r="F34">
        <f t="shared" si="3"/>
        <v>0.18999999999999773</v>
      </c>
      <c r="G34">
        <f t="shared" si="3"/>
        <v>0.17999999999999972</v>
      </c>
      <c r="H34">
        <f t="shared" si="3"/>
        <v>4.0000000000000924E-2</v>
      </c>
      <c r="I34">
        <f t="shared" si="3"/>
        <v>2.0000000000000462E-2</v>
      </c>
      <c r="J34">
        <f t="shared" si="3"/>
        <v>0.17999999999999972</v>
      </c>
      <c r="K34">
        <f t="shared" si="3"/>
        <v>7.0000000000000284E-2</v>
      </c>
      <c r="L34">
        <f t="shared" si="3"/>
        <v>0.05</v>
      </c>
      <c r="M34">
        <f t="shared" si="3"/>
        <v>4.0000000000000036E-2</v>
      </c>
      <c r="N34">
        <f t="shared" si="3"/>
        <v>7.0000000000000284E-2</v>
      </c>
    </row>
    <row r="35" spans="1:14" x14ac:dyDescent="0.25">
      <c r="A35">
        <v>2043</v>
      </c>
      <c r="B35">
        <f t="shared" si="3"/>
        <v>7.0000000000003837E-2</v>
      </c>
      <c r="C35">
        <f t="shared" si="3"/>
        <v>6.4999999999999503E-2</v>
      </c>
      <c r="D35">
        <f t="shared" si="3"/>
        <v>1.7500000000000959E-2</v>
      </c>
      <c r="E35">
        <f t="shared" si="3"/>
        <v>0</v>
      </c>
      <c r="F35">
        <f t="shared" si="3"/>
        <v>0.17249999999999943</v>
      </c>
      <c r="G35">
        <f t="shared" si="3"/>
        <v>0.19500000000000028</v>
      </c>
      <c r="H35">
        <f t="shared" si="3"/>
        <v>3.5000000000001918E-2</v>
      </c>
      <c r="I35">
        <f t="shared" si="3"/>
        <v>1.7500000000000959E-2</v>
      </c>
      <c r="J35">
        <f t="shared" si="3"/>
        <v>0.19500000000000028</v>
      </c>
      <c r="K35">
        <f t="shared" si="3"/>
        <v>6.7500000000000782E-2</v>
      </c>
      <c r="L35">
        <f t="shared" si="3"/>
        <v>0.05</v>
      </c>
      <c r="M35">
        <f t="shared" si="3"/>
        <v>4.1249999999999787E-2</v>
      </c>
      <c r="N35">
        <f t="shared" si="3"/>
        <v>7.3750000000000426E-2</v>
      </c>
    </row>
    <row r="36" spans="1:14" x14ac:dyDescent="0.25">
      <c r="A36">
        <v>2044</v>
      </c>
      <c r="B36">
        <f t="shared" si="3"/>
        <v>6.0000000000002274E-2</v>
      </c>
      <c r="C36">
        <f t="shared" si="3"/>
        <v>7.0000000000000284E-2</v>
      </c>
      <c r="D36">
        <f t="shared" si="3"/>
        <v>1.5000000000000568E-2</v>
      </c>
      <c r="E36">
        <f t="shared" si="3"/>
        <v>0</v>
      </c>
      <c r="F36">
        <f t="shared" si="3"/>
        <v>0.15500000000000114</v>
      </c>
      <c r="G36">
        <f t="shared" si="3"/>
        <v>0.21000000000000085</v>
      </c>
      <c r="H36">
        <f t="shared" si="3"/>
        <v>3.0000000000001137E-2</v>
      </c>
      <c r="I36">
        <f t="shared" si="3"/>
        <v>1.5000000000000568E-2</v>
      </c>
      <c r="J36">
        <f t="shared" si="3"/>
        <v>0.21000000000000085</v>
      </c>
      <c r="K36">
        <f t="shared" si="3"/>
        <v>6.5000000000000391E-2</v>
      </c>
      <c r="L36">
        <f t="shared" si="3"/>
        <v>0.05</v>
      </c>
      <c r="M36">
        <f t="shared" si="3"/>
        <v>4.2499999999999982E-2</v>
      </c>
      <c r="N36">
        <f t="shared" si="3"/>
        <v>7.7500000000000568E-2</v>
      </c>
    </row>
    <row r="37" spans="1:14" x14ac:dyDescent="0.25">
      <c r="A37">
        <v>2045</v>
      </c>
      <c r="B37">
        <f t="shared" si="3"/>
        <v>5.0000000000004263E-2</v>
      </c>
      <c r="C37">
        <f t="shared" si="3"/>
        <v>7.4999999999999289E-2</v>
      </c>
      <c r="D37">
        <f t="shared" si="3"/>
        <v>1.2500000000001066E-2</v>
      </c>
      <c r="E37">
        <f t="shared" si="3"/>
        <v>0</v>
      </c>
      <c r="F37">
        <f t="shared" si="3"/>
        <v>0.13750000000000284</v>
      </c>
      <c r="G37">
        <f t="shared" si="3"/>
        <v>0.22499999999999787</v>
      </c>
      <c r="H37">
        <f t="shared" si="3"/>
        <v>2.5000000000002132E-2</v>
      </c>
      <c r="I37">
        <f t="shared" si="3"/>
        <v>1.2500000000001066E-2</v>
      </c>
      <c r="J37">
        <f t="shared" si="3"/>
        <v>0.22499999999999787</v>
      </c>
      <c r="K37">
        <f t="shared" si="3"/>
        <v>6.2500000000000888E-2</v>
      </c>
      <c r="L37">
        <f t="shared" si="3"/>
        <v>0.05</v>
      </c>
      <c r="M37">
        <f t="shared" si="3"/>
        <v>4.3749999999999734E-2</v>
      </c>
      <c r="N37">
        <f t="shared" si="3"/>
        <v>8.1249999999999822E-2</v>
      </c>
    </row>
    <row r="38" spans="1:14" x14ac:dyDescent="0.25">
      <c r="A38">
        <v>2046</v>
      </c>
      <c r="B38">
        <f t="shared" si="3"/>
        <v>4.00000000000027E-2</v>
      </c>
      <c r="C38">
        <f t="shared" si="3"/>
        <v>8.0000000000000071E-2</v>
      </c>
      <c r="D38">
        <f t="shared" si="3"/>
        <v>1.0000000000000675E-2</v>
      </c>
      <c r="E38">
        <f t="shared" si="3"/>
        <v>0</v>
      </c>
      <c r="F38">
        <f t="shared" si="3"/>
        <v>0.11999999999999744</v>
      </c>
      <c r="G38">
        <f t="shared" si="3"/>
        <v>0.23999999999999844</v>
      </c>
      <c r="H38">
        <f t="shared" si="3"/>
        <v>2.000000000000135E-2</v>
      </c>
      <c r="I38">
        <f t="shared" si="3"/>
        <v>1.0000000000000675E-2</v>
      </c>
      <c r="J38">
        <f t="shared" si="3"/>
        <v>0.23999999999999844</v>
      </c>
      <c r="K38">
        <f t="shared" si="3"/>
        <v>6.0000000000000497E-2</v>
      </c>
      <c r="L38">
        <f t="shared" si="3"/>
        <v>0.05</v>
      </c>
      <c r="M38">
        <f t="shared" si="3"/>
        <v>4.4999999999999929E-2</v>
      </c>
      <c r="N38">
        <f t="shared" si="3"/>
        <v>8.4999999999999964E-2</v>
      </c>
    </row>
    <row r="39" spans="1:14" x14ac:dyDescent="0.25">
      <c r="A39">
        <v>2047</v>
      </c>
      <c r="B39">
        <f t="shared" si="3"/>
        <v>3.000000000000469E-2</v>
      </c>
      <c r="C39">
        <f t="shared" si="3"/>
        <v>8.4999999999999076E-2</v>
      </c>
      <c r="D39">
        <f t="shared" si="3"/>
        <v>7.5000000000011724E-3</v>
      </c>
      <c r="E39">
        <f t="shared" si="3"/>
        <v>0</v>
      </c>
      <c r="F39">
        <f t="shared" si="3"/>
        <v>0.10249999999999915</v>
      </c>
      <c r="G39">
        <f t="shared" si="3"/>
        <v>0.25499999999999901</v>
      </c>
      <c r="H39">
        <f t="shared" si="3"/>
        <v>1.5000000000002345E-2</v>
      </c>
      <c r="I39">
        <f t="shared" si="3"/>
        <v>7.5000000000011724E-3</v>
      </c>
      <c r="J39">
        <f t="shared" si="3"/>
        <v>0.25499999999999901</v>
      </c>
      <c r="K39">
        <f t="shared" si="3"/>
        <v>5.7500000000000995E-2</v>
      </c>
      <c r="L39">
        <f t="shared" si="3"/>
        <v>0.05</v>
      </c>
      <c r="M39">
        <f t="shared" si="3"/>
        <v>4.624999999999968E-2</v>
      </c>
      <c r="N39">
        <f t="shared" si="3"/>
        <v>8.8750000000000107E-2</v>
      </c>
    </row>
    <row r="40" spans="1:14" x14ac:dyDescent="0.25">
      <c r="A40">
        <v>2048</v>
      </c>
      <c r="B40">
        <f t="shared" si="3"/>
        <v>2.0000000000003126E-2</v>
      </c>
      <c r="C40">
        <f t="shared" si="3"/>
        <v>8.9999999999999858E-2</v>
      </c>
      <c r="D40">
        <f t="shared" si="3"/>
        <v>5.0000000000007816E-3</v>
      </c>
      <c r="E40">
        <f t="shared" si="3"/>
        <v>0</v>
      </c>
      <c r="F40">
        <f t="shared" si="3"/>
        <v>8.5000000000000853E-2</v>
      </c>
      <c r="G40">
        <f t="shared" si="3"/>
        <v>0.26999999999999957</v>
      </c>
      <c r="H40">
        <f t="shared" si="3"/>
        <v>1.0000000000001563E-2</v>
      </c>
      <c r="I40">
        <f t="shared" si="3"/>
        <v>5.0000000000007816E-3</v>
      </c>
      <c r="J40">
        <f t="shared" si="3"/>
        <v>0.26999999999999957</v>
      </c>
      <c r="K40">
        <f t="shared" si="3"/>
        <v>5.5000000000000604E-2</v>
      </c>
      <c r="L40">
        <f t="shared" si="3"/>
        <v>0.05</v>
      </c>
      <c r="M40">
        <f t="shared" si="3"/>
        <v>4.7499999999999876E-2</v>
      </c>
      <c r="N40">
        <f t="shared" si="3"/>
        <v>9.2500000000000249E-2</v>
      </c>
    </row>
    <row r="41" spans="1:14" x14ac:dyDescent="0.25">
      <c r="A41">
        <v>2049</v>
      </c>
      <c r="B41">
        <f t="shared" si="3"/>
        <v>1.0000000000001563E-2</v>
      </c>
      <c r="C41">
        <f t="shared" si="3"/>
        <v>9.5000000000000639E-2</v>
      </c>
      <c r="D41">
        <f t="shared" ref="C41:O42" si="4">_xlfn.FORECAST.LINEAR($A41,D$46:D$47,$A$46:$A$47)</f>
        <v>2.5000000000003908E-3</v>
      </c>
      <c r="E41">
        <f t="shared" si="4"/>
        <v>0</v>
      </c>
      <c r="F41">
        <f t="shared" si="4"/>
        <v>6.7500000000002558E-2</v>
      </c>
      <c r="G41">
        <f t="shared" si="4"/>
        <v>0.28500000000000014</v>
      </c>
      <c r="H41">
        <f t="shared" si="4"/>
        <v>5.0000000000007816E-3</v>
      </c>
      <c r="I41">
        <f t="shared" si="4"/>
        <v>2.5000000000003908E-3</v>
      </c>
      <c r="J41">
        <f t="shared" si="4"/>
        <v>0.28500000000000014</v>
      </c>
      <c r="K41">
        <f t="shared" si="4"/>
        <v>5.2500000000000213E-2</v>
      </c>
      <c r="L41">
        <f t="shared" si="4"/>
        <v>0.05</v>
      </c>
      <c r="M41">
        <f t="shared" si="4"/>
        <v>4.8750000000000071E-2</v>
      </c>
      <c r="N41">
        <f t="shared" si="4"/>
        <v>9.6250000000000391E-2</v>
      </c>
    </row>
    <row r="42" spans="1:14" x14ac:dyDescent="0.25">
      <c r="A42">
        <v>2050</v>
      </c>
      <c r="B42">
        <f t="shared" si="3"/>
        <v>3.5527136788005009E-15</v>
      </c>
      <c r="C42">
        <f t="shared" si="4"/>
        <v>9.9999999999999645E-2</v>
      </c>
      <c r="D42">
        <f t="shared" si="4"/>
        <v>8.8817841970012523E-16</v>
      </c>
      <c r="E42">
        <f t="shared" si="4"/>
        <v>0</v>
      </c>
      <c r="F42">
        <f t="shared" si="4"/>
        <v>5.0000000000004263E-2</v>
      </c>
      <c r="G42">
        <f t="shared" si="4"/>
        <v>0.30000000000000071</v>
      </c>
      <c r="H42">
        <f t="shared" si="4"/>
        <v>1.7763568394002505E-15</v>
      </c>
      <c r="I42">
        <f t="shared" si="4"/>
        <v>8.8817841970012523E-16</v>
      </c>
      <c r="J42">
        <f t="shared" si="4"/>
        <v>0.30000000000000071</v>
      </c>
      <c r="K42">
        <f t="shared" si="4"/>
        <v>5.0000000000000711E-2</v>
      </c>
      <c r="L42">
        <f t="shared" si="4"/>
        <v>0.05</v>
      </c>
      <c r="M42">
        <f t="shared" si="4"/>
        <v>4.9999999999999822E-2</v>
      </c>
      <c r="N42">
        <f t="shared" si="4"/>
        <v>0.10000000000000053</v>
      </c>
    </row>
    <row r="45" spans="1:14" x14ac:dyDescent="0.25">
      <c r="A45">
        <f>A12</f>
        <v>2020</v>
      </c>
      <c r="B45">
        <f>B12</f>
        <v>0.31342698378940598</v>
      </c>
      <c r="C45">
        <f t="shared" ref="C45:N45" si="5">C12</f>
        <v>0</v>
      </c>
      <c r="D45">
        <f t="shared" si="5"/>
        <v>3.2137957866366203E-2</v>
      </c>
      <c r="E45">
        <f t="shared" si="5"/>
        <v>0</v>
      </c>
      <c r="F45">
        <f t="shared" si="5"/>
        <v>0.39794119514700199</v>
      </c>
      <c r="G45">
        <f t="shared" si="5"/>
        <v>0</v>
      </c>
      <c r="H45">
        <f t="shared" si="5"/>
        <v>3.9059436827267403E-2</v>
      </c>
      <c r="I45">
        <f t="shared" si="5"/>
        <v>4.6230883282315102E-2</v>
      </c>
      <c r="J45">
        <f t="shared" si="5"/>
        <v>0</v>
      </c>
      <c r="K45">
        <f t="shared" si="5"/>
        <v>7.9432210932247699E-2</v>
      </c>
      <c r="L45">
        <f t="shared" si="5"/>
        <v>3.01573686486334E-3</v>
      </c>
      <c r="M45">
        <f t="shared" si="5"/>
        <v>9.0411629939251906E-3</v>
      </c>
      <c r="N45">
        <f t="shared" si="5"/>
        <v>7.9714432296606602E-2</v>
      </c>
    </row>
    <row r="46" spans="1:14" x14ac:dyDescent="0.25">
      <c r="A46">
        <v>2030</v>
      </c>
      <c r="B46">
        <f>[1]電源構成!B2/100</f>
        <v>0.2</v>
      </c>
      <c r="C46">
        <f>[1]電源構成!C2/100</f>
        <v>0</v>
      </c>
      <c r="D46">
        <f>[1]電源構成!D2/100</f>
        <v>0.05</v>
      </c>
      <c r="E46">
        <f>[1]電源構成!E2/100</f>
        <v>0</v>
      </c>
      <c r="F46">
        <f>[1]電源構成!F2/100</f>
        <v>0.4</v>
      </c>
      <c r="G46">
        <f>[1]電源構成!G2/100</f>
        <v>0</v>
      </c>
      <c r="H46">
        <f>[1]電源構成!H2/100</f>
        <v>0.1</v>
      </c>
      <c r="I46">
        <f>[1]電源構成!I2/100</f>
        <v>0.05</v>
      </c>
      <c r="J46">
        <f>[1]電源構成!J2/100</f>
        <v>0</v>
      </c>
      <c r="K46">
        <f>[1]電源構成!K2/100</f>
        <v>0.1</v>
      </c>
      <c r="L46">
        <f>[1]電源構成!L2/100</f>
        <v>0.05</v>
      </c>
      <c r="M46">
        <f>[1]電源構成!M2/100</f>
        <v>2.5000000000000001E-2</v>
      </c>
      <c r="N46">
        <f>[1]電源構成!N2/100</f>
        <v>2.5000000000000001E-2</v>
      </c>
    </row>
    <row r="47" spans="1:14" x14ac:dyDescent="0.25">
      <c r="A47">
        <v>2050</v>
      </c>
      <c r="B47">
        <f>[1]電源構成!B3/100</f>
        <v>0</v>
      </c>
      <c r="C47">
        <f>[1]電源構成!C3/100</f>
        <v>0.1</v>
      </c>
      <c r="D47">
        <f>[1]電源構成!D3/100</f>
        <v>0</v>
      </c>
      <c r="E47">
        <f>[1]電源構成!E3/100</f>
        <v>0</v>
      </c>
      <c r="F47">
        <f>[1]電源構成!F3/100</f>
        <v>0.05</v>
      </c>
      <c r="G47">
        <f>[1]電源構成!G3/100</f>
        <v>0.3</v>
      </c>
      <c r="H47">
        <f>[1]電源構成!H3/100</f>
        <v>0</v>
      </c>
      <c r="I47">
        <f>[1]電源構成!I3/100</f>
        <v>0</v>
      </c>
      <c r="J47">
        <f>[1]電源構成!J3/100</f>
        <v>0.3</v>
      </c>
      <c r="K47">
        <f>[1]電源構成!K3/100</f>
        <v>0.05</v>
      </c>
      <c r="L47">
        <f>[1]電源構成!L3/100</f>
        <v>0.05</v>
      </c>
      <c r="M47">
        <f>[1]電源構成!M3/100</f>
        <v>0.05</v>
      </c>
      <c r="N47">
        <f>[1]電源構成!N3/100</f>
        <v>0.1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I51" sqref="I51"/>
    </sheetView>
  </sheetViews>
  <sheetFormatPr defaultColWidth="10.85546875" defaultRowHeight="15" x14ac:dyDescent="0.25"/>
  <sheetData>
    <row r="1" spans="1:4" x14ac:dyDescent="0.25">
      <c r="A1" t="s">
        <v>0</v>
      </c>
      <c r="B1" t="s">
        <v>2</v>
      </c>
      <c r="C1" t="s">
        <v>11</v>
      </c>
      <c r="D1" t="s">
        <v>13</v>
      </c>
    </row>
    <row r="2" spans="1:4" x14ac:dyDescent="0.25">
      <c r="A2">
        <v>2010</v>
      </c>
      <c r="B2">
        <v>127917.537122642</v>
      </c>
      <c r="C2">
        <f>$C$45</f>
        <v>1</v>
      </c>
      <c r="D2">
        <f>B2*C2</f>
        <v>127917.537122642</v>
      </c>
    </row>
    <row r="3" spans="1:4" x14ac:dyDescent="0.25">
      <c r="A3">
        <v>2011</v>
      </c>
      <c r="B3">
        <v>127830.198160436</v>
      </c>
      <c r="C3">
        <f t="shared" ref="C3:C12" si="0">$C$45</f>
        <v>1</v>
      </c>
      <c r="D3">
        <f t="shared" ref="D3:D42" si="1">B3*C3</f>
        <v>127830.198160436</v>
      </c>
    </row>
    <row r="4" spans="1:4" x14ac:dyDescent="0.25">
      <c r="A4">
        <v>2012</v>
      </c>
      <c r="B4">
        <v>127742.918831135</v>
      </c>
      <c r="C4">
        <f t="shared" si="0"/>
        <v>1</v>
      </c>
      <c r="D4">
        <f t="shared" si="1"/>
        <v>127742.918831135</v>
      </c>
    </row>
    <row r="5" spans="1:4" x14ac:dyDescent="0.25">
      <c r="A5">
        <v>2013</v>
      </c>
      <c r="B5">
        <v>127655.699094023</v>
      </c>
      <c r="C5">
        <f t="shared" si="0"/>
        <v>1</v>
      </c>
      <c r="D5">
        <f t="shared" si="1"/>
        <v>127655.699094023</v>
      </c>
    </row>
    <row r="6" spans="1:4" x14ac:dyDescent="0.25">
      <c r="A6">
        <v>2014</v>
      </c>
      <c r="B6">
        <v>127568.538908412</v>
      </c>
      <c r="C6">
        <f t="shared" si="0"/>
        <v>1</v>
      </c>
      <c r="D6">
        <f t="shared" si="1"/>
        <v>127568.538908412</v>
      </c>
    </row>
    <row r="7" spans="1:4" x14ac:dyDescent="0.25">
      <c r="A7">
        <v>2015</v>
      </c>
      <c r="B7">
        <v>127481.43823364101</v>
      </c>
      <c r="C7">
        <f t="shared" si="0"/>
        <v>1</v>
      </c>
      <c r="D7">
        <f t="shared" si="1"/>
        <v>127481.43823364101</v>
      </c>
    </row>
    <row r="8" spans="1:4" x14ac:dyDescent="0.25">
      <c r="A8">
        <v>2016</v>
      </c>
      <c r="B8">
        <v>127219.143055607</v>
      </c>
      <c r="C8">
        <f t="shared" si="0"/>
        <v>1</v>
      </c>
      <c r="D8">
        <f t="shared" si="1"/>
        <v>127219.143055607</v>
      </c>
    </row>
    <row r="9" spans="1:4" x14ac:dyDescent="0.25">
      <c r="A9">
        <v>2017</v>
      </c>
      <c r="B9">
        <v>126957.387554261</v>
      </c>
      <c r="C9">
        <f t="shared" si="0"/>
        <v>1</v>
      </c>
      <c r="D9">
        <f t="shared" si="1"/>
        <v>126957.387554261</v>
      </c>
    </row>
    <row r="10" spans="1:4" x14ac:dyDescent="0.25">
      <c r="A10">
        <v>2018</v>
      </c>
      <c r="B10">
        <v>126696.17061921</v>
      </c>
      <c r="C10">
        <f t="shared" si="0"/>
        <v>1</v>
      </c>
      <c r="D10">
        <f t="shared" si="1"/>
        <v>126696.17061921</v>
      </c>
    </row>
    <row r="11" spans="1:4" x14ac:dyDescent="0.25">
      <c r="A11">
        <v>2019</v>
      </c>
      <c r="B11">
        <v>126435.491142345</v>
      </c>
      <c r="C11">
        <f t="shared" si="0"/>
        <v>1</v>
      </c>
      <c r="D11">
        <f t="shared" si="1"/>
        <v>126435.491142345</v>
      </c>
    </row>
    <row r="12" spans="1:4" x14ac:dyDescent="0.25">
      <c r="A12">
        <v>2020</v>
      </c>
      <c r="B12">
        <v>126175.348017836</v>
      </c>
      <c r="C12">
        <f t="shared" si="0"/>
        <v>1</v>
      </c>
      <c r="D12">
        <f t="shared" si="1"/>
        <v>126175.348017836</v>
      </c>
    </row>
    <row r="13" spans="1:4" x14ac:dyDescent="0.25">
      <c r="A13">
        <v>2021</v>
      </c>
      <c r="B13">
        <v>125776.064213757</v>
      </c>
      <c r="C13">
        <f>_xlfn.FORECAST.LINEAR(A13,$C$45:$C$46,$A$45:$A$46)</f>
        <v>0.98999999999999844</v>
      </c>
      <c r="D13">
        <f t="shared" si="1"/>
        <v>124518.30357161922</v>
      </c>
    </row>
    <row r="14" spans="1:4" x14ac:dyDescent="0.25">
      <c r="A14">
        <v>2022</v>
      </c>
      <c r="B14">
        <v>125378.043949336</v>
      </c>
      <c r="C14">
        <f>_xlfn.FORECAST.LINEAR(A14,$C$45:$C$46,$A$45:$A$46)</f>
        <v>0.98000000000000043</v>
      </c>
      <c r="D14">
        <f t="shared" si="1"/>
        <v>122870.48307034934</v>
      </c>
    </row>
    <row r="15" spans="1:4" x14ac:dyDescent="0.25">
      <c r="A15">
        <v>2023</v>
      </c>
      <c r="B15">
        <v>124981.283226085</v>
      </c>
      <c r="C15">
        <f>_xlfn.FORECAST.LINEAR(A15,$C$45:$C$46,$A$45:$A$46)</f>
        <v>0.96999999999999886</v>
      </c>
      <c r="D15">
        <f t="shared" si="1"/>
        <v>121231.84472930231</v>
      </c>
    </row>
    <row r="16" spans="1:4" x14ac:dyDescent="0.25">
      <c r="A16">
        <v>2024</v>
      </c>
      <c r="B16">
        <v>124585.778058164</v>
      </c>
      <c r="C16">
        <f t="shared" ref="C16:C21" si="2">_xlfn.FORECAST.LINEAR(A16,$C$45:$C$46,$A$45:$A$46)</f>
        <v>0.9599999999999973</v>
      </c>
      <c r="D16">
        <f t="shared" si="1"/>
        <v>119602.34693583709</v>
      </c>
    </row>
    <row r="17" spans="1:4" x14ac:dyDescent="0.25">
      <c r="A17">
        <v>2025</v>
      </c>
      <c r="B17">
        <v>124191.524472351</v>
      </c>
      <c r="C17">
        <f t="shared" si="2"/>
        <v>0.94999999999999929</v>
      </c>
      <c r="D17">
        <f t="shared" si="1"/>
        <v>117981.94824873336</v>
      </c>
    </row>
    <row r="18" spans="1:4" x14ac:dyDescent="0.25">
      <c r="A18">
        <v>2026</v>
      </c>
      <c r="B18">
        <v>123694.15996198601</v>
      </c>
      <c r="C18">
        <f t="shared" si="2"/>
        <v>0.93999999999999773</v>
      </c>
      <c r="D18">
        <f t="shared" si="1"/>
        <v>116272.51036426656</v>
      </c>
    </row>
    <row r="19" spans="1:4" x14ac:dyDescent="0.25">
      <c r="A19">
        <v>2027</v>
      </c>
      <c r="B19">
        <v>123198.787306196</v>
      </c>
      <c r="C19">
        <f t="shared" si="2"/>
        <v>0.92999999999999972</v>
      </c>
      <c r="D19">
        <f t="shared" si="1"/>
        <v>114574.87219476224</v>
      </c>
    </row>
    <row r="20" spans="1:4" x14ac:dyDescent="0.25">
      <c r="A20">
        <v>2028</v>
      </c>
      <c r="B20">
        <v>122705.39852796499</v>
      </c>
      <c r="C20">
        <f t="shared" si="2"/>
        <v>0.91999999999999815</v>
      </c>
      <c r="D20">
        <f t="shared" si="1"/>
        <v>112888.96664572757</v>
      </c>
    </row>
    <row r="21" spans="1:4" x14ac:dyDescent="0.25">
      <c r="A21">
        <v>2029</v>
      </c>
      <c r="B21">
        <v>122213.98568222301</v>
      </c>
      <c r="C21">
        <f t="shared" si="2"/>
        <v>0.91000000000000014</v>
      </c>
      <c r="D21">
        <f t="shared" si="1"/>
        <v>111214.72697082296</v>
      </c>
    </row>
    <row r="22" spans="1:4" x14ac:dyDescent="0.25">
      <c r="A22">
        <v>2030</v>
      </c>
      <c r="B22">
        <v>121724.54085572</v>
      </c>
      <c r="C22">
        <f>_xlfn.FORECAST.LINEAR(A22,$C$45:$C$46,$A$45:$A$46)</f>
        <v>0.89999999999999858</v>
      </c>
      <c r="D22">
        <f t="shared" si="1"/>
        <v>109552.08677014783</v>
      </c>
    </row>
    <row r="23" spans="1:4" x14ac:dyDescent="0.25">
      <c r="A23">
        <v>2031</v>
      </c>
      <c r="B23">
        <v>121165.53709587701</v>
      </c>
      <c r="C23">
        <f>_xlfn.FORECAST.LINEAR(A23,$C$46:$C$47,$A$46:$A$47)</f>
        <v>0.86000000000001364</v>
      </c>
      <c r="D23">
        <f t="shared" si="1"/>
        <v>104202.36190245587</v>
      </c>
    </row>
    <row r="24" spans="1:4" x14ac:dyDescent="0.25">
      <c r="A24">
        <v>2032</v>
      </c>
      <c r="B24">
        <v>120609.100486432</v>
      </c>
      <c r="C24">
        <f t="shared" ref="C24:C42" si="3">_xlfn.FORECAST.LINEAR(A24,$C$46:$C$47,$A$46:$A$47)</f>
        <v>0.82000000000000739</v>
      </c>
      <c r="D24">
        <f t="shared" si="1"/>
        <v>98899.462398875126</v>
      </c>
    </row>
    <row r="25" spans="1:4" x14ac:dyDescent="0.25">
      <c r="A25">
        <v>2033</v>
      </c>
      <c r="B25">
        <v>120055.219238088</v>
      </c>
      <c r="C25">
        <f t="shared" si="3"/>
        <v>0.78000000000000114</v>
      </c>
      <c r="D25">
        <f t="shared" si="1"/>
        <v>93643.071005708771</v>
      </c>
    </row>
    <row r="26" spans="1:4" x14ac:dyDescent="0.25">
      <c r="A26">
        <v>2034</v>
      </c>
      <c r="B26">
        <v>119503.88161569</v>
      </c>
      <c r="C26">
        <f t="shared" si="3"/>
        <v>0.74000000000000909</v>
      </c>
      <c r="D26">
        <f t="shared" si="1"/>
        <v>88432.872395611688</v>
      </c>
    </row>
    <row r="27" spans="1:4" x14ac:dyDescent="0.25">
      <c r="A27">
        <v>2035</v>
      </c>
      <c r="B27">
        <v>118955.075937973</v>
      </c>
      <c r="C27">
        <f t="shared" si="3"/>
        <v>0.70000000000000284</v>
      </c>
      <c r="D27">
        <f t="shared" si="1"/>
        <v>83268.553156581445</v>
      </c>
    </row>
    <row r="28" spans="1:4" x14ac:dyDescent="0.25">
      <c r="A28">
        <v>2036</v>
      </c>
      <c r="B28">
        <v>118359.606335812</v>
      </c>
      <c r="C28">
        <f t="shared" si="3"/>
        <v>0.6600000000000108</v>
      </c>
      <c r="D28">
        <f t="shared" si="1"/>
        <v>78117.340181637206</v>
      </c>
    </row>
    <row r="29" spans="1:4" x14ac:dyDescent="0.25">
      <c r="A29">
        <v>2037</v>
      </c>
      <c r="B29">
        <v>117767.11755682599</v>
      </c>
      <c r="C29">
        <f t="shared" si="3"/>
        <v>0.62000000000000455</v>
      </c>
      <c r="D29">
        <f t="shared" si="1"/>
        <v>73015.612885232651</v>
      </c>
    </row>
    <row r="30" spans="1:4" x14ac:dyDescent="0.25">
      <c r="A30">
        <v>2038</v>
      </c>
      <c r="B30">
        <v>117177.594679502</v>
      </c>
      <c r="C30">
        <f t="shared" si="3"/>
        <v>0.58000000000001251</v>
      </c>
      <c r="D30">
        <f t="shared" si="1"/>
        <v>67963.004914112622</v>
      </c>
    </row>
    <row r="31" spans="1:4" x14ac:dyDescent="0.25">
      <c r="A31">
        <v>2039</v>
      </c>
      <c r="B31">
        <v>116591.022857023</v>
      </c>
      <c r="C31">
        <f t="shared" si="3"/>
        <v>0.54000000000000625</v>
      </c>
      <c r="D31">
        <f t="shared" si="1"/>
        <v>62959.152342793146</v>
      </c>
    </row>
    <row r="32" spans="1:4" x14ac:dyDescent="0.25">
      <c r="A32">
        <v>2040</v>
      </c>
      <c r="B32">
        <v>116007.387316893</v>
      </c>
      <c r="C32">
        <f t="shared" si="3"/>
        <v>0.5</v>
      </c>
      <c r="D32">
        <f t="shared" si="1"/>
        <v>58003.6936584465</v>
      </c>
    </row>
    <row r="33" spans="1:4" x14ac:dyDescent="0.25">
      <c r="A33">
        <v>2041</v>
      </c>
      <c r="B33">
        <v>115384.790623954</v>
      </c>
      <c r="C33">
        <f t="shared" si="3"/>
        <v>0.46000000000000796</v>
      </c>
      <c r="D33">
        <f t="shared" si="1"/>
        <v>53077.003687019758</v>
      </c>
    </row>
    <row r="34" spans="1:4" x14ac:dyDescent="0.25">
      <c r="A34">
        <v>2042</v>
      </c>
      <c r="B34">
        <v>114765.535327206</v>
      </c>
      <c r="C34">
        <f t="shared" si="3"/>
        <v>0.42000000000000171</v>
      </c>
      <c r="D34">
        <f t="shared" si="1"/>
        <v>48201.524837426718</v>
      </c>
    </row>
    <row r="35" spans="1:4" x14ac:dyDescent="0.25">
      <c r="A35">
        <v>2043</v>
      </c>
      <c r="B35">
        <v>114149.603493806</v>
      </c>
      <c r="C35">
        <f t="shared" si="3"/>
        <v>0.38000000000000966</v>
      </c>
      <c r="D35">
        <f t="shared" si="1"/>
        <v>43376.849327647382</v>
      </c>
    </row>
    <row r="36" spans="1:4" x14ac:dyDescent="0.25">
      <c r="A36">
        <v>2044</v>
      </c>
      <c r="B36">
        <v>113536.977287154</v>
      </c>
      <c r="C36">
        <f t="shared" si="3"/>
        <v>0.34000000000000341</v>
      </c>
      <c r="D36">
        <f t="shared" si="1"/>
        <v>38602.572277632746</v>
      </c>
    </row>
    <row r="37" spans="1:4" x14ac:dyDescent="0.25">
      <c r="A37">
        <v>2045</v>
      </c>
      <c r="B37">
        <v>112927.638966378</v>
      </c>
      <c r="C37">
        <f t="shared" si="3"/>
        <v>0.30000000000001137</v>
      </c>
      <c r="D37">
        <f t="shared" si="1"/>
        <v>33878.29168991468</v>
      </c>
    </row>
    <row r="38" spans="1:4" x14ac:dyDescent="0.25">
      <c r="A38">
        <v>2046</v>
      </c>
      <c r="B38">
        <v>112293.95394441301</v>
      </c>
      <c r="C38">
        <f t="shared" si="3"/>
        <v>0.26000000000000512</v>
      </c>
      <c r="D38">
        <f t="shared" si="1"/>
        <v>29196.428025547957</v>
      </c>
    </row>
    <row r="39" spans="1:4" x14ac:dyDescent="0.25">
      <c r="A39">
        <v>2047</v>
      </c>
      <c r="B39">
        <v>111663.824798677</v>
      </c>
      <c r="C39">
        <f t="shared" si="3"/>
        <v>0.22000000000001307</v>
      </c>
      <c r="D39">
        <f t="shared" si="1"/>
        <v>24566.041455710401</v>
      </c>
    </row>
    <row r="40" spans="1:4" x14ac:dyDescent="0.25">
      <c r="A40">
        <v>2048</v>
      </c>
      <c r="B40">
        <v>111037.23157563699</v>
      </c>
      <c r="C40">
        <f t="shared" si="3"/>
        <v>0.18000000000000682</v>
      </c>
      <c r="D40">
        <f t="shared" si="1"/>
        <v>19986.701683615418</v>
      </c>
    </row>
    <row r="41" spans="1:4" x14ac:dyDescent="0.25">
      <c r="A41">
        <v>2049</v>
      </c>
      <c r="B41">
        <v>110414.15443372499</v>
      </c>
      <c r="C41">
        <f t="shared" si="3"/>
        <v>0.14000000000000057</v>
      </c>
      <c r="D41">
        <f t="shared" si="1"/>
        <v>15457.981620721563</v>
      </c>
    </row>
    <row r="42" spans="1:4" x14ac:dyDescent="0.25">
      <c r="A42">
        <v>2050</v>
      </c>
      <c r="B42">
        <v>109794.573642716</v>
      </c>
      <c r="C42">
        <f t="shared" si="3"/>
        <v>0.10000000000000853</v>
      </c>
      <c r="D42">
        <f t="shared" si="1"/>
        <v>10979.457364272535</v>
      </c>
    </row>
    <row r="44" spans="1:4" x14ac:dyDescent="0.25">
      <c r="A44" s="1" t="s">
        <v>10</v>
      </c>
    </row>
    <row r="45" spans="1:4" x14ac:dyDescent="0.25">
      <c r="A45">
        <f>A12</f>
        <v>2020</v>
      </c>
      <c r="B45">
        <f>B12</f>
        <v>126175.348017836</v>
      </c>
      <c r="C45">
        <v>1</v>
      </c>
    </row>
    <row r="46" spans="1:4" x14ac:dyDescent="0.25">
      <c r="A46">
        <f>A22</f>
        <v>2030</v>
      </c>
      <c r="B46">
        <f>B22</f>
        <v>121724.54085572</v>
      </c>
      <c r="C46">
        <f>[1]生徒用!$B$3/100</f>
        <v>0.9</v>
      </c>
    </row>
    <row r="47" spans="1:4" x14ac:dyDescent="0.25">
      <c r="A47">
        <f>A42</f>
        <v>2050</v>
      </c>
      <c r="B47">
        <f>B42</f>
        <v>109794.573642716</v>
      </c>
      <c r="C47">
        <f>[1]生徒用!$D$3/100</f>
        <v>0.1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I51" sqref="I51"/>
    </sheetView>
  </sheetViews>
  <sheetFormatPr defaultColWidth="10.85546875"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2010</v>
      </c>
      <c r="B2">
        <v>1.8290999999999999</v>
      </c>
    </row>
    <row r="3" spans="1:2" x14ac:dyDescent="0.25">
      <c r="A3">
        <v>2011</v>
      </c>
      <c r="B3">
        <v>1.84255172981084</v>
      </c>
    </row>
    <row r="4" spans="1:2" x14ac:dyDescent="0.25">
      <c r="A4">
        <v>2012</v>
      </c>
      <c r="B4">
        <v>1.8560844157716301</v>
      </c>
    </row>
    <row r="5" spans="1:2" x14ac:dyDescent="0.25">
      <c r="A5">
        <v>2013</v>
      </c>
      <c r="B5">
        <v>1.86970067145606</v>
      </c>
    </row>
    <row r="6" spans="1:2" x14ac:dyDescent="0.25">
      <c r="A6">
        <v>2014</v>
      </c>
      <c r="B6">
        <v>1.88340306051096</v>
      </c>
    </row>
    <row r="7" spans="1:2" x14ac:dyDescent="0.25">
      <c r="A7">
        <v>2015</v>
      </c>
      <c r="B7">
        <v>1.8971942330291101</v>
      </c>
    </row>
    <row r="8" spans="1:2" x14ac:dyDescent="0.25">
      <c r="A8">
        <v>2016</v>
      </c>
      <c r="B8">
        <v>1.90451712657732</v>
      </c>
    </row>
    <row r="9" spans="1:2" x14ac:dyDescent="0.25">
      <c r="A9">
        <v>2017</v>
      </c>
      <c r="B9">
        <v>1.9118925866193599</v>
      </c>
    </row>
    <row r="10" spans="1:2" x14ac:dyDescent="0.25">
      <c r="A10">
        <v>2018</v>
      </c>
      <c r="B10">
        <v>1.91932266425757</v>
      </c>
    </row>
    <row r="11" spans="1:2" x14ac:dyDescent="0.25">
      <c r="A11">
        <v>2019</v>
      </c>
      <c r="B11">
        <v>1.92680944811888</v>
      </c>
    </row>
    <row r="12" spans="1:2" x14ac:dyDescent="0.25">
      <c r="A12">
        <v>2020</v>
      </c>
      <c r="B12">
        <v>1.9343550010106301</v>
      </c>
    </row>
    <row r="13" spans="1:2" x14ac:dyDescent="0.25">
      <c r="A13">
        <v>2021</v>
      </c>
      <c r="B13">
        <v>1.9404369264602701</v>
      </c>
    </row>
    <row r="14" spans="1:2" x14ac:dyDescent="0.25">
      <c r="A14">
        <v>2022</v>
      </c>
      <c r="B14">
        <v>1.9466206595307201</v>
      </c>
    </row>
    <row r="15" spans="1:2" x14ac:dyDescent="0.25">
      <c r="A15">
        <v>2023</v>
      </c>
      <c r="B15">
        <v>1.95290894128753</v>
      </c>
    </row>
    <row r="16" spans="1:2" x14ac:dyDescent="0.25">
      <c r="A16">
        <v>2024</v>
      </c>
      <c r="B16">
        <v>1.95930451880223</v>
      </c>
    </row>
    <row r="17" spans="1:2" x14ac:dyDescent="0.25">
      <c r="A17">
        <v>2025</v>
      </c>
      <c r="B17">
        <v>1.9658101622082</v>
      </c>
    </row>
    <row r="18" spans="1:2" x14ac:dyDescent="0.25">
      <c r="A18">
        <v>2026</v>
      </c>
      <c r="B18">
        <v>1.9687772036618301</v>
      </c>
    </row>
    <row r="19" spans="1:2" x14ac:dyDescent="0.25">
      <c r="A19">
        <v>2027</v>
      </c>
      <c r="B19">
        <v>1.9718573012510701</v>
      </c>
    </row>
    <row r="20" spans="1:2" x14ac:dyDescent="0.25">
      <c r="A20">
        <v>2028</v>
      </c>
      <c r="B20">
        <v>1.97505257765538</v>
      </c>
    </row>
    <row r="21" spans="1:2" x14ac:dyDescent="0.25">
      <c r="A21">
        <v>2029</v>
      </c>
      <c r="B21">
        <v>1.97836513237384</v>
      </c>
    </row>
    <row r="22" spans="1:2" x14ac:dyDescent="0.25">
      <c r="A22">
        <v>2030</v>
      </c>
      <c r="B22">
        <v>1.9817971063443101</v>
      </c>
    </row>
    <row r="23" spans="1:2" x14ac:dyDescent="0.25">
      <c r="A23">
        <v>2031</v>
      </c>
      <c r="B23">
        <v>1.9796629558919501</v>
      </c>
    </row>
    <row r="24" spans="1:2" x14ac:dyDescent="0.25">
      <c r="A24">
        <v>2032</v>
      </c>
      <c r="B24">
        <v>1.9776463771528501</v>
      </c>
    </row>
    <row r="25" spans="1:2" x14ac:dyDescent="0.25">
      <c r="A25">
        <v>2033</v>
      </c>
      <c r="B25">
        <v>1.9757482913245501</v>
      </c>
    </row>
    <row r="26" spans="1:2" x14ac:dyDescent="0.25">
      <c r="A26">
        <v>2034</v>
      </c>
      <c r="B26">
        <v>1.97396964031083</v>
      </c>
    </row>
    <row r="27" spans="1:2" x14ac:dyDescent="0.25">
      <c r="A27">
        <v>2035</v>
      </c>
      <c r="B27">
        <v>1.97231135433044</v>
      </c>
    </row>
    <row r="28" spans="1:2" x14ac:dyDescent="0.25">
      <c r="A28">
        <v>2036</v>
      </c>
      <c r="B28">
        <v>1.9660943839543801</v>
      </c>
    </row>
    <row r="29" spans="1:2" x14ac:dyDescent="0.25">
      <c r="A29">
        <v>2037</v>
      </c>
      <c r="B29">
        <v>1.96004051696549</v>
      </c>
    </row>
    <row r="30" spans="1:2" x14ac:dyDescent="0.25">
      <c r="A30">
        <v>2038</v>
      </c>
      <c r="B30">
        <v>1.9541496091013399</v>
      </c>
    </row>
    <row r="31" spans="1:2" x14ac:dyDescent="0.25">
      <c r="A31">
        <v>2039</v>
      </c>
      <c r="B31">
        <v>1.94842158598563</v>
      </c>
    </row>
    <row r="32" spans="1:2" x14ac:dyDescent="0.25">
      <c r="A32">
        <v>2040</v>
      </c>
      <c r="B32">
        <v>1.9428563278086799</v>
      </c>
    </row>
    <row r="33" spans="1:2" x14ac:dyDescent="0.25">
      <c r="A33">
        <v>2041</v>
      </c>
      <c r="B33">
        <v>1.94226268158768</v>
      </c>
    </row>
    <row r="34" spans="1:2" x14ac:dyDescent="0.25">
      <c r="A34">
        <v>2042</v>
      </c>
      <c r="B34">
        <v>1.9417511966660199</v>
      </c>
    </row>
    <row r="35" spans="1:2" x14ac:dyDescent="0.25">
      <c r="A35">
        <v>2043</v>
      </c>
      <c r="B35">
        <v>1.9413226273914199</v>
      </c>
    </row>
    <row r="36" spans="1:2" x14ac:dyDescent="0.25">
      <c r="A36">
        <v>2044</v>
      </c>
      <c r="B36">
        <v>1.94097773425871</v>
      </c>
    </row>
    <row r="37" spans="1:2" x14ac:dyDescent="0.25">
      <c r="A37">
        <v>2045</v>
      </c>
      <c r="B37">
        <v>1.94071727619887</v>
      </c>
    </row>
    <row r="38" spans="1:2" x14ac:dyDescent="0.25">
      <c r="A38">
        <v>2046</v>
      </c>
      <c r="B38">
        <v>1.9393333586109001</v>
      </c>
    </row>
    <row r="39" spans="1:2" x14ac:dyDescent="0.25">
      <c r="A39">
        <v>2047</v>
      </c>
      <c r="B39">
        <v>1.9380421475133101</v>
      </c>
    </row>
    <row r="40" spans="1:2" x14ac:dyDescent="0.25">
      <c r="A40">
        <v>2048</v>
      </c>
      <c r="B40">
        <v>1.93684411362477</v>
      </c>
    </row>
    <row r="41" spans="1:2" x14ac:dyDescent="0.25">
      <c r="A41">
        <v>2049</v>
      </c>
      <c r="B41">
        <v>1.9357397233195399</v>
      </c>
    </row>
    <row r="42" spans="1:2" x14ac:dyDescent="0.25">
      <c r="A42">
        <v>2050</v>
      </c>
      <c r="B42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"/>
  <sheetViews>
    <sheetView workbookViewId="0">
      <selection activeCell="D32" sqref="D32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6</v>
      </c>
      <c r="B2">
        <v>2010</v>
      </c>
      <c r="C2">
        <v>0.67106574761795801</v>
      </c>
    </row>
    <row r="3" spans="1:3" x14ac:dyDescent="0.25">
      <c r="A3" t="s">
        <v>6</v>
      </c>
      <c r="B3">
        <v>2011</v>
      </c>
      <c r="C3">
        <v>0.66679433030551205</v>
      </c>
    </row>
    <row r="4" spans="1:3" x14ac:dyDescent="0.25">
      <c r="A4" t="s">
        <v>6</v>
      </c>
      <c r="B4">
        <v>2012</v>
      </c>
      <c r="C4">
        <v>0.64678397500359797</v>
      </c>
    </row>
    <row r="5" spans="1:3" x14ac:dyDescent="0.25">
      <c r="A5" t="s">
        <v>6</v>
      </c>
      <c r="B5">
        <v>2013</v>
      </c>
      <c r="C5">
        <v>0.64003472773258296</v>
      </c>
    </row>
    <row r="6" spans="1:3" x14ac:dyDescent="0.25">
      <c r="A6" t="s">
        <v>6</v>
      </c>
      <c r="B6">
        <v>2014</v>
      </c>
      <c r="C6">
        <v>0.61462242638875197</v>
      </c>
    </row>
    <row r="7" spans="1:3" x14ac:dyDescent="0.25">
      <c r="A7" t="s">
        <v>6</v>
      </c>
      <c r="B7">
        <v>2015</v>
      </c>
      <c r="C7">
        <v>0.58627645651037796</v>
      </c>
    </row>
    <row r="8" spans="1:3" x14ac:dyDescent="0.25">
      <c r="A8" t="s">
        <v>6</v>
      </c>
      <c r="B8">
        <v>2016</v>
      </c>
      <c r="C8">
        <v>0.56842091646138104</v>
      </c>
    </row>
    <row r="9" spans="1:3" x14ac:dyDescent="0.25">
      <c r="A9" t="s">
        <v>6</v>
      </c>
      <c r="B9">
        <v>2017</v>
      </c>
      <c r="C9">
        <v>0.56444529506879604</v>
      </c>
    </row>
    <row r="10" spans="1:3" x14ac:dyDescent="0.25">
      <c r="A10" t="s">
        <v>6</v>
      </c>
      <c r="B10">
        <v>2018</v>
      </c>
      <c r="C10">
        <v>0.56217100511779505</v>
      </c>
    </row>
    <row r="11" spans="1:3" x14ac:dyDescent="0.25">
      <c r="A11" t="s">
        <v>6</v>
      </c>
      <c r="B11">
        <v>2019</v>
      </c>
      <c r="C11">
        <v>0.53664632170332005</v>
      </c>
    </row>
    <row r="12" spans="1:3" x14ac:dyDescent="0.25">
      <c r="A12" t="s">
        <v>6</v>
      </c>
      <c r="B12">
        <v>2020</v>
      </c>
      <c r="C12">
        <v>0.49720261949109501</v>
      </c>
    </row>
    <row r="13" spans="1:3" x14ac:dyDescent="0.25">
      <c r="A13" t="s">
        <v>6</v>
      </c>
      <c r="B13">
        <v>2021</v>
      </c>
      <c r="C13">
        <f>_xlfn.FORECAST.LINEAR(B13,$C$45:$C$46,$B$45:$B$46)*C12</f>
        <v>0.48725856710127158</v>
      </c>
    </row>
    <row r="14" spans="1:3" x14ac:dyDescent="0.25">
      <c r="A14" t="s">
        <v>6</v>
      </c>
      <c r="B14">
        <v>2022</v>
      </c>
      <c r="C14">
        <f t="shared" ref="C14:C22" si="0">_xlfn.FORECAST.LINEAR(B14,$C$45:$C$46,$B$45:$B$46)*C13</f>
        <v>0.46776822441722116</v>
      </c>
    </row>
    <row r="15" spans="1:3" x14ac:dyDescent="0.25">
      <c r="A15" t="s">
        <v>6</v>
      </c>
      <c r="B15">
        <v>2023</v>
      </c>
      <c r="C15">
        <f t="shared" si="0"/>
        <v>0.4397021309521868</v>
      </c>
    </row>
    <row r="16" spans="1:3" x14ac:dyDescent="0.25">
      <c r="A16" t="s">
        <v>6</v>
      </c>
      <c r="B16">
        <v>2024</v>
      </c>
      <c r="C16">
        <f t="shared" si="0"/>
        <v>0.40452596047600947</v>
      </c>
    </row>
    <row r="17" spans="1:3" x14ac:dyDescent="0.25">
      <c r="A17" t="s">
        <v>6</v>
      </c>
      <c r="B17">
        <v>2025</v>
      </c>
      <c r="C17">
        <f t="shared" si="0"/>
        <v>0.36407336442840793</v>
      </c>
    </row>
    <row r="18" spans="1:3" x14ac:dyDescent="0.25">
      <c r="A18" t="s">
        <v>6</v>
      </c>
      <c r="B18">
        <v>2026</v>
      </c>
      <c r="C18">
        <f t="shared" si="0"/>
        <v>0.32038456069699733</v>
      </c>
    </row>
    <row r="19" spans="1:3" x14ac:dyDescent="0.25">
      <c r="A19" t="s">
        <v>6</v>
      </c>
      <c r="B19">
        <v>2027</v>
      </c>
      <c r="C19">
        <f t="shared" si="0"/>
        <v>0.27553072219941754</v>
      </c>
    </row>
    <row r="20" spans="1:3" x14ac:dyDescent="0.25">
      <c r="A20" t="s">
        <v>6</v>
      </c>
      <c r="B20">
        <v>2028</v>
      </c>
      <c r="C20">
        <f t="shared" si="0"/>
        <v>0.23144580664750972</v>
      </c>
    </row>
    <row r="21" spans="1:3" x14ac:dyDescent="0.25">
      <c r="A21" t="s">
        <v>6</v>
      </c>
      <c r="B21">
        <v>2029</v>
      </c>
      <c r="C21">
        <f t="shared" si="0"/>
        <v>0.18978556145095804</v>
      </c>
    </row>
    <row r="22" spans="1:3" x14ac:dyDescent="0.25">
      <c r="A22" t="s">
        <v>6</v>
      </c>
      <c r="B22">
        <v>2030</v>
      </c>
      <c r="C22">
        <f t="shared" si="0"/>
        <v>0.1518284491607659</v>
      </c>
    </row>
    <row r="23" spans="1:3" x14ac:dyDescent="0.25">
      <c r="A23" t="s">
        <v>6</v>
      </c>
      <c r="B23">
        <v>2031</v>
      </c>
      <c r="C23">
        <f>_xlfn.FORECAST.LINEAR(B23,$C$46:$C$47,$B$46:$B$47)*C12</f>
        <v>0.38558063141534465</v>
      </c>
    </row>
    <row r="24" spans="1:3" x14ac:dyDescent="0.25">
      <c r="A24" t="s">
        <v>6</v>
      </c>
      <c r="B24">
        <v>2032</v>
      </c>
      <c r="C24">
        <f t="shared" ref="C24:C42" si="1">_xlfn.FORECAST.LINEAR(B24,$C$46:$C$47,$B$46:$B$47)*C13</f>
        <v>0.36593118389305729</v>
      </c>
    </row>
    <row r="25" spans="1:3" x14ac:dyDescent="0.25">
      <c r="A25" t="s">
        <v>6</v>
      </c>
      <c r="B25">
        <v>2033</v>
      </c>
      <c r="C25">
        <f t="shared" si="1"/>
        <v>0.33983361503911186</v>
      </c>
    </row>
    <row r="26" spans="1:3" x14ac:dyDescent="0.25">
      <c r="A26" t="s">
        <v>6</v>
      </c>
      <c r="B26">
        <v>2034</v>
      </c>
      <c r="C26">
        <f t="shared" si="1"/>
        <v>0.30867089592843744</v>
      </c>
    </row>
    <row r="27" spans="1:3" x14ac:dyDescent="0.25">
      <c r="A27" t="s">
        <v>6</v>
      </c>
      <c r="B27">
        <v>2035</v>
      </c>
      <c r="C27">
        <f t="shared" si="1"/>
        <v>0.27406633822249721</v>
      </c>
    </row>
    <row r="28" spans="1:3" x14ac:dyDescent="0.25">
      <c r="A28" t="s">
        <v>6</v>
      </c>
      <c r="B28">
        <v>2036</v>
      </c>
      <c r="C28">
        <f t="shared" si="1"/>
        <v>0.2377399069717499</v>
      </c>
    </row>
    <row r="29" spans="1:3" x14ac:dyDescent="0.25">
      <c r="A29" t="s">
        <v>6</v>
      </c>
      <c r="B29">
        <v>2037</v>
      </c>
      <c r="C29">
        <f t="shared" si="1"/>
        <v>0.20136169639806362</v>
      </c>
    </row>
    <row r="30" spans="1:3" x14ac:dyDescent="0.25">
      <c r="A30" t="s">
        <v>6</v>
      </c>
      <c r="B30">
        <v>2038</v>
      </c>
      <c r="C30">
        <f t="shared" si="1"/>
        <v>0.16642055620844798</v>
      </c>
    </row>
    <row r="31" spans="1:3" x14ac:dyDescent="0.25">
      <c r="A31" t="s">
        <v>6</v>
      </c>
      <c r="B31">
        <v>2039</v>
      </c>
      <c r="C31">
        <f t="shared" si="1"/>
        <v>0.13412284495223259</v>
      </c>
    </row>
    <row r="32" spans="1:3" x14ac:dyDescent="0.25">
      <c r="A32" t="s">
        <v>6</v>
      </c>
      <c r="B32">
        <v>2040</v>
      </c>
      <c r="C32">
        <f t="shared" si="1"/>
        <v>0.10533098660528166</v>
      </c>
    </row>
    <row r="33" spans="1:3" x14ac:dyDescent="0.25">
      <c r="A33" t="s">
        <v>6</v>
      </c>
      <c r="B33">
        <v>2041</v>
      </c>
      <c r="C33">
        <f t="shared" si="1"/>
        <v>8.0544992279786842E-2</v>
      </c>
    </row>
    <row r="34" spans="1:3" x14ac:dyDescent="0.25">
      <c r="A34" t="s">
        <v>6</v>
      </c>
      <c r="B34">
        <v>2042</v>
      </c>
      <c r="C34">
        <f t="shared" si="1"/>
        <v>0.19510379949616449</v>
      </c>
    </row>
    <row r="35" spans="1:3" x14ac:dyDescent="0.25">
      <c r="A35" t="s">
        <v>6</v>
      </c>
      <c r="B35">
        <v>2043</v>
      </c>
      <c r="C35">
        <f t="shared" si="1"/>
        <v>0.17619586504450857</v>
      </c>
    </row>
    <row r="36" spans="1:3" x14ac:dyDescent="0.25">
      <c r="A36" t="s">
        <v>6</v>
      </c>
      <c r="B36">
        <v>2044</v>
      </c>
      <c r="C36">
        <f t="shared" si="1"/>
        <v>0.15530396207287436</v>
      </c>
    </row>
    <row r="37" spans="1:3" x14ac:dyDescent="0.25">
      <c r="A37" t="s">
        <v>6</v>
      </c>
      <c r="B37">
        <v>2045</v>
      </c>
      <c r="C37">
        <f t="shared" si="1"/>
        <v>0.13350016248905058</v>
      </c>
    </row>
    <row r="38" spans="1:3" x14ac:dyDescent="0.25">
      <c r="A38" t="s">
        <v>6</v>
      </c>
      <c r="B38">
        <v>2046</v>
      </c>
      <c r="C38">
        <f t="shared" si="1"/>
        <v>0.1118190659947792</v>
      </c>
    </row>
    <row r="39" spans="1:3" x14ac:dyDescent="0.25">
      <c r="A39" t="s">
        <v>6</v>
      </c>
      <c r="B39">
        <v>2047</v>
      </c>
      <c r="C39">
        <f t="shared" si="1"/>
        <v>9.1173254323667297E-2</v>
      </c>
    </row>
    <row r="40" spans="1:3" x14ac:dyDescent="0.25">
      <c r="A40" t="s">
        <v>6</v>
      </c>
      <c r="B40">
        <v>2048</v>
      </c>
      <c r="C40">
        <f t="shared" si="1"/>
        <v>7.2288849006905187E-2</v>
      </c>
    </row>
    <row r="41" spans="1:3" x14ac:dyDescent="0.25">
      <c r="A41" t="s">
        <v>6</v>
      </c>
      <c r="B41">
        <v>2049</v>
      </c>
      <c r="C41">
        <f t="shared" si="1"/>
        <v>5.5667676051725595E-2</v>
      </c>
    </row>
    <row r="42" spans="1:3" x14ac:dyDescent="0.25">
      <c r="A42" t="s">
        <v>6</v>
      </c>
      <c r="B42">
        <v>2050</v>
      </c>
      <c r="C42">
        <f t="shared" si="1"/>
        <v>4.1578081935192406E-2</v>
      </c>
    </row>
    <row r="44" spans="1:3" x14ac:dyDescent="0.25">
      <c r="A44" s="1" t="s">
        <v>10</v>
      </c>
    </row>
    <row r="45" spans="1:3" x14ac:dyDescent="0.25">
      <c r="A45" t="str">
        <f>A12</f>
        <v>Industry</v>
      </c>
      <c r="B45">
        <f>B12</f>
        <v>2020</v>
      </c>
      <c r="C45">
        <v>1</v>
      </c>
    </row>
    <row r="46" spans="1:3" x14ac:dyDescent="0.25">
      <c r="A46" t="str">
        <f>A22</f>
        <v>Industry</v>
      </c>
      <c r="B46">
        <f>B22</f>
        <v>2030</v>
      </c>
      <c r="C46">
        <f>[1]生徒用!$B$5/100</f>
        <v>0.8</v>
      </c>
    </row>
    <row r="47" spans="1:3" x14ac:dyDescent="0.25">
      <c r="A47" t="str">
        <f>A42</f>
        <v>Industry</v>
      </c>
      <c r="B47">
        <f>B42</f>
        <v>2050</v>
      </c>
      <c r="C47">
        <f>[1]生徒用!$D$5/100</f>
        <v>0.31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7"/>
  <sheetViews>
    <sheetView workbookViewId="0">
      <selection activeCell="E24" sqref="E24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7</v>
      </c>
      <c r="B2">
        <v>2010</v>
      </c>
      <c r="C2">
        <v>25.739035272726699</v>
      </c>
    </row>
    <row r="3" spans="1:3" x14ac:dyDescent="0.25">
      <c r="A3" t="s">
        <v>7</v>
      </c>
      <c r="B3">
        <v>2011</v>
      </c>
      <c r="C3">
        <v>25.1266527488973</v>
      </c>
    </row>
    <row r="4" spans="1:3" x14ac:dyDescent="0.25">
      <c r="A4" t="s">
        <v>7</v>
      </c>
      <c r="B4">
        <v>2012</v>
      </c>
      <c r="C4">
        <v>24.881833209100801</v>
      </c>
    </row>
    <row r="5" spans="1:3" x14ac:dyDescent="0.25">
      <c r="A5" t="s">
        <v>7</v>
      </c>
      <c r="B5">
        <v>2013</v>
      </c>
      <c r="C5">
        <v>24.6110751207903</v>
      </c>
    </row>
    <row r="6" spans="1:3" x14ac:dyDescent="0.25">
      <c r="A6" t="s">
        <v>7</v>
      </c>
      <c r="B6">
        <v>2014</v>
      </c>
      <c r="C6">
        <v>23.953358924913701</v>
      </c>
    </row>
    <row r="7" spans="1:3" x14ac:dyDescent="0.25">
      <c r="A7" t="s">
        <v>7</v>
      </c>
      <c r="B7">
        <v>2015</v>
      </c>
      <c r="C7">
        <v>23.917913401728299</v>
      </c>
    </row>
    <row r="8" spans="1:3" x14ac:dyDescent="0.25">
      <c r="A8" t="s">
        <v>7</v>
      </c>
      <c r="B8">
        <v>2016</v>
      </c>
      <c r="C8">
        <v>23.707296933148701</v>
      </c>
    </row>
    <row r="9" spans="1:3" x14ac:dyDescent="0.25">
      <c r="A9" t="s">
        <v>7</v>
      </c>
      <c r="B9">
        <v>2017</v>
      </c>
      <c r="C9">
        <v>23.5595978904467</v>
      </c>
    </row>
    <row r="10" spans="1:3" x14ac:dyDescent="0.25">
      <c r="A10" t="s">
        <v>7</v>
      </c>
      <c r="B10">
        <v>2018</v>
      </c>
      <c r="C10">
        <v>23.3163558579732</v>
      </c>
    </row>
    <row r="11" spans="1:3" x14ac:dyDescent="0.25">
      <c r="A11" t="s">
        <v>7</v>
      </c>
      <c r="B11">
        <v>2019</v>
      </c>
      <c r="C11">
        <v>22.887837693785201</v>
      </c>
    </row>
    <row r="12" spans="1:3" x14ac:dyDescent="0.25">
      <c r="A12" t="s">
        <v>7</v>
      </c>
      <c r="B12">
        <v>2020</v>
      </c>
      <c r="C12">
        <v>20.727028227656</v>
      </c>
    </row>
    <row r="13" spans="1:3" x14ac:dyDescent="0.25">
      <c r="A13" t="s">
        <v>7</v>
      </c>
      <c r="B13">
        <v>2021</v>
      </c>
      <c r="C13">
        <f>_xlfn.FORECAST.LINEAR(B13,$C$45:$C$46,$B$45:$B$46)*C12</f>
        <v>19.732130872728767</v>
      </c>
    </row>
    <row r="14" spans="1:3" x14ac:dyDescent="0.25">
      <c r="A14" t="s">
        <v>7</v>
      </c>
      <c r="B14">
        <v>2022</v>
      </c>
      <c r="C14">
        <f t="shared" ref="C14:C22" si="0">_xlfn.FORECAST.LINEAR(B14,$C$45:$C$46,$B$45:$B$46)*C13</f>
        <v>17.837846308947015</v>
      </c>
    </row>
    <row r="15" spans="1:3" x14ac:dyDescent="0.25">
      <c r="A15" t="s">
        <v>7</v>
      </c>
      <c r="B15">
        <v>2023</v>
      </c>
      <c r="C15">
        <f t="shared" si="0"/>
        <v>15.269196440458801</v>
      </c>
    </row>
    <row r="16" spans="1:3" x14ac:dyDescent="0.25">
      <c r="A16" t="s">
        <v>7</v>
      </c>
      <c r="B16">
        <v>2024</v>
      </c>
      <c r="C16">
        <f t="shared" si="0"/>
        <v>12.337510723890817</v>
      </c>
    </row>
    <row r="17" spans="1:3" x14ac:dyDescent="0.25">
      <c r="A17" t="s">
        <v>7</v>
      </c>
      <c r="B17">
        <v>2025</v>
      </c>
      <c r="C17">
        <f t="shared" si="0"/>
        <v>9.3765081501570844</v>
      </c>
    </row>
    <row r="18" spans="1:3" x14ac:dyDescent="0.25">
      <c r="A18" t="s">
        <v>7</v>
      </c>
      <c r="B18">
        <v>2026</v>
      </c>
      <c r="C18">
        <f t="shared" si="0"/>
        <v>6.6760738029118754</v>
      </c>
    </row>
    <row r="19" spans="1:3" x14ac:dyDescent="0.25">
      <c r="A19" t="s">
        <v>7</v>
      </c>
      <c r="B19">
        <v>2027</v>
      </c>
      <c r="C19">
        <f t="shared" si="0"/>
        <v>4.4329130051334955</v>
      </c>
    </row>
    <row r="20" spans="1:3" x14ac:dyDescent="0.25">
      <c r="A20" t="s">
        <v>7</v>
      </c>
      <c r="B20">
        <v>2028</v>
      </c>
      <c r="C20">
        <f t="shared" si="0"/>
        <v>2.7306744111622319</v>
      </c>
    </row>
    <row r="21" spans="1:3" x14ac:dyDescent="0.25">
      <c r="A21" t="s">
        <v>7</v>
      </c>
      <c r="B21">
        <v>2029</v>
      </c>
      <c r="C21">
        <f t="shared" si="0"/>
        <v>1.5510230655401807</v>
      </c>
    </row>
    <row r="22" spans="1:3" x14ac:dyDescent="0.25">
      <c r="A22" t="s">
        <v>7</v>
      </c>
      <c r="B22">
        <v>2030</v>
      </c>
      <c r="C22">
        <f t="shared" si="0"/>
        <v>0.80653199408090981</v>
      </c>
    </row>
    <row r="23" spans="1:3" x14ac:dyDescent="0.25">
      <c r="A23" t="s">
        <v>7</v>
      </c>
      <c r="B23">
        <v>2031</v>
      </c>
      <c r="C23">
        <f>_xlfn.FORECAST.LINEAR(B23,$C$46:$C$47,$B$46:$B$47)*C12</f>
        <v>10.570784396104665</v>
      </c>
    </row>
    <row r="24" spans="1:3" x14ac:dyDescent="0.25">
      <c r="A24" t="s">
        <v>7</v>
      </c>
      <c r="B24">
        <v>2032</v>
      </c>
      <c r="C24">
        <f t="shared" ref="C24:C42" si="1">_xlfn.FORECAST.LINEAR(B24,$C$46:$C$47,$B$46:$B$47)*C13</f>
        <v>9.8660654363644529</v>
      </c>
    </row>
    <row r="25" spans="1:3" x14ac:dyDescent="0.25">
      <c r="A25" t="s">
        <v>7</v>
      </c>
      <c r="B25">
        <v>2033</v>
      </c>
      <c r="C25">
        <f t="shared" si="1"/>
        <v>8.7405446913840734</v>
      </c>
    </row>
    <row r="26" spans="1:3" x14ac:dyDescent="0.25">
      <c r="A26" t="s">
        <v>7</v>
      </c>
      <c r="B26">
        <v>2034</v>
      </c>
      <c r="C26">
        <f t="shared" si="1"/>
        <v>7.3292142914202856</v>
      </c>
    </row>
    <row r="27" spans="1:3" x14ac:dyDescent="0.25">
      <c r="A27" t="s">
        <v>7</v>
      </c>
      <c r="B27">
        <v>2035</v>
      </c>
      <c r="C27">
        <f t="shared" si="1"/>
        <v>5.7986300402287139</v>
      </c>
    </row>
    <row r="28" spans="1:3" x14ac:dyDescent="0.25">
      <c r="A28" t="s">
        <v>7</v>
      </c>
      <c r="B28">
        <v>2036</v>
      </c>
      <c r="C28">
        <f t="shared" si="1"/>
        <v>4.3131937490723002</v>
      </c>
    </row>
    <row r="29" spans="1:3" x14ac:dyDescent="0.25">
      <c r="A29" t="s">
        <v>7</v>
      </c>
      <c r="B29">
        <v>2037</v>
      </c>
      <c r="C29">
        <f t="shared" si="1"/>
        <v>3.0042332113103627</v>
      </c>
    </row>
    <row r="30" spans="1:3" x14ac:dyDescent="0.25">
      <c r="A30" t="s">
        <v>7</v>
      </c>
      <c r="B30">
        <v>2038</v>
      </c>
      <c r="C30">
        <f t="shared" si="1"/>
        <v>1.9504817222587594</v>
      </c>
    </row>
    <row r="31" spans="1:3" x14ac:dyDescent="0.25">
      <c r="A31" t="s">
        <v>7</v>
      </c>
      <c r="B31">
        <v>2039</v>
      </c>
      <c r="C31">
        <f t="shared" si="1"/>
        <v>1.1741899967997687</v>
      </c>
    </row>
    <row r="32" spans="1:3" x14ac:dyDescent="0.25">
      <c r="A32" t="s">
        <v>7</v>
      </c>
      <c r="B32">
        <v>2040</v>
      </c>
      <c r="C32">
        <f t="shared" si="1"/>
        <v>0.65142968752687858</v>
      </c>
    </row>
    <row r="33" spans="1:3" x14ac:dyDescent="0.25">
      <c r="A33" t="s">
        <v>7</v>
      </c>
      <c r="B33">
        <v>2041</v>
      </c>
      <c r="C33">
        <f t="shared" si="1"/>
        <v>0.330678117573176</v>
      </c>
    </row>
    <row r="34" spans="1:3" x14ac:dyDescent="0.25">
      <c r="A34" t="s">
        <v>7</v>
      </c>
      <c r="B34">
        <v>2042</v>
      </c>
      <c r="C34">
        <f t="shared" si="1"/>
        <v>4.2283137584418888</v>
      </c>
    </row>
    <row r="35" spans="1:3" x14ac:dyDescent="0.25">
      <c r="A35" t="s">
        <v>7</v>
      </c>
      <c r="B35">
        <v>2043</v>
      </c>
      <c r="C35">
        <f t="shared" si="1"/>
        <v>3.8477655201821772</v>
      </c>
    </row>
    <row r="36" spans="1:3" x14ac:dyDescent="0.25">
      <c r="A36" t="s">
        <v>7</v>
      </c>
      <c r="B36">
        <v>2044</v>
      </c>
      <c r="C36">
        <f t="shared" si="1"/>
        <v>3.3214069827259705</v>
      </c>
    </row>
    <row r="37" spans="1:3" x14ac:dyDescent="0.25">
      <c r="A37" t="s">
        <v>7</v>
      </c>
      <c r="B37">
        <v>2045</v>
      </c>
      <c r="C37">
        <f t="shared" si="1"/>
        <v>2.7118092878255391</v>
      </c>
    </row>
    <row r="38" spans="1:3" x14ac:dyDescent="0.25">
      <c r="A38" t="s">
        <v>7</v>
      </c>
      <c r="B38">
        <v>2046</v>
      </c>
      <c r="C38">
        <f t="shared" si="1"/>
        <v>2.0875068144823543</v>
      </c>
    </row>
    <row r="39" spans="1:3" x14ac:dyDescent="0.25">
      <c r="A39" t="s">
        <v>7</v>
      </c>
      <c r="B39">
        <v>2047</v>
      </c>
      <c r="C39">
        <f t="shared" si="1"/>
        <v>1.5096178121753265</v>
      </c>
    </row>
    <row r="40" spans="1:3" x14ac:dyDescent="0.25">
      <c r="A40" t="s">
        <v>7</v>
      </c>
      <c r="B40">
        <v>2048</v>
      </c>
      <c r="C40">
        <f t="shared" si="1"/>
        <v>1.0214392918455335</v>
      </c>
    </row>
    <row r="41" spans="1:3" x14ac:dyDescent="0.25">
      <c r="A41" t="s">
        <v>7</v>
      </c>
      <c r="B41">
        <v>2049</v>
      </c>
      <c r="C41">
        <f t="shared" si="1"/>
        <v>0.64365896834539416</v>
      </c>
    </row>
    <row r="42" spans="1:3" x14ac:dyDescent="0.25">
      <c r="A42" t="s">
        <v>7</v>
      </c>
      <c r="B42">
        <v>2050</v>
      </c>
      <c r="C42">
        <f t="shared" si="1"/>
        <v>0.37574079897593049</v>
      </c>
    </row>
    <row r="44" spans="1:3" x14ac:dyDescent="0.25">
      <c r="A44" s="1" t="s">
        <v>10</v>
      </c>
    </row>
    <row r="45" spans="1:3" x14ac:dyDescent="0.25">
      <c r="A45" t="str">
        <f>A12</f>
        <v>Transport</v>
      </c>
      <c r="B45">
        <f>B12</f>
        <v>2020</v>
      </c>
      <c r="C45">
        <v>1</v>
      </c>
    </row>
    <row r="46" spans="1:3" x14ac:dyDescent="0.25">
      <c r="A46" t="str">
        <f>A22</f>
        <v>Transport</v>
      </c>
      <c r="B46">
        <f>B22</f>
        <v>2030</v>
      </c>
      <c r="C46">
        <f>[1]生徒用!$B$6/100</f>
        <v>0.52</v>
      </c>
    </row>
    <row r="47" spans="1:3" x14ac:dyDescent="0.25">
      <c r="A47" t="str">
        <f>A42</f>
        <v>Transport</v>
      </c>
      <c r="B47">
        <f>B42</f>
        <v>2050</v>
      </c>
      <c r="C47">
        <f>[1]生徒用!$D$6/100</f>
        <v>0.32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7"/>
  <sheetViews>
    <sheetView tabSelected="1" workbookViewId="0">
      <selection activeCell="H26" sqref="H26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8</v>
      </c>
      <c r="B2">
        <v>2010</v>
      </c>
      <c r="C2">
        <v>0.21080138313295399</v>
      </c>
    </row>
    <row r="3" spans="1:3" x14ac:dyDescent="0.25">
      <c r="A3" t="s">
        <v>8</v>
      </c>
      <c r="B3">
        <v>2011</v>
      </c>
      <c r="C3">
        <v>0.20568933036292</v>
      </c>
    </row>
    <row r="4" spans="1:3" x14ac:dyDescent="0.25">
      <c r="A4" t="s">
        <v>8</v>
      </c>
      <c r="B4">
        <v>2012</v>
      </c>
      <c r="C4">
        <v>0.193863474295359</v>
      </c>
    </row>
    <row r="5" spans="1:3" x14ac:dyDescent="0.25">
      <c r="A5" t="s">
        <v>8</v>
      </c>
      <c r="B5">
        <v>2013</v>
      </c>
      <c r="C5">
        <v>0.20051862817264399</v>
      </c>
    </row>
    <row r="6" spans="1:3" x14ac:dyDescent="0.25">
      <c r="A6" t="s">
        <v>8</v>
      </c>
      <c r="B6">
        <v>2014</v>
      </c>
      <c r="C6">
        <v>0.19418294364486</v>
      </c>
    </row>
    <row r="7" spans="1:3" x14ac:dyDescent="0.25">
      <c r="A7" t="s">
        <v>8</v>
      </c>
      <c r="B7">
        <v>2015</v>
      </c>
      <c r="C7">
        <v>0.18472973359124201</v>
      </c>
    </row>
    <row r="8" spans="1:3" x14ac:dyDescent="0.25">
      <c r="A8" t="s">
        <v>8</v>
      </c>
      <c r="B8">
        <v>2016</v>
      </c>
      <c r="C8">
        <v>0.178322438763311</v>
      </c>
    </row>
    <row r="9" spans="1:3" x14ac:dyDescent="0.25">
      <c r="A9" t="s">
        <v>8</v>
      </c>
      <c r="B9">
        <v>2017</v>
      </c>
      <c r="C9">
        <v>0.178951120153517</v>
      </c>
    </row>
    <row r="10" spans="1:3" x14ac:dyDescent="0.25">
      <c r="A10" t="s">
        <v>8</v>
      </c>
      <c r="B10">
        <v>2018</v>
      </c>
      <c r="C10">
        <v>0.17689407706898699</v>
      </c>
    </row>
    <row r="11" spans="1:3" x14ac:dyDescent="0.25">
      <c r="A11" t="s">
        <v>8</v>
      </c>
      <c r="B11">
        <v>2019</v>
      </c>
      <c r="C11">
        <v>0.170934627743109</v>
      </c>
    </row>
    <row r="12" spans="1:3" x14ac:dyDescent="0.25">
      <c r="A12" t="s">
        <v>8</v>
      </c>
      <c r="B12">
        <v>2020</v>
      </c>
      <c r="C12">
        <v>0.15905244341833</v>
      </c>
    </row>
    <row r="13" spans="1:3" x14ac:dyDescent="0.25">
      <c r="A13" t="s">
        <v>8</v>
      </c>
      <c r="B13">
        <v>2021</v>
      </c>
      <c r="C13">
        <f>_xlfn.FORECAST.LINEAR(B13,$C$45:$C$46,$B$45:$B$46)*C12</f>
        <v>0.15157697857766897</v>
      </c>
    </row>
    <row r="14" spans="1:3" x14ac:dyDescent="0.25">
      <c r="A14" t="s">
        <v>8</v>
      </c>
      <c r="B14">
        <v>2022</v>
      </c>
      <c r="C14">
        <f t="shared" ref="C14:C22" si="0">_xlfn.FORECAST.LINEAR(B14,$C$45:$C$46,$B$45:$B$46)*C13</f>
        <v>0.13732874259136682</v>
      </c>
    </row>
    <row r="15" spans="1:3" x14ac:dyDescent="0.25">
      <c r="A15" t="s">
        <v>8</v>
      </c>
      <c r="B15">
        <v>2023</v>
      </c>
      <c r="C15">
        <f t="shared" si="0"/>
        <v>0.11796538988598336</v>
      </c>
    </row>
    <row r="16" spans="1:3" x14ac:dyDescent="0.25">
      <c r="A16" t="s">
        <v>8</v>
      </c>
      <c r="B16">
        <v>2024</v>
      </c>
      <c r="C16">
        <f t="shared" si="0"/>
        <v>9.5787896587418209E-2</v>
      </c>
    </row>
    <row r="17" spans="1:3" x14ac:dyDescent="0.25">
      <c r="A17" t="s">
        <v>8</v>
      </c>
      <c r="B17">
        <v>2025</v>
      </c>
      <c r="C17">
        <f t="shared" si="0"/>
        <v>7.3277740889374984E-2</v>
      </c>
    </row>
    <row r="18" spans="1:3" x14ac:dyDescent="0.25">
      <c r="A18" t="s">
        <v>8</v>
      </c>
      <c r="B18">
        <v>2026</v>
      </c>
      <c r="C18">
        <f t="shared" si="0"/>
        <v>5.2613417958571496E-2</v>
      </c>
    </row>
    <row r="19" spans="1:3" x14ac:dyDescent="0.25">
      <c r="A19" t="s">
        <v>8</v>
      </c>
      <c r="B19">
        <v>2027</v>
      </c>
      <c r="C19">
        <f t="shared" si="0"/>
        <v>3.5303603450201067E-2</v>
      </c>
    </row>
    <row r="20" spans="1:3" x14ac:dyDescent="0.25">
      <c r="A20" t="s">
        <v>8</v>
      </c>
      <c r="B20">
        <v>2028</v>
      </c>
      <c r="C20">
        <f t="shared" si="0"/>
        <v>2.2029448552925296E-2</v>
      </c>
    </row>
    <row r="21" spans="1:3" x14ac:dyDescent="0.25">
      <c r="A21" t="s">
        <v>8</v>
      </c>
      <c r="B21">
        <v>2029</v>
      </c>
      <c r="C21">
        <f t="shared" si="0"/>
        <v>1.2710991815037856E-2</v>
      </c>
    </row>
    <row r="22" spans="1:3" x14ac:dyDescent="0.25">
      <c r="A22" t="s">
        <v>8</v>
      </c>
      <c r="B22">
        <v>2030</v>
      </c>
      <c r="C22">
        <f t="shared" si="0"/>
        <v>6.7368256619700787E-3</v>
      </c>
    </row>
    <row r="23" spans="1:3" x14ac:dyDescent="0.25">
      <c r="A23" t="s">
        <v>8</v>
      </c>
      <c r="B23">
        <v>2031</v>
      </c>
      <c r="C23">
        <f>_xlfn.FORECAST.LINEAR(B23,$C$46:$C$47,$B$46:$B$47)*C12</f>
        <v>8.2707270577532091E-2</v>
      </c>
    </row>
    <row r="24" spans="1:3" x14ac:dyDescent="0.25">
      <c r="A24" t="s">
        <v>8</v>
      </c>
      <c r="B24">
        <v>2032</v>
      </c>
      <c r="C24">
        <f t="shared" ref="C24:C42" si="1">_xlfn.FORECAST.LINEAR(B24,$C$46:$C$47,$B$46:$B$47)*C13</f>
        <v>7.7304259074611414E-2</v>
      </c>
    </row>
    <row r="25" spans="1:3" x14ac:dyDescent="0.25">
      <c r="A25" t="s">
        <v>8</v>
      </c>
      <c r="B25">
        <v>2033</v>
      </c>
      <c r="C25">
        <f t="shared" si="1"/>
        <v>6.866437129568341E-2</v>
      </c>
    </row>
    <row r="26" spans="1:3" x14ac:dyDescent="0.25">
      <c r="A26" t="s">
        <v>8</v>
      </c>
      <c r="B26">
        <v>2034</v>
      </c>
      <c r="C26">
        <f t="shared" si="1"/>
        <v>5.7803041044132079E-2</v>
      </c>
    </row>
    <row r="27" spans="1:3" x14ac:dyDescent="0.25">
      <c r="A27" t="s">
        <v>8</v>
      </c>
      <c r="B27">
        <v>2035</v>
      </c>
      <c r="C27">
        <f t="shared" si="1"/>
        <v>4.5978190361960783E-2</v>
      </c>
    </row>
    <row r="28" spans="1:3" x14ac:dyDescent="0.25">
      <c r="A28" t="s">
        <v>8</v>
      </c>
      <c r="B28">
        <v>2036</v>
      </c>
      <c r="C28">
        <f t="shared" si="1"/>
        <v>3.4440538218006418E-2</v>
      </c>
    </row>
    <row r="29" spans="1:3" x14ac:dyDescent="0.25">
      <c r="A29" t="s">
        <v>8</v>
      </c>
      <c r="B29">
        <v>2037</v>
      </c>
      <c r="C29">
        <f t="shared" si="1"/>
        <v>2.4202172260942931E-2</v>
      </c>
    </row>
    <row r="30" spans="1:3" x14ac:dyDescent="0.25">
      <c r="A30" t="s">
        <v>8</v>
      </c>
      <c r="B30">
        <v>2038</v>
      </c>
      <c r="C30">
        <f t="shared" si="1"/>
        <v>1.5886621552590581E-2</v>
      </c>
    </row>
    <row r="31" spans="1:3" x14ac:dyDescent="0.25">
      <c r="A31" t="s">
        <v>8</v>
      </c>
      <c r="B31">
        <v>2039</v>
      </c>
      <c r="C31">
        <f t="shared" si="1"/>
        <v>9.6929573632871576E-3</v>
      </c>
    </row>
    <row r="32" spans="1:3" x14ac:dyDescent="0.25">
      <c r="A32" t="s">
        <v>8</v>
      </c>
      <c r="B32">
        <v>2040</v>
      </c>
      <c r="C32">
        <f t="shared" si="1"/>
        <v>5.4657264804662741E-3</v>
      </c>
    </row>
    <row r="33" spans="1:3" x14ac:dyDescent="0.25">
      <c r="A33" t="s">
        <v>8</v>
      </c>
      <c r="B33">
        <v>2041</v>
      </c>
      <c r="C33">
        <f t="shared" si="1"/>
        <v>2.8294667780274447E-3</v>
      </c>
    </row>
    <row r="34" spans="1:3" x14ac:dyDescent="0.25">
      <c r="A34" t="s">
        <v>8</v>
      </c>
      <c r="B34">
        <v>2042</v>
      </c>
      <c r="C34">
        <f t="shared" si="1"/>
        <v>3.3909980936788167E-2</v>
      </c>
    </row>
    <row r="35" spans="1:3" x14ac:dyDescent="0.25">
      <c r="A35" t="s">
        <v>8</v>
      </c>
      <c r="B35">
        <v>2043</v>
      </c>
      <c r="C35">
        <f t="shared" si="1"/>
        <v>3.092170362984473E-2</v>
      </c>
    </row>
    <row r="36" spans="1:3" x14ac:dyDescent="0.25">
      <c r="A36" t="s">
        <v>8</v>
      </c>
      <c r="B36">
        <v>2044</v>
      </c>
      <c r="C36">
        <f t="shared" si="1"/>
        <v>2.6779104805316568E-2</v>
      </c>
    </row>
    <row r="37" spans="1:3" x14ac:dyDescent="0.25">
      <c r="A37" t="s">
        <v>8</v>
      </c>
      <c r="B37">
        <v>2045</v>
      </c>
      <c r="C37">
        <f t="shared" si="1"/>
        <v>2.1965155596770338E-2</v>
      </c>
    </row>
    <row r="38" spans="1:3" x14ac:dyDescent="0.25">
      <c r="A38" t="s">
        <v>8</v>
      </c>
      <c r="B38">
        <v>2046</v>
      </c>
      <c r="C38">
        <f t="shared" si="1"/>
        <v>1.7011930433925536E-2</v>
      </c>
    </row>
    <row r="39" spans="1:3" x14ac:dyDescent="0.25">
      <c r="A39" t="s">
        <v>8</v>
      </c>
      <c r="B39">
        <v>2047</v>
      </c>
      <c r="C39">
        <f t="shared" si="1"/>
        <v>1.2398593758482413E-2</v>
      </c>
    </row>
    <row r="40" spans="1:3" x14ac:dyDescent="0.25">
      <c r="A40" t="s">
        <v>8</v>
      </c>
      <c r="B40">
        <v>2048</v>
      </c>
      <c r="C40">
        <f t="shared" si="1"/>
        <v>8.4707602913300598E-3</v>
      </c>
    </row>
    <row r="41" spans="1:3" x14ac:dyDescent="0.25">
      <c r="A41" t="s">
        <v>8</v>
      </c>
      <c r="B41">
        <v>2049</v>
      </c>
      <c r="C41">
        <f t="shared" si="1"/>
        <v>5.4014513278807953E-3</v>
      </c>
    </row>
    <row r="42" spans="1:3" x14ac:dyDescent="0.25">
      <c r="A42" t="s">
        <v>8</v>
      </c>
      <c r="B42">
        <v>2050</v>
      </c>
      <c r="C42">
        <f t="shared" si="1"/>
        <v>3.1986759298847801E-3</v>
      </c>
    </row>
    <row r="44" spans="1:3" x14ac:dyDescent="0.25">
      <c r="A44" s="1" t="s">
        <v>10</v>
      </c>
    </row>
    <row r="45" spans="1:3" x14ac:dyDescent="0.25">
      <c r="A45" t="str">
        <f>A12</f>
        <v>Commercial and public services</v>
      </c>
      <c r="B45">
        <f>B12</f>
        <v>2020</v>
      </c>
      <c r="C45">
        <v>1</v>
      </c>
    </row>
    <row r="46" spans="1:3" x14ac:dyDescent="0.25">
      <c r="A46" t="str">
        <f>A22</f>
        <v>Commercial and public services</v>
      </c>
      <c r="B46">
        <f>B22</f>
        <v>2030</v>
      </c>
      <c r="C46">
        <f>[1]生徒用!$B$7/100</f>
        <v>0.53</v>
      </c>
    </row>
    <row r="47" spans="1:3" x14ac:dyDescent="0.25">
      <c r="A47" t="str">
        <f>A42</f>
        <v>Commercial and public services</v>
      </c>
      <c r="B47">
        <f>B42</f>
        <v>2050</v>
      </c>
      <c r="C47">
        <f>[1]生徒用!$D$7/100</f>
        <v>0.33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workbookViewId="0">
      <selection activeCell="D1" sqref="D1:D1048576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9</v>
      </c>
      <c r="B2">
        <v>2010</v>
      </c>
      <c r="C2">
        <v>16.3401519996122</v>
      </c>
    </row>
    <row r="3" spans="1:3" x14ac:dyDescent="0.25">
      <c r="A3" t="s">
        <v>9</v>
      </c>
      <c r="B3">
        <v>2011</v>
      </c>
      <c r="C3">
        <v>15.7177648858708</v>
      </c>
    </row>
    <row r="4" spans="1:3" x14ac:dyDescent="0.25">
      <c r="A4" t="s">
        <v>9</v>
      </c>
      <c r="B4">
        <v>2012</v>
      </c>
      <c r="C4">
        <v>15.8924660448982</v>
      </c>
    </row>
    <row r="5" spans="1:3" x14ac:dyDescent="0.25">
      <c r="A5" t="s">
        <v>9</v>
      </c>
      <c r="B5">
        <v>2013</v>
      </c>
      <c r="C5">
        <v>15.489876394344099</v>
      </c>
    </row>
    <row r="6" spans="1:3" x14ac:dyDescent="0.25">
      <c r="A6" t="s">
        <v>9</v>
      </c>
      <c r="B6">
        <v>2014</v>
      </c>
      <c r="C6">
        <v>14.8733928932292</v>
      </c>
    </row>
    <row r="7" spans="1:3" x14ac:dyDescent="0.25">
      <c r="A7" t="s">
        <v>9</v>
      </c>
      <c r="B7">
        <v>2015</v>
      </c>
      <c r="C7">
        <v>14.4876777795296</v>
      </c>
    </row>
    <row r="8" spans="1:3" x14ac:dyDescent="0.25">
      <c r="A8" t="s">
        <v>9</v>
      </c>
      <c r="B8">
        <v>2016</v>
      </c>
      <c r="C8">
        <v>14.5307612958216</v>
      </c>
    </row>
    <row r="9" spans="1:3" x14ac:dyDescent="0.25">
      <c r="A9" t="s">
        <v>9</v>
      </c>
      <c r="B9">
        <v>2017</v>
      </c>
      <c r="C9">
        <v>15.166789716565599</v>
      </c>
    </row>
    <row r="10" spans="1:3" x14ac:dyDescent="0.25">
      <c r="A10" t="s">
        <v>9</v>
      </c>
      <c r="B10">
        <v>2018</v>
      </c>
      <c r="C10">
        <v>14.0185452434716</v>
      </c>
    </row>
    <row r="11" spans="1:3" x14ac:dyDescent="0.25">
      <c r="A11" t="s">
        <v>9</v>
      </c>
      <c r="B11">
        <v>2019</v>
      </c>
      <c r="C11">
        <v>13.920608715937799</v>
      </c>
    </row>
    <row r="12" spans="1:3" x14ac:dyDescent="0.25">
      <c r="A12" t="s">
        <v>9</v>
      </c>
      <c r="B12">
        <v>2020</v>
      </c>
      <c r="C12">
        <v>14.612648421143</v>
      </c>
    </row>
    <row r="13" spans="1:3" x14ac:dyDescent="0.25">
      <c r="A13" t="s">
        <v>9</v>
      </c>
      <c r="B13">
        <v>2021</v>
      </c>
      <c r="C13">
        <f>_xlfn.FORECAST.LINEAR(B13,$C$45:$C$46,$B$45:$B$46)*C12</f>
        <v>13.940466593770328</v>
      </c>
    </row>
    <row r="14" spans="1:3" x14ac:dyDescent="0.25">
      <c r="A14" t="s">
        <v>9</v>
      </c>
      <c r="B14">
        <v>2022</v>
      </c>
      <c r="C14">
        <f t="shared" ref="C14:C22" si="0">_xlfn.FORECAST.LINEAR(B14,$C$45:$C$46,$B$45:$B$46)*C13</f>
        <v>12.657943667143277</v>
      </c>
    </row>
    <row r="15" spans="1:3" x14ac:dyDescent="0.25">
      <c r="A15" t="s">
        <v>9</v>
      </c>
      <c r="B15">
        <v>2023</v>
      </c>
      <c r="C15">
        <f t="shared" si="0"/>
        <v>10.911147441077439</v>
      </c>
    </row>
    <row r="16" spans="1:3" x14ac:dyDescent="0.25">
      <c r="A16" t="s">
        <v>9</v>
      </c>
      <c r="B16">
        <v>2024</v>
      </c>
      <c r="C16">
        <f t="shared" si="0"/>
        <v>8.9034963119190618</v>
      </c>
    </row>
    <row r="17" spans="1:3" x14ac:dyDescent="0.25">
      <c r="A17" t="s">
        <v>9</v>
      </c>
      <c r="B17">
        <v>2025</v>
      </c>
      <c r="C17">
        <f t="shared" si="0"/>
        <v>6.8556921601776422</v>
      </c>
    </row>
    <row r="18" spans="1:3" x14ac:dyDescent="0.25">
      <c r="A18" t="s">
        <v>9</v>
      </c>
      <c r="B18">
        <v>2026</v>
      </c>
      <c r="C18">
        <f t="shared" si="0"/>
        <v>4.9635211239685413</v>
      </c>
    </row>
    <row r="19" spans="1:3" x14ac:dyDescent="0.25">
      <c r="A19" t="s">
        <v>9</v>
      </c>
      <c r="B19">
        <v>2027</v>
      </c>
      <c r="C19">
        <f t="shared" si="0"/>
        <v>3.3652673220505869</v>
      </c>
    </row>
    <row r="20" spans="1:3" x14ac:dyDescent="0.25">
      <c r="A20" t="s">
        <v>9</v>
      </c>
      <c r="B20">
        <v>2028</v>
      </c>
      <c r="C20">
        <f t="shared" si="0"/>
        <v>2.1268489475359398</v>
      </c>
    </row>
    <row r="21" spans="1:3" x14ac:dyDescent="0.25">
      <c r="A21" t="s">
        <v>9</v>
      </c>
      <c r="B21">
        <v>2029</v>
      </c>
      <c r="C21">
        <f t="shared" si="0"/>
        <v>1.2463334832560273</v>
      </c>
    </row>
    <row r="22" spans="1:3" x14ac:dyDescent="0.25">
      <c r="A22" t="s">
        <v>9</v>
      </c>
      <c r="B22">
        <v>2030</v>
      </c>
      <c r="C22">
        <f t="shared" si="0"/>
        <v>0.67302008095824484</v>
      </c>
    </row>
    <row r="23" spans="1:3" x14ac:dyDescent="0.25">
      <c r="A23" t="s">
        <v>9</v>
      </c>
      <c r="B23">
        <v>2031</v>
      </c>
      <c r="C23">
        <f>_xlfn.FORECAST.LINEAR(B23,$C$46:$C$47,$B$46:$B$47)*C12</f>
        <v>7.7447036632058586</v>
      </c>
    </row>
    <row r="24" spans="1:3" x14ac:dyDescent="0.25">
      <c r="A24" t="s">
        <v>9</v>
      </c>
      <c r="B24">
        <v>2032</v>
      </c>
      <c r="C24">
        <f t="shared" ref="C24:C42" si="1">_xlfn.FORECAST.LINEAR(B24,$C$46:$C$47,$B$46:$B$47)*C13</f>
        <v>7.2490426287606144</v>
      </c>
    </row>
    <row r="25" spans="1:3" x14ac:dyDescent="0.25">
      <c r="A25" t="s">
        <v>9</v>
      </c>
      <c r="B25">
        <v>2033</v>
      </c>
      <c r="C25">
        <f t="shared" si="1"/>
        <v>6.4555512702430908</v>
      </c>
    </row>
    <row r="26" spans="1:3" x14ac:dyDescent="0.25">
      <c r="A26" t="s">
        <v>9</v>
      </c>
      <c r="B26">
        <v>2034</v>
      </c>
      <c r="C26">
        <f t="shared" si="1"/>
        <v>5.4555737205387587</v>
      </c>
    </row>
    <row r="27" spans="1:3" x14ac:dyDescent="0.25">
      <c r="A27" t="s">
        <v>9</v>
      </c>
      <c r="B27">
        <v>2035</v>
      </c>
      <c r="C27">
        <f t="shared" si="1"/>
        <v>4.3627131928403582</v>
      </c>
    </row>
    <row r="28" spans="1:3" x14ac:dyDescent="0.25">
      <c r="A28" t="s">
        <v>9</v>
      </c>
      <c r="B28">
        <v>2036</v>
      </c>
      <c r="C28">
        <f t="shared" si="1"/>
        <v>3.2907322368852956</v>
      </c>
    </row>
    <row r="29" spans="1:3" x14ac:dyDescent="0.25">
      <c r="A29" t="s">
        <v>9</v>
      </c>
      <c r="B29">
        <v>2037</v>
      </c>
      <c r="C29">
        <f t="shared" si="1"/>
        <v>2.3328549282652262</v>
      </c>
    </row>
    <row r="30" spans="1:3" x14ac:dyDescent="0.25">
      <c r="A30" t="s">
        <v>9</v>
      </c>
      <c r="B30">
        <v>2038</v>
      </c>
      <c r="C30">
        <f t="shared" si="1"/>
        <v>1.5480229681432849</v>
      </c>
    </row>
    <row r="31" spans="1:3" x14ac:dyDescent="0.25">
      <c r="A31" t="s">
        <v>9</v>
      </c>
      <c r="B31">
        <v>2039</v>
      </c>
      <c r="C31">
        <f t="shared" si="1"/>
        <v>0.9570820263911789</v>
      </c>
    </row>
    <row r="32" spans="1:3" x14ac:dyDescent="0.25">
      <c r="A32" t="s">
        <v>9</v>
      </c>
      <c r="B32">
        <v>2040</v>
      </c>
      <c r="C32">
        <f t="shared" si="1"/>
        <v>0.54838673263265358</v>
      </c>
    </row>
    <row r="33" spans="1:3" x14ac:dyDescent="0.25">
      <c r="A33" t="s">
        <v>9</v>
      </c>
      <c r="B33">
        <v>2041</v>
      </c>
      <c r="C33">
        <f t="shared" si="1"/>
        <v>0.28939863481204747</v>
      </c>
    </row>
    <row r="34" spans="1:3" x14ac:dyDescent="0.25">
      <c r="A34" t="s">
        <v>9</v>
      </c>
      <c r="B34">
        <v>2042</v>
      </c>
      <c r="C34">
        <f t="shared" si="1"/>
        <v>3.2527755385464738</v>
      </c>
    </row>
    <row r="35" spans="1:3" x14ac:dyDescent="0.25">
      <c r="A35" t="s">
        <v>9</v>
      </c>
      <c r="B35">
        <v>2043</v>
      </c>
      <c r="C35">
        <f t="shared" si="1"/>
        <v>2.9721074777918788</v>
      </c>
    </row>
    <row r="36" spans="1:3" x14ac:dyDescent="0.25">
      <c r="A36" t="s">
        <v>9</v>
      </c>
      <c r="B36">
        <v>2044</v>
      </c>
      <c r="C36">
        <f t="shared" si="1"/>
        <v>2.58222050809725</v>
      </c>
    </row>
    <row r="37" spans="1:3" x14ac:dyDescent="0.25">
      <c r="A37" t="s">
        <v>9</v>
      </c>
      <c r="B37">
        <v>2045</v>
      </c>
      <c r="C37">
        <f t="shared" si="1"/>
        <v>2.1276737510101382</v>
      </c>
    </row>
    <row r="38" spans="1:3" x14ac:dyDescent="0.25">
      <c r="A38" t="s">
        <v>9</v>
      </c>
      <c r="B38">
        <v>2046</v>
      </c>
      <c r="C38">
        <f t="shared" si="1"/>
        <v>1.6578310132793472</v>
      </c>
    </row>
    <row r="39" spans="1:3" x14ac:dyDescent="0.25">
      <c r="A39" t="s">
        <v>9</v>
      </c>
      <c r="B39">
        <v>2047</v>
      </c>
      <c r="C39">
        <f t="shared" si="1"/>
        <v>1.2175709276475744</v>
      </c>
    </row>
    <row r="40" spans="1:3" x14ac:dyDescent="0.25">
      <c r="A40" t="s">
        <v>9</v>
      </c>
      <c r="B40">
        <v>2048</v>
      </c>
      <c r="C40">
        <f t="shared" si="1"/>
        <v>0.83982777417548837</v>
      </c>
    </row>
    <row r="41" spans="1:3" x14ac:dyDescent="0.25">
      <c r="A41" t="s">
        <v>9</v>
      </c>
      <c r="B41">
        <v>2049</v>
      </c>
      <c r="C41">
        <f t="shared" si="1"/>
        <v>0.54180803885015194</v>
      </c>
    </row>
    <row r="42" spans="1:3" x14ac:dyDescent="0.25">
      <c r="A42" t="s">
        <v>9</v>
      </c>
      <c r="B42">
        <v>2050</v>
      </c>
      <c r="C42">
        <f t="shared" si="1"/>
        <v>0.3254078889730041</v>
      </c>
    </row>
    <row r="44" spans="1:3" x14ac:dyDescent="0.25">
      <c r="A44" s="1" t="s">
        <v>10</v>
      </c>
    </row>
    <row r="45" spans="1:3" x14ac:dyDescent="0.25">
      <c r="A45" t="str">
        <f>A12</f>
        <v>Residential</v>
      </c>
      <c r="B45">
        <f>B12</f>
        <v>2020</v>
      </c>
      <c r="C45">
        <v>1</v>
      </c>
    </row>
    <row r="46" spans="1:3" x14ac:dyDescent="0.25">
      <c r="A46" t="str">
        <f>A22</f>
        <v>Residential</v>
      </c>
      <c r="B46">
        <f>B22</f>
        <v>2030</v>
      </c>
      <c r="C46">
        <f>[1]生徒用!$B$8/100</f>
        <v>0.54</v>
      </c>
    </row>
    <row r="47" spans="1:3" x14ac:dyDescent="0.25">
      <c r="A47" t="str">
        <f>A42</f>
        <v>Residential</v>
      </c>
      <c r="B47">
        <f>B42</f>
        <v>2050</v>
      </c>
      <c r="C47">
        <f>[1]生徒用!$D$8/100</f>
        <v>0.34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0E5E-CB11-4678-8447-06FB357DFD36}">
  <dimension ref="A1:F42"/>
  <sheetViews>
    <sheetView workbookViewId="0">
      <selection activeCell="I7" sqref="I7"/>
    </sheetView>
  </sheetViews>
  <sheetFormatPr defaultRowHeight="15" x14ac:dyDescent="0.25"/>
  <cols>
    <col min="2" max="2" width="13" bestFit="1" customWidth="1"/>
    <col min="5" max="5" width="9.5703125" customWidth="1"/>
    <col min="6" max="6" width="11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33</v>
      </c>
    </row>
    <row r="2" spans="1:6" x14ac:dyDescent="0.25">
      <c r="A2">
        <v>2010</v>
      </c>
      <c r="B2">
        <f>GDP!D2*iIND!C2/10^6</f>
        <v>3.8323569999999987</v>
      </c>
      <c r="C2">
        <f>POP!B2*iTRA!C2/10^6</f>
        <v>3.2924740000000092</v>
      </c>
      <c r="D2">
        <f>GDP!D2*COMFLOOR!B2*iCOM!C2/10^6</f>
        <v>2.2019719999999978</v>
      </c>
      <c r="E2">
        <f>POP!D2*iRES!C2/10^6</f>
        <v>2.0901920000000063</v>
      </c>
      <c r="F2">
        <f>SUM(B2:E2)</f>
        <v>11.416995000000011</v>
      </c>
    </row>
    <row r="3" spans="1:6" x14ac:dyDescent="0.25">
      <c r="A3">
        <v>2011</v>
      </c>
      <c r="B3">
        <f>GDP!D3*iIND!C3/10^6</f>
        <v>3.8506600000000013</v>
      </c>
      <c r="C3">
        <f>POP!B3*iTRA!C3/10^6</f>
        <v>3.2119450000000063</v>
      </c>
      <c r="D3">
        <f>GDP!D3*COMFLOOR!B3*iCOM!C3/10^6</f>
        <v>2.1886420000000029</v>
      </c>
      <c r="E3">
        <f>POP!D3*iRES!C3/10^6</f>
        <v>2.0092050000000072</v>
      </c>
      <c r="F3">
        <f t="shared" ref="F3:F42" si="0">SUM(B3:E3)</f>
        <v>11.260452000000017</v>
      </c>
    </row>
    <row r="4" spans="1:6" x14ac:dyDescent="0.25">
      <c r="A4">
        <v>2012</v>
      </c>
      <c r="B4">
        <f>GDP!D4*iIND!C4/10^6</f>
        <v>3.7769820000000056</v>
      </c>
      <c r="C4">
        <f>POP!B4*iTRA!C4/10^6</f>
        <v>3.1784780000000028</v>
      </c>
      <c r="D4">
        <f>GDP!D4*COMFLOOR!B4*iCOM!C4/10^6</f>
        <v>2.1012579999999956</v>
      </c>
      <c r="E4">
        <f>POP!D4*iRES!C4/10^6</f>
        <v>2.0301499999999999</v>
      </c>
      <c r="F4">
        <f t="shared" si="0"/>
        <v>11.086868000000003</v>
      </c>
    </row>
    <row r="5" spans="1:6" x14ac:dyDescent="0.25">
      <c r="A5">
        <v>2013</v>
      </c>
      <c r="B5">
        <f>GDP!D5*iIND!C5/10^6</f>
        <v>3.7794760000000003</v>
      </c>
      <c r="C5">
        <f>POP!B5*iTRA!C5/10^6</f>
        <v>3.1417440000000023</v>
      </c>
      <c r="D5">
        <f>GDP!D5*COMFLOOR!B5*iCOM!C5/10^6</f>
        <v>2.2138839999999984</v>
      </c>
      <c r="E5">
        <f>POP!D5*iRES!C5/10^6</f>
        <v>1.9773710000000002</v>
      </c>
      <c r="F5">
        <f t="shared" si="0"/>
        <v>11.112475000000002</v>
      </c>
    </row>
    <row r="6" spans="1:6" x14ac:dyDescent="0.25">
      <c r="A6">
        <v>2014</v>
      </c>
      <c r="B6">
        <f>GDP!D6*iIND!C6/10^6</f>
        <v>3.6701079999999977</v>
      </c>
      <c r="C6">
        <f>POP!B6*iTRA!C6/10^6</f>
        <v>3.0556950000000112</v>
      </c>
      <c r="D6">
        <f>GDP!D6*COMFLOOR!B6*iCOM!C6/10^6</f>
        <v>2.1838600000000081</v>
      </c>
      <c r="E6">
        <f>POP!D6*iRES!C6/10^6</f>
        <v>1.8973770000000076</v>
      </c>
      <c r="F6">
        <f t="shared" si="0"/>
        <v>10.807040000000024</v>
      </c>
    </row>
    <row r="7" spans="1:6" x14ac:dyDescent="0.25">
      <c r="A7">
        <v>2015</v>
      </c>
      <c r="B7">
        <f>GDP!D7*iIND!C7/10^6</f>
        <v>3.5400980000000031</v>
      </c>
      <c r="C7">
        <f>POP!B7*iTRA!C7/10^6</f>
        <v>3.0490900000000005</v>
      </c>
      <c r="D7">
        <f>GDP!D7*COMFLOOR!B7*iCOM!C7/10^6</f>
        <v>2.1162230000000064</v>
      </c>
      <c r="E7">
        <f>POP!D7*iRES!C7/10^6</f>
        <v>1.8469099999999961</v>
      </c>
      <c r="F7">
        <f t="shared" si="0"/>
        <v>10.552321000000006</v>
      </c>
    </row>
    <row r="8" spans="1:6" x14ac:dyDescent="0.25">
      <c r="A8">
        <v>2016</v>
      </c>
      <c r="B8">
        <f>GDP!D8*iIND!C8/10^6</f>
        <v>3.464630000000001</v>
      </c>
      <c r="C8">
        <f>POP!B8*iTRA!C8/10^6</f>
        <v>3.0160219999999978</v>
      </c>
      <c r="D8">
        <f>GDP!D8*COMFLOOR!B8*iCOM!C8/10^6</f>
        <v>2.070034999999995</v>
      </c>
      <c r="E8">
        <f>POP!D8*iRES!C8/10^6</f>
        <v>1.8485910000000054</v>
      </c>
      <c r="F8">
        <f t="shared" si="0"/>
        <v>10.399278000000001</v>
      </c>
    </row>
    <row r="9" spans="1:6" x14ac:dyDescent="0.25">
      <c r="A9">
        <v>2017</v>
      </c>
      <c r="B9">
        <f>GDP!D9*iIND!C9/10^6</f>
        <v>3.4728230000000004</v>
      </c>
      <c r="C9">
        <f>POP!B9*iTRA!C9/10^6</f>
        <v>2.9910649999999914</v>
      </c>
      <c r="D9">
        <f>GDP!D9*COMFLOOR!B9*iCOM!C9/10^6</f>
        <v>2.1050319999999938</v>
      </c>
      <c r="E9">
        <f>POP!D9*iRES!C9/10^6</f>
        <v>1.9255359999999992</v>
      </c>
      <c r="F9">
        <f t="shared" si="0"/>
        <v>10.494455999999985</v>
      </c>
    </row>
    <row r="10" spans="1:6" x14ac:dyDescent="0.25">
      <c r="A10">
        <v>2018</v>
      </c>
      <c r="B10">
        <f>GDP!D10*iIND!C10/10^6</f>
        <v>3.4914290000000019</v>
      </c>
      <c r="C10">
        <f>POP!B10*iTRA!C10/10^6</f>
        <v>2.9540929999999888</v>
      </c>
      <c r="D10">
        <f>GDP!D10*COMFLOOR!B10*iCOM!C10/10^6</f>
        <v>2.1086090000000088</v>
      </c>
      <c r="E10">
        <f>POP!D10*iRES!C10/10^6</f>
        <v>1.7760959999999926</v>
      </c>
      <c r="F10">
        <f t="shared" si="0"/>
        <v>10.330226999999992</v>
      </c>
    </row>
    <row r="11" spans="1:6" x14ac:dyDescent="0.25">
      <c r="A11">
        <v>2019</v>
      </c>
      <c r="B11">
        <f>GDP!D11*iIND!C11/10^6</f>
        <v>3.3643169999999993</v>
      </c>
      <c r="C11">
        <f>POP!B11*iTRA!C11/10^6</f>
        <v>2.893835000000009</v>
      </c>
      <c r="D11">
        <f>GDP!D11*COMFLOOR!B11*iCOM!C11/10^6</f>
        <v>2.0647980000000006</v>
      </c>
      <c r="E11">
        <f>POP!D11*iRES!C11/10^6</f>
        <v>1.7600590000000043</v>
      </c>
      <c r="F11">
        <f t="shared" si="0"/>
        <v>10.083009000000013</v>
      </c>
    </row>
    <row r="12" spans="1:6" x14ac:dyDescent="0.25">
      <c r="A12">
        <v>2020</v>
      </c>
      <c r="B12">
        <f>GDP!D12*iIND!C12/10^6</f>
        <v>3.1464160000000025</v>
      </c>
      <c r="C12">
        <f>POP!B12*iTRA!C12/10^6</f>
        <v>2.6152400000000067</v>
      </c>
      <c r="D12">
        <f>GDP!D12*COMFLOOR!B12*iCOM!C12/10^6</f>
        <v>1.9469699999999954</v>
      </c>
      <c r="E12">
        <f>POP!D12*iRES!C12/10^6</f>
        <v>1.8437559999999997</v>
      </c>
      <c r="F12">
        <f t="shared" si="0"/>
        <v>9.5523820000000033</v>
      </c>
    </row>
    <row r="13" spans="1:6" x14ac:dyDescent="0.25">
      <c r="A13">
        <v>2021</v>
      </c>
      <c r="B13">
        <f>GDP!D13*iIND!C13/10^6</f>
        <v>3.0533778061570742</v>
      </c>
      <c r="C13">
        <f>POP!B13*iTRA!C13/10^6</f>
        <v>2.4818297597225905</v>
      </c>
      <c r="D13">
        <f>GDP!D13*COMFLOOR!B13*iCOM!C13/10^6</f>
        <v>1.8431209575519354</v>
      </c>
      <c r="E13">
        <f>POP!D13*iRES!C13/10^6</f>
        <v>1.7358432512531103</v>
      </c>
      <c r="F13">
        <f t="shared" si="0"/>
        <v>9.11417177468471</v>
      </c>
    </row>
    <row r="14" spans="1:6" x14ac:dyDescent="0.25">
      <c r="A14">
        <v>2022</v>
      </c>
      <c r="B14">
        <f>GDP!D14*iIND!C14/10^6</f>
        <v>2.9014105523658231</v>
      </c>
      <c r="C14">
        <f>POP!B14*iTRA!C14/10^6</f>
        <v>2.2364742784846596</v>
      </c>
      <c r="D14">
        <f>GDP!D14*COMFLOOR!B14*iCOM!C14/10^6</f>
        <v>1.6581401725873322</v>
      </c>
      <c r="E14">
        <f>POP!D14*iRES!C14/10^6</f>
        <v>1.5552876530591635</v>
      </c>
      <c r="F14">
        <f t="shared" si="0"/>
        <v>8.3513126564969795</v>
      </c>
    </row>
    <row r="15" spans="1:6" x14ac:dyDescent="0.25">
      <c r="A15">
        <v>2023</v>
      </c>
      <c r="B15">
        <f>GDP!D15*iIND!C15/10^6</f>
        <v>2.6983974122594172</v>
      </c>
      <c r="C15">
        <f>POP!B15*iTRA!C15/10^6</f>
        <v>1.9083637649597103</v>
      </c>
      <c r="D15">
        <f>GDP!D15*COMFLOOR!B15*iCOM!C15/10^6</f>
        <v>1.4137868653241645</v>
      </c>
      <c r="E15">
        <f>POP!D15*iRES!C15/10^6</f>
        <v>1.3227785323952244</v>
      </c>
      <c r="F15">
        <f t="shared" si="0"/>
        <v>7.3433265749385157</v>
      </c>
    </row>
    <row r="16" spans="1:6" x14ac:dyDescent="0.25">
      <c r="A16">
        <v>2024</v>
      </c>
      <c r="B16">
        <f>GDP!D16*iIND!C16/10^6</f>
        <v>2.4550817846558366</v>
      </c>
      <c r="C16">
        <f>POP!B16*iTRA!C16/10^6</f>
        <v>1.5370783728368798</v>
      </c>
      <c r="D16">
        <f>GDP!D16*COMFLOOR!B16*iCOM!C16/10^6</f>
        <v>1.1390220804318565</v>
      </c>
      <c r="E16">
        <f>POP!D16*iRES!C16/10^6</f>
        <v>1.0648790548400897</v>
      </c>
      <c r="F16">
        <f t="shared" si="0"/>
        <v>6.1960612927646626</v>
      </c>
    </row>
    <row r="17" spans="1:6" x14ac:dyDescent="0.25">
      <c r="A17">
        <v>2025</v>
      </c>
      <c r="B17">
        <f>GDP!D17*iIND!C17/10^6</f>
        <v>2.1841145243638533</v>
      </c>
      <c r="C17">
        <f>POP!B17*iTRA!C17/10^6</f>
        <v>1.1644828413954322</v>
      </c>
      <c r="D17">
        <f>GDP!D17*COMFLOOR!B17*iCOM!C17/10^6</f>
        <v>0.86417191394572934</v>
      </c>
      <c r="E17">
        <f>POP!D17*iRES!C17/10^6</f>
        <v>0.80884791765132558</v>
      </c>
      <c r="F17">
        <f t="shared" si="0"/>
        <v>5.021617197356341</v>
      </c>
    </row>
    <row r="18" spans="1:6" x14ac:dyDescent="0.25">
      <c r="A18">
        <v>2026</v>
      </c>
      <c r="B18">
        <f>GDP!D18*iIND!C18/10^6</f>
        <v>1.896594731922445</v>
      </c>
      <c r="C18">
        <f>POP!B18*iTRA!C18/10^6</f>
        <v>0.82579134089540573</v>
      </c>
      <c r="D18">
        <f>GDP!D18*COMFLOOR!B18*iCOM!C18/10^6</f>
        <v>0.61319139077588591</v>
      </c>
      <c r="E18">
        <f>POP!D18*iRES!C18/10^6</f>
        <v>0.57712106132988827</v>
      </c>
      <c r="F18">
        <f t="shared" si="0"/>
        <v>3.9126985249236248</v>
      </c>
    </row>
    <row r="19" spans="1:6" x14ac:dyDescent="0.25">
      <c r="A19">
        <v>2027</v>
      </c>
      <c r="B19">
        <f>GDP!D19*iIND!C19/10^6</f>
        <v>1.6086629829947348</v>
      </c>
      <c r="C19">
        <f>POP!B19*iTRA!C19/10^6</f>
        <v>0.54612950646631164</v>
      </c>
      <c r="D19">
        <f>GDP!D19*COMFLOOR!B19*iCOM!C19/10^6</f>
        <v>0.40643355589572255</v>
      </c>
      <c r="E19">
        <f>POP!D19*iRES!C19/10^6</f>
        <v>0.38557507332515578</v>
      </c>
      <c r="F19">
        <f t="shared" si="0"/>
        <v>2.946801118681925</v>
      </c>
    </row>
    <row r="20" spans="1:6" x14ac:dyDescent="0.25">
      <c r="A20">
        <v>2028</v>
      </c>
      <c r="B20">
        <f>GDP!D20*iIND!C20/10^6</f>
        <v>1.3319916040932571</v>
      </c>
      <c r="C20">
        <f>POP!B20*iTRA!C20/10^6</f>
        <v>0.33506849187177778</v>
      </c>
      <c r="D20">
        <f>GDP!D20*COMFLOOR!B20*iCOM!C20/10^6</f>
        <v>0.25040007700055156</v>
      </c>
      <c r="E20">
        <f>POP!D20*iRES!C20/10^6</f>
        <v>0.2400977798988855</v>
      </c>
      <c r="F20">
        <f t="shared" si="0"/>
        <v>2.1575579528644719</v>
      </c>
    </row>
    <row r="21" spans="1:6" x14ac:dyDescent="0.25">
      <c r="A21">
        <v>2029</v>
      </c>
      <c r="B21">
        <f>GDP!D21*iIND!C21/10^6</f>
        <v>1.0760345203573196</v>
      </c>
      <c r="C21">
        <f>POP!B21*iTRA!C21/10^6</f>
        <v>0.18955671072472527</v>
      </c>
      <c r="D21">
        <f>GDP!D21*COMFLOOR!B21*iCOM!C21/10^6</f>
        <v>0.14257681980171616</v>
      </c>
      <c r="E21">
        <f>POP!D21*iRES!C21/10^6</f>
        <v>0.1386106380549138</v>
      </c>
      <c r="F21">
        <f t="shared" si="0"/>
        <v>1.5467786889386748</v>
      </c>
    </row>
    <row r="22" spans="1:6" x14ac:dyDescent="0.25">
      <c r="A22">
        <v>2030</v>
      </c>
      <c r="B22">
        <f>GDP!D22*iIND!C22/10^6</f>
        <v>0.84755643177096918</v>
      </c>
      <c r="C22">
        <f>POP!B22*iTRA!C22/10^6</f>
        <v>9.8174736664947027E-2</v>
      </c>
      <c r="D22">
        <f>GDP!D22*COMFLOOR!B22*iCOM!C22/10^6</f>
        <v>7.4529801843770282E-2</v>
      </c>
      <c r="E22">
        <f>POP!D22*iRES!C22/10^6</f>
        <v>7.3730754307189547E-2</v>
      </c>
      <c r="F22">
        <f t="shared" si="0"/>
        <v>1.093991724586876</v>
      </c>
    </row>
    <row r="23" spans="1:6" x14ac:dyDescent="0.25">
      <c r="A23">
        <v>2031</v>
      </c>
      <c r="B23">
        <f>GDP!D23*iIND!C23/10^6</f>
        <v>2.0989085975778754</v>
      </c>
      <c r="C23">
        <f>POP!B23*iTRA!C23/10^6</f>
        <v>1.2808147688787377</v>
      </c>
      <c r="D23">
        <f>GDP!D23*COMFLOOR!B23*iCOM!C23/10^6</f>
        <v>0.89127815402702126</v>
      </c>
      <c r="E23">
        <f>POP!D23*iRES!C23/10^6</f>
        <v>0.8070164139406526</v>
      </c>
      <c r="F23">
        <f t="shared" si="0"/>
        <v>5.0780179344242864</v>
      </c>
    </row>
    <row r="24" spans="1:6" x14ac:dyDescent="0.25">
      <c r="A24">
        <v>2032</v>
      </c>
      <c r="B24">
        <f>GDP!D24*iIND!C24/10^6</f>
        <v>1.9403873328866512</v>
      </c>
      <c r="C24">
        <f>POP!B24*iTRA!C24/10^6</f>
        <v>1.1899372776201937</v>
      </c>
      <c r="D24">
        <f>GDP!D24*COMFLOOR!B24*iCOM!C24/10^6</f>
        <v>0.81066434132687182</v>
      </c>
      <c r="E24">
        <f>POP!D24*iRES!C24/10^6</f>
        <v>0.71692641889095332</v>
      </c>
      <c r="F24">
        <f t="shared" si="0"/>
        <v>4.6579153707246697</v>
      </c>
    </row>
    <row r="25" spans="1:6" x14ac:dyDescent="0.25">
      <c r="A25">
        <v>2033</v>
      </c>
      <c r="B25">
        <f>GDP!D25*iIND!C25/10^6</f>
        <v>1.753408960294879</v>
      </c>
      <c r="C25">
        <f>POP!B25*iTRA!C25/10^6</f>
        <v>1.0493480091844212</v>
      </c>
      <c r="D25">
        <f>GDP!D25*COMFLOOR!B25*iCOM!C25/10^6</f>
        <v>0.69997084151098055</v>
      </c>
      <c r="E25">
        <f>POP!D25*iRES!C25/10^6</f>
        <v>0.60451764598036717</v>
      </c>
      <c r="F25">
        <f t="shared" si="0"/>
        <v>4.1072454569706478</v>
      </c>
    </row>
    <row r="26" spans="1:6" x14ac:dyDescent="0.25">
      <c r="A26">
        <v>2034</v>
      </c>
      <c r="B26">
        <f>GDP!D26*iIND!C26/10^6</f>
        <v>1.5478316932421841</v>
      </c>
      <c r="C26">
        <f>POP!B26*iTRA!C26/10^6</f>
        <v>0.87586955701791314</v>
      </c>
      <c r="D26">
        <f>GDP!D26*COMFLOOR!B26*iCOM!C26/10^6</f>
        <v>0.57216226085320254</v>
      </c>
      <c r="E26">
        <f>POP!D26*iRES!C26/10^6</f>
        <v>0.48245205467325653</v>
      </c>
      <c r="F26">
        <f t="shared" si="0"/>
        <v>3.4783155657865565</v>
      </c>
    </row>
    <row r="27" spans="1:6" x14ac:dyDescent="0.25">
      <c r="A27">
        <v>2035</v>
      </c>
      <c r="B27">
        <f>GDP!D27*iIND!C27/10^6</f>
        <v>1.3339532683450079</v>
      </c>
      <c r="C27">
        <f>POP!B27*iTRA!C27/10^6</f>
        <v>0.68977647677161813</v>
      </c>
      <c r="D27">
        <f>GDP!D27*COMFLOOR!B27*iCOM!C27/10^6</f>
        <v>0.44137961054037367</v>
      </c>
      <c r="E27">
        <f>POP!D27*iRES!C27/10^6</f>
        <v>0.3632768154049465</v>
      </c>
      <c r="F27">
        <f t="shared" si="0"/>
        <v>2.8283861710619465</v>
      </c>
    </row>
    <row r="28" spans="1:6" x14ac:dyDescent="0.25">
      <c r="A28">
        <v>2036</v>
      </c>
      <c r="B28">
        <f>GDP!D28*iIND!C28/10^6</f>
        <v>1.1199286642097732</v>
      </c>
      <c r="C28">
        <f>POP!B28*iTRA!C28/10^6</f>
        <v>0.51050791419028252</v>
      </c>
      <c r="D28">
        <f>GDP!D28*COMFLOOR!B28*iCOM!C28/10^6</f>
        <v>0.31897934681639711</v>
      </c>
      <c r="E28">
        <f>POP!D28*iRES!C28/10^6</f>
        <v>0.25706324959544857</v>
      </c>
      <c r="F28">
        <f t="shared" si="0"/>
        <v>2.2064791748119017</v>
      </c>
    </row>
    <row r="29" spans="1:6" x14ac:dyDescent="0.25">
      <c r="A29">
        <v>2037</v>
      </c>
      <c r="B29">
        <f>GDP!D29*iIND!C29/10^6</f>
        <v>0.91669648059966879</v>
      </c>
      <c r="C29">
        <f>POP!B29*iTRA!C29/10^6</f>
        <v>0.35379988576450833</v>
      </c>
      <c r="D29">
        <f>GDP!D29*COMFLOOR!B29*iCOM!C29/10^6</f>
        <v>0.21595740457444548</v>
      </c>
      <c r="E29">
        <f>POP!D29*iRES!C29/10^6</f>
        <v>0.17033483235962096</v>
      </c>
      <c r="F29">
        <f t="shared" si="0"/>
        <v>1.6567886032982435</v>
      </c>
    </row>
    <row r="30" spans="1:6" x14ac:dyDescent="0.25">
      <c r="A30">
        <v>2038</v>
      </c>
      <c r="B30">
        <f>GDP!D30*iIND!C30/10^6</f>
        <v>0.73100555103526288</v>
      </c>
      <c r="C30">
        <f>POP!B30*iTRA!C30/10^6</f>
        <v>0.22855275668061389</v>
      </c>
      <c r="D30">
        <f>GDP!D30*COMFLOOR!B30*iCOM!C30/10^6</f>
        <v>0.13636504678310601</v>
      </c>
      <c r="E30">
        <f>POP!D30*iRES!C30/10^6</f>
        <v>0.10520829259108128</v>
      </c>
      <c r="F30">
        <f t="shared" si="0"/>
        <v>1.2011316470900641</v>
      </c>
    </row>
    <row r="31" spans="1:6" x14ac:dyDescent="0.25">
      <c r="A31">
        <v>2039</v>
      </c>
      <c r="B31">
        <f>GDP!D31*iIND!C31/10^6</f>
        <v>0.56744898941973232</v>
      </c>
      <c r="C31">
        <f>POP!B31*iTRA!C31/10^6</f>
        <v>0.13690001275536959</v>
      </c>
      <c r="D31">
        <f>GDP!D31*COMFLOOR!B31*iCOM!C31/10^6</f>
        <v>7.9903040348617962E-2</v>
      </c>
      <c r="E31">
        <f>POP!D31*iRES!C31/10^6</f>
        <v>6.0257073104111408E-2</v>
      </c>
      <c r="F31">
        <f t="shared" si="0"/>
        <v>0.84450911562783126</v>
      </c>
    </row>
    <row r="32" spans="1:6" x14ac:dyDescent="0.25">
      <c r="A32">
        <v>2040</v>
      </c>
      <c r="B32">
        <f>GDP!D32*iIND!C32/10^6</f>
        <v>0.42841911220773254</v>
      </c>
      <c r="C32">
        <f>POP!B32*iTRA!C32/10^6</f>
        <v>7.5570656070653192E-2</v>
      </c>
      <c r="D32">
        <f>GDP!D32*COMFLOOR!B32*iCOM!C32/10^6</f>
        <v>4.3191796234398554E-2</v>
      </c>
      <c r="E32">
        <f>POP!D32*iRES!C32/10^6</f>
        <v>3.1808456045980843E-2</v>
      </c>
      <c r="F32">
        <f t="shared" si="0"/>
        <v>0.57899002055876503</v>
      </c>
    </row>
    <row r="33" spans="1:6" x14ac:dyDescent="0.25">
      <c r="A33">
        <v>2041</v>
      </c>
      <c r="B33">
        <f>GDP!D33*iIND!C33/10^6</f>
        <v>0.31439429163183924</v>
      </c>
      <c r="C33">
        <f>POP!B33*iTRA!C33/10^6</f>
        <v>3.8155225360104163E-2</v>
      </c>
      <c r="D33">
        <f>GDP!D33*COMFLOOR!B33*iCOM!C33/10^6</f>
        <v>2.1451055804166355E-2</v>
      </c>
      <c r="E33">
        <f>POP!D33*iRES!C33/10^6</f>
        <v>1.5360412406937529E-2</v>
      </c>
      <c r="F33">
        <f t="shared" si="0"/>
        <v>0.38936098520304729</v>
      </c>
    </row>
    <row r="34" spans="1:6" x14ac:dyDescent="0.25">
      <c r="A34">
        <v>2042</v>
      </c>
      <c r="B34">
        <f>GDP!D34*iIND!C34/10^6</f>
        <v>0.7291877178570384</v>
      </c>
      <c r="C34">
        <f>POP!B34*iTRA!C34/10^6</f>
        <v>0.48526469201897376</v>
      </c>
      <c r="D34">
        <f>GDP!D34*COMFLOOR!B34*iCOM!C34/10^6</f>
        <v>0.24609044128557975</v>
      </c>
      <c r="E34">
        <f>POP!D34*iRES!C34/10^6</f>
        <v>0.15678874091182193</v>
      </c>
      <c r="F34">
        <f t="shared" si="0"/>
        <v>1.6173315920734139</v>
      </c>
    </row>
    <row r="35" spans="1:6" x14ac:dyDescent="0.25">
      <c r="A35">
        <v>2043</v>
      </c>
      <c r="B35">
        <f>GDP!D35*iIND!C35/10^6</f>
        <v>0.62895524705524375</v>
      </c>
      <c r="C35">
        <f>POP!B35*iTRA!C35/10^6</f>
        <v>0.43922090846593376</v>
      </c>
      <c r="D35">
        <f>GDP!D35*COMFLOOR!B35*iCOM!C35/10^6</f>
        <v>0.21428173902585679</v>
      </c>
      <c r="E35">
        <f>POP!D35*iRES!C35/10^6</f>
        <v>0.12892065824975241</v>
      </c>
      <c r="F35">
        <f t="shared" si="0"/>
        <v>1.4113785527967866</v>
      </c>
    </row>
    <row r="36" spans="1:6" x14ac:dyDescent="0.25">
      <c r="A36">
        <v>2044</v>
      </c>
      <c r="B36">
        <f>GDP!D36*iIND!C36/10^6</f>
        <v>0.52802232023998841</v>
      </c>
      <c r="C36">
        <f>POP!B36*iTRA!C36/10^6</f>
        <v>0.37710250915915322</v>
      </c>
      <c r="D36">
        <f>GDP!D36*COMFLOOR!B36*iCOM!C36/10^6</f>
        <v>0.17672026499029123</v>
      </c>
      <c r="E36">
        <f>POP!D36*iRES!C36/10^6</f>
        <v>9.9680353800609647E-2</v>
      </c>
      <c r="F36">
        <f t="shared" si="0"/>
        <v>1.1815254481900426</v>
      </c>
    </row>
    <row r="37" spans="1:6" x14ac:dyDescent="0.25">
      <c r="A37">
        <v>2045</v>
      </c>
      <c r="B37">
        <f>GDP!D37*iIND!C37/10^6</f>
        <v>0.43097766654457909</v>
      </c>
      <c r="C37">
        <f>POP!B37*iTRA!C37/10^6</f>
        <v>0.30623822020123309</v>
      </c>
      <c r="D37">
        <f>GDP!D37*COMFLOOR!B37*iCOM!C37/10^6</f>
        <v>0.13761618911179979</v>
      </c>
      <c r="E37">
        <f>POP!D37*iRES!C37/10^6</f>
        <v>7.2081951957696358E-2</v>
      </c>
      <c r="F37">
        <f t="shared" si="0"/>
        <v>0.94691402781530842</v>
      </c>
    </row>
    <row r="38" spans="1:6" x14ac:dyDescent="0.25">
      <c r="A38">
        <v>2046</v>
      </c>
      <c r="B38">
        <f>GDP!D38*iIND!C38/10^6</f>
        <v>0.34147245377023172</v>
      </c>
      <c r="C38">
        <f>POP!B38*iTRA!C38/10^6</f>
        <v>0.23441439408412981</v>
      </c>
      <c r="D38">
        <f>GDP!D38*COMFLOOR!B38*iCOM!C38/10^6</f>
        <v>0.10075019165196659</v>
      </c>
      <c r="E38">
        <f>POP!D38*iRES!C38/10^6</f>
        <v>4.8402743857731703E-2</v>
      </c>
      <c r="F38">
        <f t="shared" si="0"/>
        <v>0.72503978336405983</v>
      </c>
    </row>
    <row r="39" spans="1:6" x14ac:dyDescent="0.25">
      <c r="A39">
        <v>2047</v>
      </c>
      <c r="B39">
        <f>GDP!D39*iIND!C39/10^6</f>
        <v>0.262345929826237</v>
      </c>
      <c r="C39">
        <f>POP!B39*iTRA!C39/10^6</f>
        <v>0.16856969889170775</v>
      </c>
      <c r="D39">
        <f>GDP!D39*COMFLOOR!B39*iCOM!C39/10^6</f>
        <v>6.9142093033305138E-2</v>
      </c>
      <c r="E39">
        <f>POP!D39*iRES!C39/10^6</f>
        <v>2.9910897883858079E-2</v>
      </c>
      <c r="F39">
        <f t="shared" si="0"/>
        <v>0.52996861963510788</v>
      </c>
    </row>
    <row r="40" spans="1:6" x14ac:dyDescent="0.25">
      <c r="A40">
        <v>2048</v>
      </c>
      <c r="B40">
        <f>GDP!D40*iIND!C40/10^6</f>
        <v>0.19512402371793661</v>
      </c>
      <c r="C40">
        <f>POP!B40*iTRA!C40/10^6</f>
        <v>0.11341779118910715</v>
      </c>
      <c r="D40">
        <f>GDP!D40*COMFLOOR!B40*iCOM!C40/10^6</f>
        <v>4.4284984128799942E-2</v>
      </c>
      <c r="E40">
        <f>POP!D40*iRES!C40/10^6</f>
        <v>1.6785387188060222E-2</v>
      </c>
      <c r="F40">
        <f t="shared" si="0"/>
        <v>0.3696121862239039</v>
      </c>
    </row>
    <row r="41" spans="1:6" x14ac:dyDescent="0.25">
      <c r="A41">
        <v>2049</v>
      </c>
      <c r="B41">
        <f>GDP!D41*iIND!C41/10^6</f>
        <v>0.14023409745534837</v>
      </c>
      <c r="C41">
        <f>POP!B41*iTRA!C41/10^6</f>
        <v>7.1069060733540468E-2</v>
      </c>
      <c r="D41">
        <f>GDP!D41*COMFLOOR!B41*iCOM!C41/10^6</f>
        <v>2.6339526399086068E-2</v>
      </c>
      <c r="E41">
        <f>POP!D41*iRES!C41/10^6</f>
        <v>8.3752587065048425E-3</v>
      </c>
      <c r="F41">
        <f t="shared" si="0"/>
        <v>0.24601794329447976</v>
      </c>
    </row>
    <row r="42" spans="1:6" x14ac:dyDescent="0.25">
      <c r="A42">
        <v>2050</v>
      </c>
      <c r="B42">
        <f>GDP!D42*iIND!C42/10^6</f>
        <v>9.7173682154640506E-2</v>
      </c>
      <c r="C42">
        <f>POP!B42*iTRA!C42/10^6</f>
        <v>4.1254300823735747E-2</v>
      </c>
      <c r="D42">
        <f>GDP!D42*COMFLOOR!B42*iCOM!C42/10^6</f>
        <v>1.4463543095963651E-2</v>
      </c>
      <c r="E42">
        <f>POP!D42*iRES!C42/10^6</f>
        <v>3.5728020429770294E-3</v>
      </c>
      <c r="F42">
        <f t="shared" si="0"/>
        <v>0.15646432811731692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29B7-2FE8-489B-9393-64B0A796B35E}">
  <dimension ref="A1:B12"/>
  <sheetViews>
    <sheetView topLeftCell="A33" workbookViewId="0">
      <selection activeCell="I51" sqref="I51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>
        <v>2010</v>
      </c>
      <c r="B2">
        <v>0.90509542880924898</v>
      </c>
    </row>
    <row r="3" spans="1:2" x14ac:dyDescent="0.25">
      <c r="A3">
        <v>2011</v>
      </c>
      <c r="B3">
        <v>0.90634179687697403</v>
      </c>
    </row>
    <row r="4" spans="1:2" x14ac:dyDescent="0.25">
      <c r="A4">
        <v>2012</v>
      </c>
      <c r="B4">
        <v>0.90931390033078996</v>
      </c>
    </row>
    <row r="5" spans="1:2" x14ac:dyDescent="0.25">
      <c r="A5">
        <v>2013</v>
      </c>
      <c r="B5">
        <v>0.90579011844059698</v>
      </c>
    </row>
    <row r="6" spans="1:2" x14ac:dyDescent="0.25">
      <c r="A6">
        <v>2014</v>
      </c>
      <c r="B6">
        <v>0.91084416308302496</v>
      </c>
    </row>
    <row r="7" spans="1:2" x14ac:dyDescent="0.25">
      <c r="A7">
        <v>2015</v>
      </c>
      <c r="B7">
        <v>0.911547003404931</v>
      </c>
    </row>
    <row r="8" spans="1:2" x14ac:dyDescent="0.25">
      <c r="A8">
        <v>2016</v>
      </c>
      <c r="B8">
        <v>0.897322110943927</v>
      </c>
    </row>
    <row r="9" spans="1:2" x14ac:dyDescent="0.25">
      <c r="A9">
        <v>2017</v>
      </c>
      <c r="B9">
        <v>0.89979408323514198</v>
      </c>
    </row>
    <row r="10" spans="1:2" x14ac:dyDescent="0.25">
      <c r="A10">
        <v>2018</v>
      </c>
      <c r="B10">
        <v>0.89832727188289996</v>
      </c>
    </row>
    <row r="11" spans="1:2" x14ac:dyDescent="0.25">
      <c r="A11">
        <v>2019</v>
      </c>
      <c r="B11">
        <v>0.898813117102369</v>
      </c>
    </row>
    <row r="12" spans="1:2" x14ac:dyDescent="0.25">
      <c r="A12">
        <v>2020</v>
      </c>
      <c r="B12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GDP</vt:lpstr>
      <vt:lpstr>POP</vt:lpstr>
      <vt:lpstr>COMFLOOR</vt:lpstr>
      <vt:lpstr>iIND</vt:lpstr>
      <vt:lpstr>iTRA</vt:lpstr>
      <vt:lpstr>iCOM</vt:lpstr>
      <vt:lpstr>iRES</vt:lpstr>
      <vt:lpstr>Consumption (EJyr)</vt:lpstr>
      <vt:lpstr>LOSS</vt:lpstr>
      <vt:lpstr>sIND</vt:lpstr>
      <vt:lpstr>sTRA</vt:lpstr>
      <vt:lpstr>sCOM</vt:lpstr>
      <vt:lpstr>sRES</vt:lpstr>
      <vt:lpstr>sELE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</dc:creator>
  <cp:lastModifiedBy>Shotaro Mori</cp:lastModifiedBy>
  <dcterms:created xsi:type="dcterms:W3CDTF">2023-04-19T14:23:56Z</dcterms:created>
  <dcterms:modified xsi:type="dcterms:W3CDTF">2023-04-19T08:34:52Z</dcterms:modified>
</cp:coreProperties>
</file>