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itsu\Desktop\My Doc\YUD\予算\2022\店舗別\"/>
    </mc:Choice>
  </mc:AlternateContent>
  <xr:revisionPtr revIDLastSave="0" documentId="8_{4C072D36-80DD-4F74-BF9D-C690CB5723FA}" xr6:coauthVersionLast="47" xr6:coauthVersionMax="47" xr10:uidLastSave="{00000000-0000-0000-0000-000000000000}"/>
  <bookViews>
    <workbookView xWindow="-110" yWindow="-110" windowWidth="19420" windowHeight="10420" xr2:uid="{0850F0F4-670F-4F8C-ACC0-5AC7A1B87652}"/>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53" i="1" l="1"/>
  <c r="M53" i="1"/>
  <c r="L53" i="1"/>
  <c r="K53" i="1"/>
  <c r="J53" i="1"/>
  <c r="I53" i="1"/>
  <c r="H53" i="1"/>
  <c r="G53" i="1"/>
  <c r="F53" i="1"/>
  <c r="E53" i="1"/>
  <c r="C53" i="1"/>
  <c r="O52" i="1"/>
  <c r="O51" i="1"/>
  <c r="O50" i="1"/>
  <c r="E49" i="1"/>
  <c r="D49" i="1"/>
  <c r="O49" i="1" s="1"/>
  <c r="C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L17" i="1"/>
  <c r="L54" i="1" s="1"/>
  <c r="L69" i="1" s="1"/>
  <c r="H17" i="1"/>
  <c r="H54" i="1" s="1"/>
  <c r="H69" i="1" s="1"/>
  <c r="D17" i="1"/>
  <c r="N16" i="1"/>
  <c r="M16" i="1"/>
  <c r="M17" i="1" s="1"/>
  <c r="M54" i="1" s="1"/>
  <c r="M69" i="1" s="1"/>
  <c r="L16" i="1"/>
  <c r="K16" i="1"/>
  <c r="J16" i="1"/>
  <c r="I16" i="1"/>
  <c r="H16" i="1"/>
  <c r="G16" i="1"/>
  <c r="F16" i="1"/>
  <c r="E16" i="1"/>
  <c r="E17" i="1" s="1"/>
  <c r="E54" i="1" s="1"/>
  <c r="E69" i="1" s="1"/>
  <c r="D16" i="1"/>
  <c r="C16" i="1"/>
  <c r="O15" i="1"/>
  <c r="O16" i="1" s="1"/>
  <c r="O14" i="1"/>
  <c r="O13" i="1"/>
  <c r="O12" i="1"/>
  <c r="O11" i="1"/>
  <c r="O10" i="1"/>
  <c r="O9" i="1"/>
  <c r="O8" i="1"/>
  <c r="N7" i="1"/>
  <c r="N17" i="1" s="1"/>
  <c r="N54" i="1" s="1"/>
  <c r="N69" i="1" s="1"/>
  <c r="M7" i="1"/>
  <c r="L7" i="1"/>
  <c r="K7" i="1"/>
  <c r="K17" i="1" s="1"/>
  <c r="K54" i="1" s="1"/>
  <c r="K69" i="1" s="1"/>
  <c r="J7" i="1"/>
  <c r="J17" i="1" s="1"/>
  <c r="J54" i="1" s="1"/>
  <c r="J69" i="1" s="1"/>
  <c r="I7" i="1"/>
  <c r="I17" i="1" s="1"/>
  <c r="I54" i="1" s="1"/>
  <c r="I69" i="1" s="1"/>
  <c r="K71" i="1" s="1"/>
  <c r="H7" i="1"/>
  <c r="G7" i="1"/>
  <c r="G17" i="1" s="1"/>
  <c r="G54" i="1" s="1"/>
  <c r="G69" i="1" s="1"/>
  <c r="F7" i="1"/>
  <c r="F17" i="1" s="1"/>
  <c r="F54" i="1" s="1"/>
  <c r="F69" i="1" s="1"/>
  <c r="H71" i="1" s="1"/>
  <c r="E7" i="1"/>
  <c r="D7" i="1"/>
  <c r="O7" i="1" s="1"/>
  <c r="C7" i="1"/>
  <c r="C17" i="1" s="1"/>
  <c r="O6" i="1"/>
  <c r="O5" i="1"/>
  <c r="O4" i="1"/>
  <c r="O3" i="1"/>
  <c r="O2" i="1"/>
  <c r="C54" i="1" l="1"/>
  <c r="O17" i="1"/>
  <c r="N71" i="1"/>
  <c r="D53" i="1"/>
  <c r="O53" i="1" s="1"/>
  <c r="D54" i="1" l="1"/>
  <c r="D69" i="1" s="1"/>
  <c r="C69" i="1"/>
  <c r="O54" i="1"/>
  <c r="E71" i="1" l="1"/>
  <c r="D70" i="1"/>
  <c r="E70" i="1" s="1"/>
  <c r="F70" i="1" s="1"/>
  <c r="G70" i="1" s="1"/>
  <c r="H70" i="1" s="1"/>
  <c r="I70" i="1" s="1"/>
  <c r="J70" i="1" s="1"/>
  <c r="K70" i="1" s="1"/>
  <c r="L70" i="1" s="1"/>
  <c r="M70" i="1" s="1"/>
  <c r="N70" i="1" s="1"/>
  <c r="O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Maeda</author>
  </authors>
  <commentList>
    <comment ref="B6" authorId="0" shapeId="0" xr:uid="{25526D93-6D3E-4FE1-9557-A236D840C49C}">
      <text>
        <r>
          <rPr>
            <b/>
            <sz val="9"/>
            <color indexed="81"/>
            <rFont val="MS P ゴシック"/>
            <family val="3"/>
            <charset val="128"/>
          </rPr>
          <t>ﾗｼﾞｵｼﾃｨのみ使用
他の業態は使用しないでください。</t>
        </r>
      </text>
    </comment>
    <comment ref="B8" authorId="0" shapeId="0" xr:uid="{DC50F36C-CD8C-455A-9B05-649514020DB0}">
      <text>
        <r>
          <rPr>
            <b/>
            <sz val="9"/>
            <color indexed="81"/>
            <rFont val="MS P ゴシック"/>
            <family val="3"/>
            <charset val="128"/>
          </rPr>
          <t>10月期首は9月末残高を予測して入れて下さい。
大きく在庫変動が想定されなければ前月末在庫と同額としてください。</t>
        </r>
      </text>
    </comment>
    <comment ref="B21" authorId="0" shapeId="0" xr:uid="{3DEBA983-C317-4291-A2BD-4FFDF3FD88EA}">
      <text>
        <r>
          <rPr>
            <b/>
            <sz val="9"/>
            <color indexed="81"/>
            <rFont val="MS P ゴシック"/>
            <family val="3"/>
            <charset val="128"/>
          </rPr>
          <t xml:space="preserve">・グルメサイト、ちらし外注、看板広告
・値引き、チケット、掛　
</t>
        </r>
      </text>
    </comment>
    <comment ref="B22" authorId="0" shapeId="0" xr:uid="{57DB245E-0333-4E33-86C6-B4E460154E0B}">
      <text>
        <r>
          <rPr>
            <b/>
            <sz val="9"/>
            <color indexed="81"/>
            <rFont val="MS P ゴシック"/>
            <family val="3"/>
            <charset val="128"/>
          </rPr>
          <t>ファンくる、ポイント管理、dポイント　等</t>
        </r>
      </text>
    </comment>
    <comment ref="B25" authorId="0" shapeId="0" xr:uid="{273AFF6C-031D-4AA6-9682-A259449624FC}">
      <text>
        <r>
          <rPr>
            <b/>
            <sz val="9"/>
            <color indexed="81"/>
            <rFont val="MS P ゴシック"/>
            <family val="3"/>
            <charset val="128"/>
          </rPr>
          <t>ﾛｲﾔﾘﾃｨ、各種ｼｽﾃﾑ手数料、ｸﾚｼﾞｯﾄ手数料、振込手数料　等</t>
        </r>
      </text>
    </comment>
    <comment ref="B32" authorId="0" shapeId="0" xr:uid="{D202FE70-9BE9-43B9-9F14-2A103BCFD0DF}">
      <text>
        <r>
          <rPr>
            <b/>
            <sz val="9"/>
            <color indexed="81"/>
            <rFont val="MS P ゴシック"/>
            <family val="3"/>
            <charset val="128"/>
          </rPr>
          <t>制服、社宅、社内売掛</t>
        </r>
      </text>
    </comment>
    <comment ref="B45" authorId="0" shapeId="0" xr:uid="{95110B3A-4813-4E08-86CA-CABF78AF088E}">
      <text>
        <r>
          <rPr>
            <b/>
            <sz val="9"/>
            <color indexed="81"/>
            <rFont val="MS P ゴシック"/>
            <family val="3"/>
            <charset val="128"/>
          </rPr>
          <t>10万以下備品、消耗品　等</t>
        </r>
      </text>
    </comment>
    <comment ref="B46" authorId="0" shapeId="0" xr:uid="{DF22BE08-6249-4344-AAF8-62E9DBF28662}">
      <text>
        <r>
          <rPr>
            <b/>
            <sz val="9"/>
            <color indexed="81"/>
            <rFont val="MS P ゴシック"/>
            <family val="3"/>
            <charset val="128"/>
          </rPr>
          <t>衛生費　等</t>
        </r>
      </text>
    </comment>
  </commentList>
</comments>
</file>

<file path=xl/sharedStrings.xml><?xml version="1.0" encoding="utf-8"?>
<sst xmlns="http://schemas.openxmlformats.org/spreadsheetml/2006/main" count="80" uniqueCount="80">
  <si>
    <t>ｺｰﾄﾞ</t>
  </si>
  <si>
    <t>勘定科目名</t>
  </si>
  <si>
    <t xml:space="preserve"> 3年  10月</t>
    <phoneticPr fontId="2"/>
  </si>
  <si>
    <t xml:space="preserve"> 3年  11月</t>
  </si>
  <si>
    <t xml:space="preserve"> 3年  12月</t>
  </si>
  <si>
    <t xml:space="preserve"> 4年 1月</t>
    <phoneticPr fontId="2"/>
  </si>
  <si>
    <t xml:space="preserve"> 4年 2月</t>
  </si>
  <si>
    <t xml:space="preserve"> 4年 3月</t>
  </si>
  <si>
    <t xml:space="preserve"> 4年 4月</t>
  </si>
  <si>
    <t xml:space="preserve"> 4年 5月</t>
  </si>
  <si>
    <t xml:space="preserve"> 4年 6月</t>
  </si>
  <si>
    <t xml:space="preserve"> 4年 7月</t>
  </si>
  <si>
    <t xml:space="preserve"> 4年 8月</t>
  </si>
  <si>
    <t xml:space="preserve"> 4年 9月</t>
  </si>
  <si>
    <t>合計</t>
    <rPh sb="0" eb="2">
      <t>ゴウケイ</t>
    </rPh>
    <phoneticPr fontId="2"/>
  </si>
  <si>
    <t>売上高</t>
  </si>
  <si>
    <t>賃貸料収入</t>
  </si>
  <si>
    <t>ＬＬＰ収益</t>
  </si>
  <si>
    <t>通信売上高</t>
  </si>
  <si>
    <t>売上値引戻り高    (△)</t>
  </si>
  <si>
    <t>純売上高</t>
  </si>
  <si>
    <t>期首たな卸高</t>
  </si>
  <si>
    <t>商品仕入高</t>
  </si>
  <si>
    <t>通信商品仕入高</t>
  </si>
  <si>
    <t>ｺﾐｯｼｮﾝ清掃代</t>
  </si>
  <si>
    <t>ＬＬＰ原価</t>
  </si>
  <si>
    <t>仕入値引戻し高    (△)</t>
  </si>
  <si>
    <t>他勘定振替高      (△)</t>
  </si>
  <si>
    <t>期末たな卸高      (△)</t>
  </si>
  <si>
    <t>当期売上原価</t>
  </si>
  <si>
    <t>売上総利益</t>
  </si>
  <si>
    <t>給与手当</t>
  </si>
  <si>
    <t>雑給</t>
  </si>
  <si>
    <t>旅費交通費</t>
  </si>
  <si>
    <t>広告宣伝費</t>
    <phoneticPr fontId="2"/>
  </si>
  <si>
    <t>販売促進費</t>
  </si>
  <si>
    <t>荷造発送費</t>
  </si>
  <si>
    <t>外注費</t>
  </si>
  <si>
    <t>支払手数料</t>
  </si>
  <si>
    <t>役員報酬</t>
  </si>
  <si>
    <t>事務員給与</t>
  </si>
  <si>
    <t>従業員賞与</t>
  </si>
  <si>
    <t>法定福利費</t>
  </si>
  <si>
    <t>厚生費</t>
  </si>
  <si>
    <t>退職金</t>
  </si>
  <si>
    <t>減価償却費</t>
  </si>
  <si>
    <t>地代家賃</t>
  </si>
  <si>
    <t>修繕／車両関係費</t>
  </si>
  <si>
    <t>事務用消耗品費</t>
  </si>
  <si>
    <t>通信交通費</t>
  </si>
  <si>
    <t>水道光熱費</t>
  </si>
  <si>
    <t>租税公課</t>
  </si>
  <si>
    <t>寄付金</t>
  </si>
  <si>
    <t>接待交際費</t>
  </si>
  <si>
    <t>保険料</t>
  </si>
  <si>
    <t>備品消耗品費</t>
  </si>
  <si>
    <t>管理諸費</t>
  </si>
  <si>
    <t>リース／レンタル料</t>
  </si>
  <si>
    <t>諸会費</t>
  </si>
  <si>
    <t>貸倒償却</t>
  </si>
  <si>
    <t>雑費</t>
  </si>
  <si>
    <t>販売費及び一般管理費計</t>
  </si>
  <si>
    <t>営業利益（損失）</t>
  </si>
  <si>
    <t>受取利息</t>
  </si>
  <si>
    <t>為替差益</t>
  </si>
  <si>
    <t>ＬＬＰ収入</t>
  </si>
  <si>
    <t>受取配当金</t>
  </si>
  <si>
    <t>雑収入</t>
  </si>
  <si>
    <t>営業外収益計</t>
  </si>
  <si>
    <t>支払利息</t>
  </si>
  <si>
    <t>手形売却損</t>
  </si>
  <si>
    <t>為替差損</t>
  </si>
  <si>
    <t>現金過不足</t>
  </si>
  <si>
    <t>ＬＬＰ損失</t>
  </si>
  <si>
    <t>繰延資産償却</t>
  </si>
  <si>
    <t>雑損失</t>
  </si>
  <si>
    <t>営業外費用計</t>
  </si>
  <si>
    <t>経常利益（損失）</t>
  </si>
  <si>
    <t>累計利益</t>
    <rPh sb="0" eb="2">
      <t>ルイケイ</t>
    </rPh>
    <rPh sb="2" eb="4">
      <t>リエキ</t>
    </rPh>
    <phoneticPr fontId="2"/>
  </si>
  <si>
    <t>四半期利益</t>
    <rPh sb="0" eb="3">
      <t>シハンキ</t>
    </rPh>
    <rPh sb="3" eb="5">
      <t>リエキ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</si>
</sst>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9"/>
      <color indexed="81"/>
      <name val="MS P ゴシック"/>
      <family val="3"/>
      <charset val="128"/>
    </font>
  </fonts>
  <fills count="3">
    <fill>
      <patternFill patternType="none"/>
    </fill>
    <fill>
      <patternFill patternType="gray125"/>
    </fill>
    <fill>
      <patternFill patternType="solid">
        <fgColor rgb="FFCCFFFF"/>
        <bgColor indexed="64"/>
      </patternFill>
    </fill>
  </fills>
  <borders count="17">
    <border>
      <left/>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hair">
        <color indexed="64"/>
      </top>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38">
    <xf numFmtId="0" fontId="0" fillId="0" borderId="0" xfId="0">
      <alignment vertical="center"/>
    </xf>
    <xf numFmtId="0" fontId="0" fillId="0" borderId="1" xfId="0" applyBorder="1" applyProtection="1">
      <alignment vertical="center"/>
      <protection locked="0"/>
    </xf>
    <xf numFmtId="0" fontId="0" fillId="0" borderId="2" xfId="0" applyBorder="1" applyProtection="1">
      <alignment vertical="center"/>
      <protection locked="0"/>
    </xf>
    <xf numFmtId="0" fontId="0" fillId="0" borderId="3" xfId="0" applyBorder="1" applyProtection="1">
      <alignment vertical="center"/>
      <protection locked="0"/>
    </xf>
    <xf numFmtId="0" fontId="0" fillId="0" borderId="4" xfId="0" applyBorder="1">
      <alignment vertical="center"/>
    </xf>
    <xf numFmtId="0" fontId="0" fillId="0" borderId="0" xfId="0" applyProtection="1">
      <alignment vertical="center"/>
      <protection locked="0"/>
    </xf>
    <xf numFmtId="0" fontId="0" fillId="0" borderId="5" xfId="0" applyBorder="1" applyProtection="1">
      <alignment vertical="center"/>
      <protection locked="0"/>
    </xf>
    <xf numFmtId="0" fontId="0" fillId="0" borderId="6" xfId="0" applyBorder="1" applyProtection="1">
      <alignment vertical="center"/>
      <protection locked="0"/>
    </xf>
    <xf numFmtId="38" fontId="0" fillId="2" borderId="6" xfId="1" applyFont="1" applyFill="1" applyBorder="1" applyProtection="1">
      <alignment vertical="center"/>
      <protection locked="0"/>
    </xf>
    <xf numFmtId="38" fontId="0" fillId="0" borderId="7" xfId="1" applyFont="1" applyFill="1" applyBorder="1" applyProtection="1">
      <alignment vertical="center"/>
    </xf>
    <xf numFmtId="0" fontId="0" fillId="0" borderId="8" xfId="0" applyBorder="1" applyProtection="1">
      <alignment vertical="center"/>
      <protection locked="0"/>
    </xf>
    <xf numFmtId="0" fontId="0" fillId="0" borderId="9" xfId="0" applyBorder="1" applyProtection="1">
      <alignment vertical="center"/>
      <protection locked="0"/>
    </xf>
    <xf numFmtId="38" fontId="0" fillId="0" borderId="9" xfId="1" applyFont="1" applyBorder="1" applyProtection="1">
      <alignment vertical="center"/>
      <protection locked="0"/>
    </xf>
    <xf numFmtId="38" fontId="0" fillId="0" borderId="10" xfId="1" applyFont="1" applyBorder="1" applyProtection="1">
      <alignment vertical="center"/>
      <protection locked="0"/>
    </xf>
    <xf numFmtId="38" fontId="0" fillId="0" borderId="11" xfId="1" applyFont="1" applyFill="1" applyBorder="1" applyProtection="1">
      <alignment vertical="center"/>
    </xf>
    <xf numFmtId="0" fontId="0" fillId="0" borderId="12" xfId="0" applyBorder="1" applyProtection="1">
      <alignment vertical="center"/>
      <protection locked="0"/>
    </xf>
    <xf numFmtId="0" fontId="0" fillId="0" borderId="13" xfId="0" applyBorder="1" applyProtection="1">
      <alignment vertical="center"/>
      <protection locked="0"/>
    </xf>
    <xf numFmtId="38" fontId="0" fillId="2" borderId="13" xfId="1" applyFont="1" applyFill="1" applyBorder="1" applyProtection="1">
      <alignment vertical="center"/>
      <protection locked="0"/>
    </xf>
    <xf numFmtId="38" fontId="0" fillId="0" borderId="14" xfId="1" applyFont="1" applyFill="1" applyBorder="1" applyProtection="1">
      <alignment vertical="center"/>
    </xf>
    <xf numFmtId="0" fontId="0" fillId="0" borderId="1" xfId="0" applyBorder="1">
      <alignment vertical="center"/>
    </xf>
    <xf numFmtId="0" fontId="0" fillId="0" borderId="2" xfId="0" applyBorder="1">
      <alignment vertical="center"/>
    </xf>
    <xf numFmtId="38" fontId="0" fillId="0" borderId="2" xfId="1" applyFont="1" applyFill="1" applyBorder="1" applyProtection="1">
      <alignment vertical="center"/>
    </xf>
    <xf numFmtId="38" fontId="0" fillId="0" borderId="4" xfId="1" applyFont="1" applyFill="1" applyBorder="1" applyProtection="1">
      <alignment vertical="center"/>
    </xf>
    <xf numFmtId="38" fontId="0" fillId="2" borderId="9" xfId="1" applyFont="1" applyFill="1" applyBorder="1" applyProtection="1">
      <alignment vertical="center"/>
      <protection locked="0"/>
    </xf>
    <xf numFmtId="38" fontId="0" fillId="0" borderId="2" xfId="1" applyFont="1" applyBorder="1" applyProtection="1">
      <alignment vertical="center"/>
    </xf>
    <xf numFmtId="38" fontId="0" fillId="0" borderId="3" xfId="1" applyFont="1" applyBorder="1" applyProtection="1">
      <alignment vertical="center"/>
    </xf>
    <xf numFmtId="38" fontId="0" fillId="0" borderId="0" xfId="0" applyNumberFormat="1" applyProtection="1">
      <alignment vertical="center"/>
      <protection locked="0"/>
    </xf>
    <xf numFmtId="38" fontId="0" fillId="0" borderId="6" xfId="1" applyFont="1" applyBorder="1" applyProtection="1">
      <alignment vertical="center"/>
      <protection locked="0"/>
    </xf>
    <xf numFmtId="38" fontId="0" fillId="0" borderId="15" xfId="1" applyFont="1" applyBorder="1" applyProtection="1">
      <alignment vertical="center"/>
      <protection locked="0"/>
    </xf>
    <xf numFmtId="38" fontId="0" fillId="0" borderId="13" xfId="1" applyFont="1" applyBorder="1" applyProtection="1">
      <alignment vertical="center"/>
      <protection locked="0"/>
    </xf>
    <xf numFmtId="38" fontId="0" fillId="0" borderId="16" xfId="1" applyFont="1" applyBorder="1" applyProtection="1">
      <alignment vertical="center"/>
      <protection locked="0"/>
    </xf>
    <xf numFmtId="0" fontId="0" fillId="0" borderId="2" xfId="0" applyBorder="1" applyAlignment="1">
      <alignment horizontal="right" vertical="center"/>
    </xf>
    <xf numFmtId="38" fontId="0" fillId="0" borderId="0" xfId="1" applyFont="1" applyFill="1" applyBorder="1" applyProtection="1">
      <alignment vertical="center"/>
    </xf>
    <xf numFmtId="0" fontId="0" fillId="0" borderId="0" xfId="0" applyAlignment="1">
      <alignment horizontal="right" vertical="center"/>
    </xf>
    <xf numFmtId="3" fontId="0" fillId="0" borderId="0" xfId="0" applyNumberFormat="1">
      <alignment vertical="center"/>
    </xf>
    <xf numFmtId="0" fontId="0" fillId="0" borderId="0" xfId="0" applyAlignment="1" applyProtection="1">
      <alignment horizontal="right" vertical="center"/>
      <protection locked="0"/>
    </xf>
    <xf numFmtId="9" fontId="0" fillId="0" borderId="0" xfId="2" applyFont="1" applyBorder="1" applyProtection="1">
      <alignment vertical="center"/>
      <protection locked="0"/>
    </xf>
    <xf numFmtId="9" fontId="0" fillId="0" borderId="0" xfId="2" applyFont="1" applyBorder="1" applyProtection="1">
      <alignment vertical="center"/>
    </xf>
  </cellXfs>
  <cellStyles count="3">
    <cellStyle name="パーセント" xfId="2" builtinId="5"/>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7C406-4AD6-4C43-9F48-2DE9C0426D72}">
  <dimension ref="A1:O73"/>
  <sheetViews>
    <sheetView tabSelected="1" workbookViewId="0">
      <selection activeCell="E7" sqref="E7"/>
    </sheetView>
  </sheetViews>
  <sheetFormatPr defaultColWidth="8.58203125" defaultRowHeight="18"/>
  <cols>
    <col min="1" max="1" width="5.08203125" style="5" bestFit="1" customWidth="1"/>
    <col min="2" max="2" width="22.08203125" style="5" bestFit="1" customWidth="1"/>
    <col min="3" max="6" width="12.08203125" style="5" bestFit="1" customWidth="1"/>
    <col min="7" max="14" width="13.75" style="5" bestFit="1" customWidth="1"/>
    <col min="15" max="15" width="13.75" bestFit="1" customWidth="1"/>
    <col min="16" max="16384" width="8.58203125" style="5"/>
  </cols>
  <sheetData>
    <row r="1" spans="1:15">
      <c r="A1" s="1" t="s">
        <v>0</v>
      </c>
      <c r="B1" s="2" t="s">
        <v>1</v>
      </c>
      <c r="C1" s="2" t="s">
        <v>2</v>
      </c>
      <c r="D1" s="2" t="s">
        <v>3</v>
      </c>
      <c r="E1" s="2" t="s">
        <v>4</v>
      </c>
      <c r="F1" s="2" t="s">
        <v>5</v>
      </c>
      <c r="G1" s="2" t="s">
        <v>6</v>
      </c>
      <c r="H1" s="2" t="s">
        <v>7</v>
      </c>
      <c r="I1" s="2" t="s">
        <v>8</v>
      </c>
      <c r="J1" s="2" t="s">
        <v>9</v>
      </c>
      <c r="K1" s="2" t="s">
        <v>10</v>
      </c>
      <c r="L1" s="2" t="s">
        <v>11</v>
      </c>
      <c r="M1" s="2" t="s">
        <v>12</v>
      </c>
      <c r="N1" s="3" t="s">
        <v>13</v>
      </c>
      <c r="O1" s="4" t="s">
        <v>14</v>
      </c>
    </row>
    <row r="2" spans="1:15">
      <c r="A2" s="6">
        <v>4111</v>
      </c>
      <c r="B2" s="7" t="s">
        <v>15</v>
      </c>
      <c r="C2" s="8">
        <v>20500000</v>
      </c>
      <c r="D2" s="8">
        <v>23500000</v>
      </c>
      <c r="E2" s="8">
        <v>26000000</v>
      </c>
      <c r="F2" s="8">
        <v>23000000</v>
      </c>
      <c r="G2" s="8">
        <v>22000000</v>
      </c>
      <c r="H2" s="8">
        <v>27000000</v>
      </c>
      <c r="I2" s="8">
        <v>23000000</v>
      </c>
      <c r="J2" s="8">
        <v>23500000</v>
      </c>
      <c r="K2" s="8">
        <v>21000000</v>
      </c>
      <c r="L2" s="8">
        <v>24500000</v>
      </c>
      <c r="M2" s="8">
        <v>25500000</v>
      </c>
      <c r="N2" s="8">
        <v>22000000</v>
      </c>
      <c r="O2" s="9">
        <f>SUM(C2:N2)</f>
        <v>281500000</v>
      </c>
    </row>
    <row r="3" spans="1:15">
      <c r="A3" s="10">
        <v>4112</v>
      </c>
      <c r="B3" s="11" t="s">
        <v>16</v>
      </c>
      <c r="C3" s="12"/>
      <c r="D3" s="12"/>
      <c r="E3" s="12"/>
      <c r="F3" s="12"/>
      <c r="G3" s="12"/>
      <c r="H3" s="12"/>
      <c r="I3" s="12"/>
      <c r="J3" s="12"/>
      <c r="K3" s="12"/>
      <c r="L3" s="12"/>
      <c r="M3" s="12"/>
      <c r="N3" s="13"/>
      <c r="O3" s="14">
        <f t="shared" ref="O3:O54" si="0">SUM(C3:N3)</f>
        <v>0</v>
      </c>
    </row>
    <row r="4" spans="1:15">
      <c r="A4" s="10">
        <v>4113</v>
      </c>
      <c r="B4" s="11" t="s">
        <v>17</v>
      </c>
      <c r="C4" s="12"/>
      <c r="D4" s="12"/>
      <c r="E4" s="12"/>
      <c r="F4" s="12"/>
      <c r="G4" s="12"/>
      <c r="H4" s="12"/>
      <c r="I4" s="12"/>
      <c r="J4" s="12"/>
      <c r="K4" s="12"/>
      <c r="L4" s="12"/>
      <c r="M4" s="12"/>
      <c r="N4" s="13"/>
      <c r="O4" s="14">
        <f t="shared" si="0"/>
        <v>0</v>
      </c>
    </row>
    <row r="5" spans="1:15">
      <c r="A5" s="10">
        <v>4114</v>
      </c>
      <c r="B5" s="11" t="s">
        <v>18</v>
      </c>
      <c r="C5" s="12"/>
      <c r="D5" s="12"/>
      <c r="E5" s="12"/>
      <c r="F5" s="12"/>
      <c r="G5" s="12"/>
      <c r="H5" s="12"/>
      <c r="I5" s="12"/>
      <c r="J5" s="12"/>
      <c r="K5" s="12"/>
      <c r="L5" s="12"/>
      <c r="M5" s="12"/>
      <c r="N5" s="13"/>
      <c r="O5" s="14">
        <f t="shared" si="0"/>
        <v>0</v>
      </c>
    </row>
    <row r="6" spans="1:15">
      <c r="A6" s="15">
        <v>4115</v>
      </c>
      <c r="B6" s="16" t="s">
        <v>19</v>
      </c>
      <c r="C6" s="17"/>
      <c r="D6" s="17"/>
      <c r="E6" s="17"/>
      <c r="F6" s="17"/>
      <c r="G6" s="17"/>
      <c r="H6" s="17"/>
      <c r="I6" s="17"/>
      <c r="J6" s="17"/>
      <c r="K6" s="17"/>
      <c r="L6" s="17"/>
      <c r="M6" s="17"/>
      <c r="N6" s="17"/>
      <c r="O6" s="18">
        <f t="shared" si="0"/>
        <v>0</v>
      </c>
    </row>
    <row r="7" spans="1:15" customFormat="1">
      <c r="A7" s="19"/>
      <c r="B7" s="20" t="s">
        <v>20</v>
      </c>
      <c r="C7" s="21">
        <f>C2-C6</f>
        <v>20500000</v>
      </c>
      <c r="D7" s="21">
        <f t="shared" ref="D7:N7" si="1">D2-D6</f>
        <v>23500000</v>
      </c>
      <c r="E7" s="21">
        <f t="shared" si="1"/>
        <v>26000000</v>
      </c>
      <c r="F7" s="21">
        <f t="shared" si="1"/>
        <v>23000000</v>
      </c>
      <c r="G7" s="21">
        <f t="shared" si="1"/>
        <v>22000000</v>
      </c>
      <c r="H7" s="21">
        <f t="shared" si="1"/>
        <v>27000000</v>
      </c>
      <c r="I7" s="21">
        <f t="shared" si="1"/>
        <v>23000000</v>
      </c>
      <c r="J7" s="21">
        <f t="shared" si="1"/>
        <v>23500000</v>
      </c>
      <c r="K7" s="21">
        <f t="shared" si="1"/>
        <v>21000000</v>
      </c>
      <c r="L7" s="21">
        <f t="shared" si="1"/>
        <v>24500000</v>
      </c>
      <c r="M7" s="21">
        <f t="shared" si="1"/>
        <v>25500000</v>
      </c>
      <c r="N7" s="21">
        <f t="shared" si="1"/>
        <v>22000000</v>
      </c>
      <c r="O7" s="22">
        <f>SUM(C7:N7)</f>
        <v>281500000</v>
      </c>
    </row>
    <row r="8" spans="1:15">
      <c r="A8" s="6">
        <v>5111</v>
      </c>
      <c r="B8" s="7" t="s">
        <v>21</v>
      </c>
      <c r="C8" s="8">
        <v>1300000</v>
      </c>
      <c r="D8" s="8">
        <v>1300000</v>
      </c>
      <c r="E8" s="8">
        <v>1300000</v>
      </c>
      <c r="F8" s="8">
        <v>1300000</v>
      </c>
      <c r="G8" s="8">
        <v>1300000</v>
      </c>
      <c r="H8" s="8">
        <v>1300000</v>
      </c>
      <c r="I8" s="8">
        <v>1300000</v>
      </c>
      <c r="J8" s="8">
        <v>1300000</v>
      </c>
      <c r="K8" s="8">
        <v>1300000</v>
      </c>
      <c r="L8" s="8">
        <v>1300000</v>
      </c>
      <c r="M8" s="8">
        <v>1300000</v>
      </c>
      <c r="N8" s="8">
        <v>1300000</v>
      </c>
      <c r="O8" s="9">
        <f>C8</f>
        <v>1300000</v>
      </c>
    </row>
    <row r="9" spans="1:15">
      <c r="A9" s="10">
        <v>5211</v>
      </c>
      <c r="B9" s="11" t="s">
        <v>22</v>
      </c>
      <c r="C9" s="23">
        <v>9430000</v>
      </c>
      <c r="D9" s="23">
        <v>10810000</v>
      </c>
      <c r="E9" s="23">
        <v>11960000</v>
      </c>
      <c r="F9" s="23">
        <v>10580000</v>
      </c>
      <c r="G9" s="23">
        <v>10120000</v>
      </c>
      <c r="H9" s="23">
        <v>12420000</v>
      </c>
      <c r="I9" s="23">
        <v>10580000</v>
      </c>
      <c r="J9" s="23">
        <v>10810000</v>
      </c>
      <c r="K9" s="23">
        <v>9660000</v>
      </c>
      <c r="L9" s="23">
        <v>11270000</v>
      </c>
      <c r="M9" s="23">
        <v>11730000</v>
      </c>
      <c r="N9" s="23">
        <v>10120000</v>
      </c>
      <c r="O9" s="14">
        <f t="shared" si="0"/>
        <v>129490000</v>
      </c>
    </row>
    <row r="10" spans="1:15">
      <c r="A10" s="10">
        <v>5212</v>
      </c>
      <c r="B10" s="11" t="s">
        <v>23</v>
      </c>
      <c r="C10" s="12"/>
      <c r="D10" s="12"/>
      <c r="E10" s="12"/>
      <c r="F10" s="12"/>
      <c r="G10" s="12"/>
      <c r="H10" s="12"/>
      <c r="I10" s="12"/>
      <c r="J10" s="12"/>
      <c r="K10" s="12"/>
      <c r="L10" s="12"/>
      <c r="M10" s="12"/>
      <c r="N10" s="13"/>
      <c r="O10" s="14">
        <f t="shared" si="0"/>
        <v>0</v>
      </c>
    </row>
    <row r="11" spans="1:15">
      <c r="A11" s="10">
        <v>5215</v>
      </c>
      <c r="B11" s="11" t="s">
        <v>24</v>
      </c>
      <c r="C11" s="12"/>
      <c r="D11" s="12"/>
      <c r="E11" s="12"/>
      <c r="F11" s="12"/>
      <c r="G11" s="12"/>
      <c r="H11" s="12"/>
      <c r="I11" s="12"/>
      <c r="J11" s="12"/>
      <c r="K11" s="12"/>
      <c r="L11" s="12"/>
      <c r="M11" s="12"/>
      <c r="N11" s="13"/>
      <c r="O11" s="14">
        <f t="shared" si="0"/>
        <v>0</v>
      </c>
    </row>
    <row r="12" spans="1:15">
      <c r="A12" s="10">
        <v>5216</v>
      </c>
      <c r="B12" s="11" t="s">
        <v>25</v>
      </c>
      <c r="C12" s="12"/>
      <c r="D12" s="12"/>
      <c r="E12" s="12"/>
      <c r="F12" s="12"/>
      <c r="G12" s="12"/>
      <c r="H12" s="12"/>
      <c r="I12" s="12"/>
      <c r="J12" s="12"/>
      <c r="K12" s="12"/>
      <c r="L12" s="12"/>
      <c r="M12" s="12"/>
      <c r="N12" s="13"/>
      <c r="O12" s="14">
        <f t="shared" si="0"/>
        <v>0</v>
      </c>
    </row>
    <row r="13" spans="1:15">
      <c r="A13" s="10">
        <v>5213</v>
      </c>
      <c r="B13" s="11" t="s">
        <v>26</v>
      </c>
      <c r="C13" s="12"/>
      <c r="D13" s="12"/>
      <c r="E13" s="12"/>
      <c r="F13" s="12"/>
      <c r="G13" s="12"/>
      <c r="H13" s="12"/>
      <c r="I13" s="12"/>
      <c r="J13" s="12"/>
      <c r="K13" s="12"/>
      <c r="L13" s="12"/>
      <c r="M13" s="12"/>
      <c r="N13" s="13"/>
      <c r="O13" s="14">
        <f t="shared" si="0"/>
        <v>0</v>
      </c>
    </row>
    <row r="14" spans="1:15">
      <c r="A14" s="10">
        <v>5273</v>
      </c>
      <c r="B14" s="11" t="s">
        <v>27</v>
      </c>
      <c r="C14" s="12"/>
      <c r="D14" s="12"/>
      <c r="E14" s="12"/>
      <c r="F14" s="12"/>
      <c r="G14" s="12"/>
      <c r="H14" s="12"/>
      <c r="I14" s="12"/>
      <c r="J14" s="12"/>
      <c r="K14" s="12"/>
      <c r="L14" s="12"/>
      <c r="M14" s="12"/>
      <c r="N14" s="13"/>
      <c r="O14" s="14">
        <f t="shared" si="0"/>
        <v>0</v>
      </c>
    </row>
    <row r="15" spans="1:15">
      <c r="A15" s="15">
        <v>5311</v>
      </c>
      <c r="B15" s="16" t="s">
        <v>28</v>
      </c>
      <c r="C15" s="17">
        <v>1300000</v>
      </c>
      <c r="D15" s="17">
        <v>1300000</v>
      </c>
      <c r="E15" s="17">
        <v>1300000</v>
      </c>
      <c r="F15" s="17">
        <v>1300000</v>
      </c>
      <c r="G15" s="17">
        <v>1300000</v>
      </c>
      <c r="H15" s="17">
        <v>1300000</v>
      </c>
      <c r="I15" s="17">
        <v>1300000</v>
      </c>
      <c r="J15" s="17">
        <v>1300000</v>
      </c>
      <c r="K15" s="17">
        <v>1300000</v>
      </c>
      <c r="L15" s="17">
        <v>1300000</v>
      </c>
      <c r="M15" s="17">
        <v>1300000</v>
      </c>
      <c r="N15" s="17">
        <v>1300000</v>
      </c>
      <c r="O15" s="18">
        <f>N15</f>
        <v>1300000</v>
      </c>
    </row>
    <row r="16" spans="1:15" customFormat="1">
      <c r="A16" s="19"/>
      <c r="B16" s="20" t="s">
        <v>29</v>
      </c>
      <c r="C16" s="24">
        <f>C8+C9-C15</f>
        <v>9430000</v>
      </c>
      <c r="D16" s="24">
        <f t="shared" ref="D16:N16" si="2">D8+D9-D15</f>
        <v>10810000</v>
      </c>
      <c r="E16" s="24">
        <f t="shared" si="2"/>
        <v>11960000</v>
      </c>
      <c r="F16" s="24">
        <f t="shared" si="2"/>
        <v>10580000</v>
      </c>
      <c r="G16" s="24">
        <f t="shared" si="2"/>
        <v>10120000</v>
      </c>
      <c r="H16" s="24">
        <f t="shared" si="2"/>
        <v>12420000</v>
      </c>
      <c r="I16" s="24">
        <f t="shared" si="2"/>
        <v>10580000</v>
      </c>
      <c r="J16" s="24">
        <f t="shared" si="2"/>
        <v>10810000</v>
      </c>
      <c r="K16" s="24">
        <f t="shared" si="2"/>
        <v>9660000</v>
      </c>
      <c r="L16" s="24">
        <f t="shared" si="2"/>
        <v>11270000</v>
      </c>
      <c r="M16" s="24">
        <f t="shared" si="2"/>
        <v>11730000</v>
      </c>
      <c r="N16" s="25">
        <f t="shared" si="2"/>
        <v>10120000</v>
      </c>
      <c r="O16" s="22">
        <f>O8+O9-O15</f>
        <v>129490000</v>
      </c>
    </row>
    <row r="17" spans="1:15" customFormat="1">
      <c r="A17" s="19"/>
      <c r="B17" s="20" t="s">
        <v>30</v>
      </c>
      <c r="C17" s="24">
        <f>C7-C16</f>
        <v>11070000</v>
      </c>
      <c r="D17" s="24">
        <f t="shared" ref="D17:N17" si="3">D7-D16</f>
        <v>12690000</v>
      </c>
      <c r="E17" s="24">
        <f t="shared" si="3"/>
        <v>14040000</v>
      </c>
      <c r="F17" s="24">
        <f t="shared" si="3"/>
        <v>12420000</v>
      </c>
      <c r="G17" s="24">
        <f t="shared" si="3"/>
        <v>11880000</v>
      </c>
      <c r="H17" s="24">
        <f t="shared" si="3"/>
        <v>14580000</v>
      </c>
      <c r="I17" s="24">
        <f t="shared" si="3"/>
        <v>12420000</v>
      </c>
      <c r="J17" s="24">
        <f t="shared" si="3"/>
        <v>12690000</v>
      </c>
      <c r="K17" s="24">
        <f t="shared" si="3"/>
        <v>11340000</v>
      </c>
      <c r="L17" s="24">
        <f t="shared" si="3"/>
        <v>13230000</v>
      </c>
      <c r="M17" s="24">
        <f t="shared" si="3"/>
        <v>13770000</v>
      </c>
      <c r="N17" s="25">
        <f t="shared" si="3"/>
        <v>11880000</v>
      </c>
      <c r="O17" s="22">
        <f>SUM(C17:N17)</f>
        <v>152010000</v>
      </c>
    </row>
    <row r="18" spans="1:15">
      <c r="A18" s="6">
        <v>6111</v>
      </c>
      <c r="B18" s="7" t="s">
        <v>31</v>
      </c>
      <c r="C18" s="8">
        <v>1794500</v>
      </c>
      <c r="D18" s="8">
        <v>1794500</v>
      </c>
      <c r="E18" s="8">
        <v>1794500</v>
      </c>
      <c r="F18" s="8">
        <v>1794500</v>
      </c>
      <c r="G18" s="8">
        <v>1794500</v>
      </c>
      <c r="H18" s="8">
        <v>1794500</v>
      </c>
      <c r="I18" s="8">
        <v>1794500</v>
      </c>
      <c r="J18" s="8">
        <v>1794500</v>
      </c>
      <c r="K18" s="8">
        <v>1794500</v>
      </c>
      <c r="L18" s="8">
        <v>1794500</v>
      </c>
      <c r="M18" s="8">
        <v>1794500</v>
      </c>
      <c r="N18" s="8">
        <v>1794500</v>
      </c>
      <c r="O18" s="9">
        <f t="shared" si="0"/>
        <v>21534000</v>
      </c>
    </row>
    <row r="19" spans="1:15">
      <c r="A19" s="10">
        <v>6311</v>
      </c>
      <c r="B19" s="11" t="s">
        <v>32</v>
      </c>
      <c r="C19" s="23">
        <v>2341500</v>
      </c>
      <c r="D19" s="23">
        <v>2729500</v>
      </c>
      <c r="E19" s="23">
        <v>2807500</v>
      </c>
      <c r="F19" s="23">
        <v>2414500</v>
      </c>
      <c r="G19" s="23">
        <v>2275500</v>
      </c>
      <c r="H19" s="23">
        <v>2876500</v>
      </c>
      <c r="I19" s="23">
        <v>2637500</v>
      </c>
      <c r="J19" s="23">
        <v>2706000</v>
      </c>
      <c r="K19" s="23">
        <v>2445500</v>
      </c>
      <c r="L19" s="23">
        <v>2840000</v>
      </c>
      <c r="M19" s="23">
        <v>2719000</v>
      </c>
      <c r="N19" s="23">
        <v>2275500</v>
      </c>
      <c r="O19" s="14">
        <f t="shared" si="0"/>
        <v>31068500</v>
      </c>
    </row>
    <row r="20" spans="1:15">
      <c r="A20" s="10">
        <v>6112</v>
      </c>
      <c r="B20" s="11" t="s">
        <v>33</v>
      </c>
      <c r="C20" s="23">
        <v>90000</v>
      </c>
      <c r="D20" s="23">
        <v>90000</v>
      </c>
      <c r="E20" s="23">
        <v>90000</v>
      </c>
      <c r="F20" s="23">
        <v>90000</v>
      </c>
      <c r="G20" s="23">
        <v>90000</v>
      </c>
      <c r="H20" s="23">
        <v>90000</v>
      </c>
      <c r="I20" s="23">
        <v>90000</v>
      </c>
      <c r="J20" s="23">
        <v>90000</v>
      </c>
      <c r="K20" s="23">
        <v>90000</v>
      </c>
      <c r="L20" s="23">
        <v>90000</v>
      </c>
      <c r="M20" s="23">
        <v>90000</v>
      </c>
      <c r="N20" s="23">
        <v>90000</v>
      </c>
      <c r="O20" s="14">
        <f t="shared" si="0"/>
        <v>1080000</v>
      </c>
    </row>
    <row r="21" spans="1:15">
      <c r="A21" s="10">
        <v>6113</v>
      </c>
      <c r="B21" s="11" t="s">
        <v>34</v>
      </c>
      <c r="C21" s="23">
        <v>890000</v>
      </c>
      <c r="D21" s="23">
        <v>1010000</v>
      </c>
      <c r="E21" s="23">
        <v>1110000</v>
      </c>
      <c r="F21" s="23">
        <v>990000</v>
      </c>
      <c r="G21" s="23">
        <v>950000</v>
      </c>
      <c r="H21" s="23">
        <v>1150000</v>
      </c>
      <c r="I21" s="23">
        <v>990000</v>
      </c>
      <c r="J21" s="23">
        <v>1010000</v>
      </c>
      <c r="K21" s="23">
        <v>910000</v>
      </c>
      <c r="L21" s="23">
        <v>1050000</v>
      </c>
      <c r="M21" s="23">
        <v>1090000</v>
      </c>
      <c r="N21" s="23">
        <v>950000</v>
      </c>
      <c r="O21" s="14">
        <f t="shared" si="0"/>
        <v>12100000</v>
      </c>
    </row>
    <row r="22" spans="1:15">
      <c r="A22" s="10">
        <v>6114</v>
      </c>
      <c r="B22" s="11" t="s">
        <v>35</v>
      </c>
      <c r="C22" s="23">
        <v>52000</v>
      </c>
      <c r="D22" s="23">
        <v>52000</v>
      </c>
      <c r="E22" s="23">
        <v>52000</v>
      </c>
      <c r="F22" s="23">
        <v>52000</v>
      </c>
      <c r="G22" s="23">
        <v>52000</v>
      </c>
      <c r="H22" s="23">
        <v>52000</v>
      </c>
      <c r="I22" s="23">
        <v>52000</v>
      </c>
      <c r="J22" s="23">
        <v>52000</v>
      </c>
      <c r="K22" s="23">
        <v>52000</v>
      </c>
      <c r="L22" s="23">
        <v>52000</v>
      </c>
      <c r="M22" s="23">
        <v>52000</v>
      </c>
      <c r="N22" s="23">
        <v>52000</v>
      </c>
      <c r="O22" s="14">
        <f t="shared" si="0"/>
        <v>624000</v>
      </c>
    </row>
    <row r="23" spans="1:15">
      <c r="A23" s="10">
        <v>6115</v>
      </c>
      <c r="B23" s="11" t="s">
        <v>36</v>
      </c>
      <c r="C23" s="23"/>
      <c r="D23" s="23"/>
      <c r="E23" s="23"/>
      <c r="F23" s="23"/>
      <c r="G23" s="23"/>
      <c r="H23" s="23"/>
      <c r="I23" s="23"/>
      <c r="J23" s="23"/>
      <c r="K23" s="23"/>
      <c r="L23" s="23"/>
      <c r="M23" s="23"/>
      <c r="N23" s="23"/>
      <c r="O23" s="14">
        <f t="shared" si="0"/>
        <v>0</v>
      </c>
    </row>
    <row r="24" spans="1:15">
      <c r="A24" s="10">
        <v>6116</v>
      </c>
      <c r="B24" s="11" t="s">
        <v>37</v>
      </c>
      <c r="C24" s="23"/>
      <c r="D24" s="23"/>
      <c r="E24" s="23"/>
      <c r="F24" s="23"/>
      <c r="G24" s="23"/>
      <c r="H24" s="23"/>
      <c r="I24" s="23"/>
      <c r="J24" s="23"/>
      <c r="K24" s="23"/>
      <c r="L24" s="23"/>
      <c r="M24" s="23"/>
      <c r="N24" s="23"/>
      <c r="O24" s="14">
        <f t="shared" si="0"/>
        <v>0</v>
      </c>
    </row>
    <row r="25" spans="1:15">
      <c r="A25" s="10">
        <v>6117</v>
      </c>
      <c r="B25" s="11" t="s">
        <v>38</v>
      </c>
      <c r="C25" s="23">
        <v>1025000</v>
      </c>
      <c r="D25" s="23">
        <v>1175000</v>
      </c>
      <c r="E25" s="23">
        <v>1300000</v>
      </c>
      <c r="F25" s="23">
        <v>1150000</v>
      </c>
      <c r="G25" s="23">
        <v>1100000</v>
      </c>
      <c r="H25" s="23">
        <v>1350000</v>
      </c>
      <c r="I25" s="23">
        <v>1150000</v>
      </c>
      <c r="J25" s="23">
        <v>1175000</v>
      </c>
      <c r="K25" s="23">
        <v>1050000</v>
      </c>
      <c r="L25" s="23">
        <v>1225000</v>
      </c>
      <c r="M25" s="23">
        <v>1275000</v>
      </c>
      <c r="N25" s="23">
        <v>1100000</v>
      </c>
      <c r="O25" s="14">
        <f t="shared" si="0"/>
        <v>14075000</v>
      </c>
    </row>
    <row r="26" spans="1:15">
      <c r="A26" s="10">
        <v>6118</v>
      </c>
      <c r="B26" s="11"/>
      <c r="C26" s="12"/>
      <c r="D26" s="12"/>
      <c r="E26" s="12"/>
      <c r="F26" s="12"/>
      <c r="G26" s="12"/>
      <c r="H26" s="12"/>
      <c r="I26" s="12"/>
      <c r="J26" s="12"/>
      <c r="K26" s="12"/>
      <c r="L26" s="12"/>
      <c r="M26" s="12"/>
      <c r="N26" s="12"/>
      <c r="O26" s="14">
        <f t="shared" si="0"/>
        <v>0</v>
      </c>
    </row>
    <row r="27" spans="1:15">
      <c r="A27" s="10">
        <v>6211</v>
      </c>
      <c r="B27" s="11" t="s">
        <v>39</v>
      </c>
      <c r="C27" s="12"/>
      <c r="D27" s="12"/>
      <c r="E27" s="12"/>
      <c r="F27" s="12"/>
      <c r="G27" s="12"/>
      <c r="H27" s="12"/>
      <c r="I27" s="12"/>
      <c r="J27" s="12"/>
      <c r="K27" s="12"/>
      <c r="L27" s="12"/>
      <c r="M27" s="12"/>
      <c r="N27" s="12"/>
      <c r="O27" s="14">
        <f t="shared" si="0"/>
        <v>0</v>
      </c>
    </row>
    <row r="28" spans="1:15">
      <c r="A28" s="10">
        <v>6232</v>
      </c>
      <c r="B28" s="11"/>
      <c r="C28" s="12"/>
      <c r="D28" s="12"/>
      <c r="E28" s="12"/>
      <c r="F28" s="12"/>
      <c r="G28" s="12"/>
      <c r="H28" s="12"/>
      <c r="I28" s="12"/>
      <c r="J28" s="12"/>
      <c r="K28" s="12"/>
      <c r="L28" s="12"/>
      <c r="M28" s="12"/>
      <c r="N28" s="12"/>
      <c r="O28" s="14">
        <f t="shared" si="0"/>
        <v>0</v>
      </c>
    </row>
    <row r="29" spans="1:15">
      <c r="A29" s="10">
        <v>6212</v>
      </c>
      <c r="B29" s="11" t="s">
        <v>40</v>
      </c>
      <c r="C29" s="12"/>
      <c r="D29" s="12"/>
      <c r="E29" s="12"/>
      <c r="F29" s="12"/>
      <c r="G29" s="12"/>
      <c r="H29" s="12"/>
      <c r="I29" s="12"/>
      <c r="J29" s="12"/>
      <c r="K29" s="12"/>
      <c r="L29" s="12"/>
      <c r="M29" s="12"/>
      <c r="N29" s="12"/>
      <c r="O29" s="14">
        <f t="shared" si="0"/>
        <v>0</v>
      </c>
    </row>
    <row r="30" spans="1:15">
      <c r="A30" s="10">
        <v>6213</v>
      </c>
      <c r="B30" s="11" t="s">
        <v>41</v>
      </c>
      <c r="C30" s="23"/>
      <c r="D30" s="23"/>
      <c r="E30" s="23"/>
      <c r="F30" s="23"/>
      <c r="G30" s="23"/>
      <c r="H30" s="23"/>
      <c r="I30" s="23"/>
      <c r="J30" s="23"/>
      <c r="K30" s="23"/>
      <c r="L30" s="23"/>
      <c r="M30" s="23"/>
      <c r="N30" s="23"/>
      <c r="O30" s="14">
        <f t="shared" si="0"/>
        <v>0</v>
      </c>
    </row>
    <row r="31" spans="1:15">
      <c r="A31" s="10">
        <v>6312</v>
      </c>
      <c r="B31" s="11" t="s">
        <v>42</v>
      </c>
      <c r="C31" s="23">
        <v>300000</v>
      </c>
      <c r="D31" s="23">
        <v>300000</v>
      </c>
      <c r="E31" s="23">
        <v>300000</v>
      </c>
      <c r="F31" s="23">
        <v>300000</v>
      </c>
      <c r="G31" s="23">
        <v>300000</v>
      </c>
      <c r="H31" s="23">
        <v>300000</v>
      </c>
      <c r="I31" s="23">
        <v>300000</v>
      </c>
      <c r="J31" s="23">
        <v>300000</v>
      </c>
      <c r="K31" s="23">
        <v>300000</v>
      </c>
      <c r="L31" s="23">
        <v>300000</v>
      </c>
      <c r="M31" s="23">
        <v>300000</v>
      </c>
      <c r="N31" s="23">
        <v>300000</v>
      </c>
      <c r="O31" s="14">
        <f t="shared" si="0"/>
        <v>3600000</v>
      </c>
    </row>
    <row r="32" spans="1:15">
      <c r="A32" s="10">
        <v>6226</v>
      </c>
      <c r="B32" s="11" t="s">
        <v>43</v>
      </c>
      <c r="C32" s="23">
        <v>87000</v>
      </c>
      <c r="D32" s="23">
        <v>87000</v>
      </c>
      <c r="E32" s="23">
        <v>87000</v>
      </c>
      <c r="F32" s="23">
        <v>87000</v>
      </c>
      <c r="G32" s="23">
        <v>87000</v>
      </c>
      <c r="H32" s="23">
        <v>87000</v>
      </c>
      <c r="I32" s="23">
        <v>87000</v>
      </c>
      <c r="J32" s="23">
        <v>87000</v>
      </c>
      <c r="K32" s="23">
        <v>87000</v>
      </c>
      <c r="L32" s="23">
        <v>87000</v>
      </c>
      <c r="M32" s="23">
        <v>87000</v>
      </c>
      <c r="N32" s="23">
        <v>87000</v>
      </c>
      <c r="O32" s="14">
        <f t="shared" si="0"/>
        <v>1044000</v>
      </c>
    </row>
    <row r="33" spans="1:15">
      <c r="A33" s="10">
        <v>6119</v>
      </c>
      <c r="B33" s="11" t="s">
        <v>44</v>
      </c>
      <c r="C33" s="23"/>
      <c r="D33" s="23"/>
      <c r="E33" s="23"/>
      <c r="F33" s="23"/>
      <c r="G33" s="23"/>
      <c r="H33" s="23"/>
      <c r="I33" s="23"/>
      <c r="J33" s="23"/>
      <c r="K33" s="23"/>
      <c r="L33" s="23"/>
      <c r="M33" s="23"/>
      <c r="N33" s="23"/>
      <c r="O33" s="14">
        <f t="shared" si="0"/>
        <v>0</v>
      </c>
    </row>
    <row r="34" spans="1:15">
      <c r="A34" s="10">
        <v>6214</v>
      </c>
      <c r="B34" s="11" t="s">
        <v>45</v>
      </c>
      <c r="C34" s="23">
        <v>200000</v>
      </c>
      <c r="D34" s="23">
        <v>200000</v>
      </c>
      <c r="E34" s="23">
        <v>200000</v>
      </c>
      <c r="F34" s="23">
        <v>200000</v>
      </c>
      <c r="G34" s="23">
        <v>200000</v>
      </c>
      <c r="H34" s="23">
        <v>200000</v>
      </c>
      <c r="I34" s="23">
        <v>200000</v>
      </c>
      <c r="J34" s="23">
        <v>200000</v>
      </c>
      <c r="K34" s="23">
        <v>200000</v>
      </c>
      <c r="L34" s="23">
        <v>200000</v>
      </c>
      <c r="M34" s="23">
        <v>200000</v>
      </c>
      <c r="N34" s="23">
        <v>200000</v>
      </c>
      <c r="O34" s="14">
        <f t="shared" si="0"/>
        <v>2400000</v>
      </c>
    </row>
    <row r="35" spans="1:15">
      <c r="A35" s="10">
        <v>6234</v>
      </c>
      <c r="B35" s="11"/>
      <c r="C35" s="12"/>
      <c r="D35" s="12"/>
      <c r="E35" s="12"/>
      <c r="F35" s="12"/>
      <c r="G35" s="12"/>
      <c r="H35" s="12"/>
      <c r="I35" s="12"/>
      <c r="J35" s="12"/>
      <c r="K35" s="12"/>
      <c r="L35" s="12"/>
      <c r="M35" s="12"/>
      <c r="N35" s="12"/>
      <c r="O35" s="14">
        <f t="shared" si="0"/>
        <v>0</v>
      </c>
    </row>
    <row r="36" spans="1:15">
      <c r="A36" s="10">
        <v>6215</v>
      </c>
      <c r="B36" s="11" t="s">
        <v>46</v>
      </c>
      <c r="C36" s="23">
        <v>2205910</v>
      </c>
      <c r="D36" s="23">
        <v>2205910</v>
      </c>
      <c r="E36" s="23">
        <v>2205910</v>
      </c>
      <c r="F36" s="23">
        <v>2205910</v>
      </c>
      <c r="G36" s="23">
        <v>2205910</v>
      </c>
      <c r="H36" s="23">
        <v>2205910</v>
      </c>
      <c r="I36" s="23">
        <v>2205910</v>
      </c>
      <c r="J36" s="23">
        <v>2205910</v>
      </c>
      <c r="K36" s="23">
        <v>2205910</v>
      </c>
      <c r="L36" s="23">
        <v>2205910</v>
      </c>
      <c r="M36" s="23">
        <v>2205910</v>
      </c>
      <c r="N36" s="23">
        <v>2205910</v>
      </c>
      <c r="O36" s="14">
        <f t="shared" si="0"/>
        <v>26470920</v>
      </c>
    </row>
    <row r="37" spans="1:15">
      <c r="A37" s="10">
        <v>6216</v>
      </c>
      <c r="B37" s="11" t="s">
        <v>47</v>
      </c>
      <c r="C37" s="23">
        <v>127000</v>
      </c>
      <c r="D37" s="23">
        <v>127000</v>
      </c>
      <c r="E37" s="23">
        <v>127000</v>
      </c>
      <c r="F37" s="23">
        <v>127000</v>
      </c>
      <c r="G37" s="23">
        <v>127000</v>
      </c>
      <c r="H37" s="23">
        <v>127000</v>
      </c>
      <c r="I37" s="23">
        <v>127000</v>
      </c>
      <c r="J37" s="23">
        <v>127000</v>
      </c>
      <c r="K37" s="23">
        <v>127000</v>
      </c>
      <c r="L37" s="23">
        <v>127000</v>
      </c>
      <c r="M37" s="23">
        <v>127000</v>
      </c>
      <c r="N37" s="23">
        <v>127000</v>
      </c>
      <c r="O37" s="14">
        <f t="shared" si="0"/>
        <v>1524000</v>
      </c>
    </row>
    <row r="38" spans="1:15">
      <c r="A38" s="10">
        <v>6217</v>
      </c>
      <c r="B38" s="11" t="s">
        <v>48</v>
      </c>
      <c r="C38" s="23">
        <v>15000</v>
      </c>
      <c r="D38" s="23">
        <v>15000</v>
      </c>
      <c r="E38" s="23">
        <v>15000</v>
      </c>
      <c r="F38" s="23">
        <v>15000</v>
      </c>
      <c r="G38" s="23">
        <v>15000</v>
      </c>
      <c r="H38" s="23">
        <v>15000</v>
      </c>
      <c r="I38" s="23">
        <v>15000</v>
      </c>
      <c r="J38" s="23">
        <v>15000</v>
      </c>
      <c r="K38" s="23">
        <v>15000</v>
      </c>
      <c r="L38" s="23">
        <v>15000</v>
      </c>
      <c r="M38" s="23">
        <v>15000</v>
      </c>
      <c r="N38" s="23">
        <v>15000</v>
      </c>
      <c r="O38" s="14">
        <f t="shared" si="0"/>
        <v>180000</v>
      </c>
    </row>
    <row r="39" spans="1:15">
      <c r="A39" s="10">
        <v>6218</v>
      </c>
      <c r="B39" s="11" t="s">
        <v>49</v>
      </c>
      <c r="C39" s="23">
        <v>20000</v>
      </c>
      <c r="D39" s="23">
        <v>20000</v>
      </c>
      <c r="E39" s="23">
        <v>20000</v>
      </c>
      <c r="F39" s="23">
        <v>20000</v>
      </c>
      <c r="G39" s="23">
        <v>20000</v>
      </c>
      <c r="H39" s="23">
        <v>20000</v>
      </c>
      <c r="I39" s="23">
        <v>20000</v>
      </c>
      <c r="J39" s="23">
        <v>20000</v>
      </c>
      <c r="K39" s="23">
        <v>20000</v>
      </c>
      <c r="L39" s="23">
        <v>20000</v>
      </c>
      <c r="M39" s="23">
        <v>20000</v>
      </c>
      <c r="N39" s="23">
        <v>20000</v>
      </c>
      <c r="O39" s="14">
        <f t="shared" si="0"/>
        <v>240000</v>
      </c>
    </row>
    <row r="40" spans="1:15">
      <c r="A40" s="10">
        <v>6219</v>
      </c>
      <c r="B40" s="11" t="s">
        <v>50</v>
      </c>
      <c r="C40" s="23">
        <v>981600</v>
      </c>
      <c r="D40" s="23">
        <v>616600</v>
      </c>
      <c r="E40" s="23">
        <v>960600</v>
      </c>
      <c r="F40" s="23">
        <v>616600</v>
      </c>
      <c r="G40" s="23">
        <v>941630</v>
      </c>
      <c r="H40" s="23">
        <v>616600</v>
      </c>
      <c r="I40" s="23">
        <v>989600</v>
      </c>
      <c r="J40" s="23">
        <v>616600</v>
      </c>
      <c r="K40" s="23">
        <v>985600</v>
      </c>
      <c r="L40" s="23">
        <v>616600</v>
      </c>
      <c r="M40" s="23">
        <v>974600</v>
      </c>
      <c r="N40" s="23">
        <v>616600</v>
      </c>
      <c r="O40" s="14">
        <f t="shared" si="0"/>
        <v>9533230</v>
      </c>
    </row>
    <row r="41" spans="1:15">
      <c r="A41" s="10">
        <v>6221</v>
      </c>
      <c r="B41" s="11" t="s">
        <v>51</v>
      </c>
      <c r="C41" s="23"/>
      <c r="D41" s="23"/>
      <c r="E41" s="23"/>
      <c r="F41" s="23"/>
      <c r="G41" s="23"/>
      <c r="H41" s="23"/>
      <c r="I41" s="23"/>
      <c r="J41" s="23"/>
      <c r="K41" s="23"/>
      <c r="L41" s="23"/>
      <c r="M41" s="23"/>
      <c r="N41" s="23"/>
      <c r="O41" s="14">
        <f t="shared" si="0"/>
        <v>0</v>
      </c>
    </row>
    <row r="42" spans="1:15">
      <c r="A42" s="10">
        <v>6222</v>
      </c>
      <c r="B42" s="11" t="s">
        <v>52</v>
      </c>
      <c r="C42" s="23"/>
      <c r="D42" s="23"/>
      <c r="E42" s="23"/>
      <c r="F42" s="23"/>
      <c r="G42" s="23"/>
      <c r="H42" s="23"/>
      <c r="I42" s="23"/>
      <c r="J42" s="23"/>
      <c r="K42" s="23"/>
      <c r="L42" s="23"/>
      <c r="M42" s="23"/>
      <c r="N42" s="23"/>
      <c r="O42" s="14">
        <f t="shared" si="0"/>
        <v>0</v>
      </c>
    </row>
    <row r="43" spans="1:15">
      <c r="A43" s="10">
        <v>6223</v>
      </c>
      <c r="B43" s="11" t="s">
        <v>53</v>
      </c>
      <c r="C43" s="12"/>
      <c r="D43" s="12"/>
      <c r="E43" s="12"/>
      <c r="F43" s="12"/>
      <c r="G43" s="12"/>
      <c r="H43" s="12"/>
      <c r="I43" s="12"/>
      <c r="J43" s="12"/>
      <c r="K43" s="12"/>
      <c r="L43" s="12"/>
      <c r="M43" s="12"/>
      <c r="N43" s="12"/>
      <c r="O43" s="14">
        <f t="shared" si="0"/>
        <v>0</v>
      </c>
    </row>
    <row r="44" spans="1:15">
      <c r="A44" s="10">
        <v>6224</v>
      </c>
      <c r="B44" s="11" t="s">
        <v>54</v>
      </c>
      <c r="C44" s="23">
        <v>60000</v>
      </c>
      <c r="D44" s="23">
        <v>60000</v>
      </c>
      <c r="E44" s="23">
        <v>60000</v>
      </c>
      <c r="F44" s="23">
        <v>60000</v>
      </c>
      <c r="G44" s="23">
        <v>60000</v>
      </c>
      <c r="H44" s="23">
        <v>60000</v>
      </c>
      <c r="I44" s="23">
        <v>60000</v>
      </c>
      <c r="J44" s="23">
        <v>60000</v>
      </c>
      <c r="K44" s="23">
        <v>60000</v>
      </c>
      <c r="L44" s="23">
        <v>60000</v>
      </c>
      <c r="M44" s="23">
        <v>60000</v>
      </c>
      <c r="N44" s="23">
        <v>60000</v>
      </c>
      <c r="O44" s="14">
        <f t="shared" si="0"/>
        <v>720000</v>
      </c>
    </row>
    <row r="45" spans="1:15">
      <c r="A45" s="10">
        <v>6225</v>
      </c>
      <c r="B45" s="11" t="s">
        <v>55</v>
      </c>
      <c r="C45" s="23">
        <v>635000</v>
      </c>
      <c r="D45" s="23">
        <v>635000</v>
      </c>
      <c r="E45" s="23">
        <v>635000</v>
      </c>
      <c r="F45" s="23">
        <v>635000</v>
      </c>
      <c r="G45" s="23">
        <v>635000</v>
      </c>
      <c r="H45" s="23">
        <v>635000</v>
      </c>
      <c r="I45" s="23">
        <v>635000</v>
      </c>
      <c r="J45" s="23">
        <v>635000</v>
      </c>
      <c r="K45" s="23">
        <v>635000</v>
      </c>
      <c r="L45" s="23">
        <v>635000</v>
      </c>
      <c r="M45" s="23">
        <v>635000</v>
      </c>
      <c r="N45" s="23">
        <v>635000</v>
      </c>
      <c r="O45" s="14">
        <f t="shared" si="0"/>
        <v>7620000</v>
      </c>
    </row>
    <row r="46" spans="1:15">
      <c r="A46" s="10">
        <v>6227</v>
      </c>
      <c r="B46" s="11" t="s">
        <v>56</v>
      </c>
      <c r="C46" s="23">
        <v>263000</v>
      </c>
      <c r="D46" s="23">
        <v>228000</v>
      </c>
      <c r="E46" s="23">
        <v>229000</v>
      </c>
      <c r="F46" s="23">
        <v>231000</v>
      </c>
      <c r="G46" s="23">
        <v>527000</v>
      </c>
      <c r="H46" s="23">
        <v>911000</v>
      </c>
      <c r="I46" s="23">
        <v>264000</v>
      </c>
      <c r="J46" s="23">
        <v>230000</v>
      </c>
      <c r="K46" s="23">
        <v>251000</v>
      </c>
      <c r="L46" s="23">
        <v>232000</v>
      </c>
      <c r="M46" s="23">
        <v>334000</v>
      </c>
      <c r="N46" s="23">
        <v>1380000</v>
      </c>
      <c r="O46" s="14">
        <f t="shared" si="0"/>
        <v>5080000</v>
      </c>
    </row>
    <row r="47" spans="1:15">
      <c r="A47" s="10">
        <v>6228</v>
      </c>
      <c r="B47" s="11" t="s">
        <v>57</v>
      </c>
      <c r="C47" s="23"/>
      <c r="D47" s="23"/>
      <c r="E47" s="23"/>
      <c r="F47" s="23"/>
      <c r="G47" s="23"/>
      <c r="H47" s="23"/>
      <c r="I47" s="23"/>
      <c r="J47" s="23"/>
      <c r="K47" s="23"/>
      <c r="L47" s="23"/>
      <c r="M47" s="23"/>
      <c r="N47" s="23"/>
      <c r="O47" s="14">
        <f t="shared" si="0"/>
        <v>0</v>
      </c>
    </row>
    <row r="48" spans="1:15">
      <c r="A48" s="10">
        <v>6229</v>
      </c>
      <c r="B48" s="11" t="s">
        <v>58</v>
      </c>
      <c r="C48" s="23">
        <v>8880</v>
      </c>
      <c r="D48" s="23">
        <v>10031</v>
      </c>
      <c r="E48" s="23"/>
      <c r="F48" s="23"/>
      <c r="G48" s="23">
        <v>33000</v>
      </c>
      <c r="H48" s="23">
        <v>30000</v>
      </c>
      <c r="I48" s="23">
        <v>2419</v>
      </c>
      <c r="J48" s="23">
        <v>7925</v>
      </c>
      <c r="K48" s="23"/>
      <c r="L48" s="23">
        <v>10675</v>
      </c>
      <c r="M48" s="23">
        <v>9201</v>
      </c>
      <c r="N48" s="23">
        <v>4219</v>
      </c>
      <c r="O48" s="14">
        <f t="shared" si="0"/>
        <v>116350</v>
      </c>
    </row>
    <row r="49" spans="1:15">
      <c r="A49" s="10">
        <v>6313</v>
      </c>
      <c r="B49" s="11"/>
      <c r="C49" s="26">
        <f t="shared" ref="C49:E49" si="4">SUM(C28:C30)</f>
        <v>0</v>
      </c>
      <c r="D49" s="26">
        <f t="shared" si="4"/>
        <v>0</v>
      </c>
      <c r="E49" s="26">
        <f t="shared" si="4"/>
        <v>0</v>
      </c>
      <c r="F49" s="23"/>
      <c r="G49" s="23"/>
      <c r="H49" s="23"/>
      <c r="I49" s="23"/>
      <c r="J49" s="23"/>
      <c r="K49" s="23"/>
      <c r="L49" s="23"/>
      <c r="M49" s="23"/>
      <c r="N49" s="23"/>
      <c r="O49" s="14">
        <f t="shared" si="0"/>
        <v>0</v>
      </c>
    </row>
    <row r="50" spans="1:15">
      <c r="A50" s="10">
        <v>6233</v>
      </c>
      <c r="B50" s="11"/>
      <c r="C50" s="23"/>
      <c r="D50" s="23"/>
      <c r="E50" s="23"/>
      <c r="F50" s="23"/>
      <c r="G50" s="23"/>
      <c r="H50" s="23"/>
      <c r="I50" s="23"/>
      <c r="J50" s="23"/>
      <c r="K50" s="23"/>
      <c r="L50" s="23"/>
      <c r="M50" s="23"/>
      <c r="N50" s="23"/>
      <c r="O50" s="14">
        <f t="shared" si="0"/>
        <v>0</v>
      </c>
    </row>
    <row r="51" spans="1:15">
      <c r="A51" s="10">
        <v>6314</v>
      </c>
      <c r="B51" s="11" t="s">
        <v>59</v>
      </c>
      <c r="C51" s="23"/>
      <c r="D51" s="23"/>
      <c r="E51" s="23"/>
      <c r="F51" s="23"/>
      <c r="G51" s="23"/>
      <c r="H51" s="23"/>
      <c r="I51" s="23"/>
      <c r="J51" s="23"/>
      <c r="K51" s="23"/>
      <c r="L51" s="23"/>
      <c r="M51" s="23"/>
      <c r="N51" s="23"/>
      <c r="O51" s="14">
        <f t="shared" si="0"/>
        <v>0</v>
      </c>
    </row>
    <row r="52" spans="1:15">
      <c r="A52" s="15">
        <v>6231</v>
      </c>
      <c r="B52" s="16" t="s">
        <v>60</v>
      </c>
      <c r="C52" s="17"/>
      <c r="D52" s="17"/>
      <c r="E52" s="17"/>
      <c r="F52" s="17"/>
      <c r="G52" s="17"/>
      <c r="H52" s="17"/>
      <c r="I52" s="17"/>
      <c r="J52" s="17"/>
      <c r="K52" s="17"/>
      <c r="L52" s="17"/>
      <c r="M52" s="17"/>
      <c r="N52" s="17"/>
      <c r="O52" s="18">
        <f t="shared" si="0"/>
        <v>0</v>
      </c>
    </row>
    <row r="53" spans="1:15" customFormat="1">
      <c r="A53" s="19"/>
      <c r="B53" s="20" t="s">
        <v>61</v>
      </c>
      <c r="C53" s="24">
        <f>SUM(C18:C52)</f>
        <v>11096390</v>
      </c>
      <c r="D53" s="24">
        <f t="shared" ref="D53:N53" si="5">SUM(D18:D52)</f>
        <v>11355541</v>
      </c>
      <c r="E53" s="24">
        <f t="shared" si="5"/>
        <v>11993510</v>
      </c>
      <c r="F53" s="24">
        <f t="shared" si="5"/>
        <v>10988510</v>
      </c>
      <c r="G53" s="24">
        <f t="shared" si="5"/>
        <v>11413540</v>
      </c>
      <c r="H53" s="24">
        <f t="shared" si="5"/>
        <v>12520510</v>
      </c>
      <c r="I53" s="24">
        <f t="shared" si="5"/>
        <v>11619929</v>
      </c>
      <c r="J53" s="24">
        <f t="shared" si="5"/>
        <v>11331935</v>
      </c>
      <c r="K53" s="24">
        <f t="shared" si="5"/>
        <v>11228510</v>
      </c>
      <c r="L53" s="24">
        <f t="shared" si="5"/>
        <v>11560685</v>
      </c>
      <c r="M53" s="24">
        <f t="shared" si="5"/>
        <v>11988211</v>
      </c>
      <c r="N53" s="25">
        <f t="shared" si="5"/>
        <v>11912729</v>
      </c>
      <c r="O53" s="22">
        <f t="shared" si="0"/>
        <v>139010000</v>
      </c>
    </row>
    <row r="54" spans="1:15" customFormat="1">
      <c r="A54" s="19"/>
      <c r="B54" s="20" t="s">
        <v>62</v>
      </c>
      <c r="C54" s="24">
        <f>C17-C53</f>
        <v>-26390</v>
      </c>
      <c r="D54" s="24">
        <f t="shared" ref="D54:N54" si="6">D17-D53</f>
        <v>1334459</v>
      </c>
      <c r="E54" s="24">
        <f t="shared" si="6"/>
        <v>2046490</v>
      </c>
      <c r="F54" s="24">
        <f t="shared" si="6"/>
        <v>1431490</v>
      </c>
      <c r="G54" s="24">
        <f t="shared" si="6"/>
        <v>466460</v>
      </c>
      <c r="H54" s="24">
        <f t="shared" si="6"/>
        <v>2059490</v>
      </c>
      <c r="I54" s="24">
        <f t="shared" si="6"/>
        <v>800071</v>
      </c>
      <c r="J54" s="24">
        <f t="shared" si="6"/>
        <v>1358065</v>
      </c>
      <c r="K54" s="24">
        <f t="shared" si="6"/>
        <v>111490</v>
      </c>
      <c r="L54" s="24">
        <f t="shared" si="6"/>
        <v>1669315</v>
      </c>
      <c r="M54" s="24">
        <f t="shared" si="6"/>
        <v>1781789</v>
      </c>
      <c r="N54" s="25">
        <f t="shared" si="6"/>
        <v>-32729</v>
      </c>
      <c r="O54" s="22">
        <f t="shared" si="0"/>
        <v>13000000</v>
      </c>
    </row>
    <row r="55" spans="1:15">
      <c r="A55" s="6">
        <v>7111</v>
      </c>
      <c r="B55" s="7" t="s">
        <v>63</v>
      </c>
      <c r="C55" s="27"/>
      <c r="D55" s="27"/>
      <c r="E55" s="27"/>
      <c r="F55" s="27"/>
      <c r="G55" s="27"/>
      <c r="H55" s="27"/>
      <c r="I55" s="27"/>
      <c r="J55" s="27"/>
      <c r="K55" s="27"/>
      <c r="L55" s="27"/>
      <c r="M55" s="27"/>
      <c r="N55" s="28"/>
      <c r="O55" s="9"/>
    </row>
    <row r="56" spans="1:15">
      <c r="A56" s="10">
        <v>7112</v>
      </c>
      <c r="B56" s="11" t="s">
        <v>64</v>
      </c>
      <c r="C56" s="12"/>
      <c r="D56" s="12"/>
      <c r="E56" s="12"/>
      <c r="F56" s="12"/>
      <c r="G56" s="12"/>
      <c r="H56" s="12"/>
      <c r="I56" s="12"/>
      <c r="J56" s="12"/>
      <c r="K56" s="12"/>
      <c r="L56" s="12"/>
      <c r="M56" s="12"/>
      <c r="N56" s="13"/>
      <c r="O56" s="14"/>
    </row>
    <row r="57" spans="1:15">
      <c r="A57" s="10">
        <v>7113</v>
      </c>
      <c r="B57" s="11" t="s">
        <v>65</v>
      </c>
      <c r="C57" s="12"/>
      <c r="D57" s="12"/>
      <c r="E57" s="12"/>
      <c r="F57" s="12"/>
      <c r="G57" s="12"/>
      <c r="H57" s="12"/>
      <c r="I57" s="12"/>
      <c r="J57" s="12"/>
      <c r="K57" s="12"/>
      <c r="L57" s="12"/>
      <c r="M57" s="12"/>
      <c r="N57" s="13"/>
      <c r="O57" s="14"/>
    </row>
    <row r="58" spans="1:15">
      <c r="A58" s="10">
        <v>7114</v>
      </c>
      <c r="B58" s="11" t="s">
        <v>66</v>
      </c>
      <c r="C58" s="12"/>
      <c r="D58" s="12"/>
      <c r="E58" s="12"/>
      <c r="F58" s="12"/>
      <c r="G58" s="12"/>
      <c r="H58" s="12"/>
      <c r="I58" s="12"/>
      <c r="J58" s="12"/>
      <c r="K58" s="12"/>
      <c r="L58" s="12"/>
      <c r="M58" s="12"/>
      <c r="N58" s="13"/>
      <c r="O58" s="14"/>
    </row>
    <row r="59" spans="1:15">
      <c r="A59" s="10">
        <v>7118</v>
      </c>
      <c r="B59" s="11" t="s">
        <v>67</v>
      </c>
      <c r="C59" s="12"/>
      <c r="D59" s="12"/>
      <c r="E59" s="12"/>
      <c r="F59" s="12"/>
      <c r="G59" s="12"/>
      <c r="H59" s="12"/>
      <c r="I59" s="12"/>
      <c r="J59" s="12"/>
      <c r="K59" s="12"/>
      <c r="L59" s="12"/>
      <c r="M59" s="12"/>
      <c r="N59" s="13"/>
      <c r="O59" s="14"/>
    </row>
    <row r="60" spans="1:15">
      <c r="A60" s="10"/>
      <c r="B60" s="11" t="s">
        <v>68</v>
      </c>
      <c r="C60" s="12"/>
      <c r="D60" s="12"/>
      <c r="E60" s="12"/>
      <c r="F60" s="12"/>
      <c r="G60" s="12"/>
      <c r="H60" s="12"/>
      <c r="I60" s="12"/>
      <c r="J60" s="12"/>
      <c r="K60" s="12"/>
      <c r="L60" s="12"/>
      <c r="M60" s="12"/>
      <c r="N60" s="13"/>
      <c r="O60" s="14"/>
    </row>
    <row r="61" spans="1:15">
      <c r="A61" s="10">
        <v>7511</v>
      </c>
      <c r="B61" s="11" t="s">
        <v>69</v>
      </c>
      <c r="C61" s="12"/>
      <c r="D61" s="12"/>
      <c r="E61" s="12"/>
      <c r="F61" s="12"/>
      <c r="G61" s="12"/>
      <c r="H61" s="12"/>
      <c r="I61" s="12"/>
      <c r="J61" s="12"/>
      <c r="K61" s="12"/>
      <c r="L61" s="12"/>
      <c r="M61" s="12"/>
      <c r="N61" s="13"/>
      <c r="O61" s="14"/>
    </row>
    <row r="62" spans="1:15">
      <c r="A62" s="10">
        <v>7518</v>
      </c>
      <c r="B62" s="11" t="s">
        <v>70</v>
      </c>
      <c r="C62" s="12"/>
      <c r="D62" s="12"/>
      <c r="E62" s="12"/>
      <c r="F62" s="12"/>
      <c r="G62" s="12"/>
      <c r="H62" s="12"/>
      <c r="I62" s="12"/>
      <c r="J62" s="12"/>
      <c r="K62" s="12"/>
      <c r="L62" s="12"/>
      <c r="M62" s="12"/>
      <c r="N62" s="13"/>
      <c r="O62" s="14"/>
    </row>
    <row r="63" spans="1:15">
      <c r="A63" s="10">
        <v>7512</v>
      </c>
      <c r="B63" s="11" t="s">
        <v>71</v>
      </c>
      <c r="C63" s="12"/>
      <c r="D63" s="12"/>
      <c r="E63" s="12"/>
      <c r="F63" s="12"/>
      <c r="G63" s="12"/>
      <c r="H63" s="12"/>
      <c r="I63" s="12"/>
      <c r="J63" s="12"/>
      <c r="K63" s="12"/>
      <c r="L63" s="12"/>
      <c r="M63" s="12"/>
      <c r="N63" s="13"/>
      <c r="O63" s="14"/>
    </row>
    <row r="64" spans="1:15">
      <c r="A64" s="10">
        <v>7513</v>
      </c>
      <c r="B64" s="11" t="s">
        <v>72</v>
      </c>
      <c r="C64" s="12"/>
      <c r="D64" s="12"/>
      <c r="E64" s="12"/>
      <c r="F64" s="12"/>
      <c r="G64" s="12"/>
      <c r="H64" s="12"/>
      <c r="I64" s="12"/>
      <c r="J64" s="12"/>
      <c r="K64" s="12"/>
      <c r="L64" s="12"/>
      <c r="M64" s="12"/>
      <c r="N64" s="13"/>
      <c r="O64" s="14"/>
    </row>
    <row r="65" spans="1:15">
      <c r="A65" s="10">
        <v>7514</v>
      </c>
      <c r="B65" s="11" t="s">
        <v>73</v>
      </c>
      <c r="C65" s="12"/>
      <c r="D65" s="12"/>
      <c r="E65" s="12"/>
      <c r="F65" s="12"/>
      <c r="G65" s="12"/>
      <c r="H65" s="12"/>
      <c r="I65" s="12"/>
      <c r="J65" s="12"/>
      <c r="K65" s="12"/>
      <c r="L65" s="12"/>
      <c r="M65" s="12"/>
      <c r="N65" s="13"/>
      <c r="O65" s="14"/>
    </row>
    <row r="66" spans="1:15">
      <c r="A66" s="10">
        <v>7515</v>
      </c>
      <c r="B66" s="11" t="s">
        <v>74</v>
      </c>
      <c r="C66" s="12"/>
      <c r="D66" s="12"/>
      <c r="E66" s="12"/>
      <c r="F66" s="12"/>
      <c r="G66" s="12"/>
      <c r="H66" s="12"/>
      <c r="I66" s="12"/>
      <c r="J66" s="12"/>
      <c r="K66" s="12"/>
      <c r="L66" s="12"/>
      <c r="M66" s="12"/>
      <c r="N66" s="13"/>
      <c r="O66" s="14"/>
    </row>
    <row r="67" spans="1:15">
      <c r="A67" s="10">
        <v>7519</v>
      </c>
      <c r="B67" s="11" t="s">
        <v>75</v>
      </c>
      <c r="C67" s="12"/>
      <c r="D67" s="12"/>
      <c r="E67" s="12"/>
      <c r="F67" s="12"/>
      <c r="G67" s="12"/>
      <c r="H67" s="12"/>
      <c r="I67" s="12"/>
      <c r="J67" s="12"/>
      <c r="K67" s="12"/>
      <c r="L67" s="12"/>
      <c r="M67" s="12"/>
      <c r="N67" s="13"/>
      <c r="O67" s="14"/>
    </row>
    <row r="68" spans="1:15">
      <c r="A68" s="15"/>
      <c r="B68" s="16" t="s">
        <v>76</v>
      </c>
      <c r="C68" s="29"/>
      <c r="D68" s="29"/>
      <c r="E68" s="29"/>
      <c r="F68" s="29"/>
      <c r="G68" s="29"/>
      <c r="H68" s="29"/>
      <c r="I68" s="29"/>
      <c r="J68" s="29"/>
      <c r="K68" s="29"/>
      <c r="L68" s="29"/>
      <c r="M68" s="29"/>
      <c r="N68" s="30"/>
      <c r="O68" s="18"/>
    </row>
    <row r="69" spans="1:15" customFormat="1">
      <c r="A69" s="19"/>
      <c r="B69" s="20" t="s">
        <v>77</v>
      </c>
      <c r="C69" s="24">
        <f>C54</f>
        <v>-26390</v>
      </c>
      <c r="D69" s="24">
        <f t="shared" ref="D69:N69" si="7">D54</f>
        <v>1334459</v>
      </c>
      <c r="E69" s="24">
        <f t="shared" si="7"/>
        <v>2046490</v>
      </c>
      <c r="F69" s="24">
        <f t="shared" si="7"/>
        <v>1431490</v>
      </c>
      <c r="G69" s="24">
        <f t="shared" si="7"/>
        <v>466460</v>
      </c>
      <c r="H69" s="24">
        <f t="shared" si="7"/>
        <v>2059490</v>
      </c>
      <c r="I69" s="24">
        <f t="shared" si="7"/>
        <v>800071</v>
      </c>
      <c r="J69" s="24">
        <f t="shared" si="7"/>
        <v>1358065</v>
      </c>
      <c r="K69" s="24">
        <f t="shared" si="7"/>
        <v>111490</v>
      </c>
      <c r="L69" s="24">
        <f t="shared" si="7"/>
        <v>1669315</v>
      </c>
      <c r="M69" s="24">
        <f t="shared" si="7"/>
        <v>1781789</v>
      </c>
      <c r="N69" s="25">
        <f t="shared" si="7"/>
        <v>-32729</v>
      </c>
      <c r="O69" s="22">
        <f t="shared" ref="O69" si="8">SUM(C69:N69)</f>
        <v>13000000</v>
      </c>
    </row>
    <row r="70" spans="1:15" customFormat="1">
      <c r="A70" s="19"/>
      <c r="B70" s="31" t="s">
        <v>78</v>
      </c>
      <c r="C70" s="24"/>
      <c r="D70" s="24">
        <f>C69+D69</f>
        <v>1308069</v>
      </c>
      <c r="E70" s="24">
        <f t="shared" ref="E70:N70" si="9">D70+E69</f>
        <v>3354559</v>
      </c>
      <c r="F70" s="24">
        <f t="shared" si="9"/>
        <v>4786049</v>
      </c>
      <c r="G70" s="24">
        <f t="shared" si="9"/>
        <v>5252509</v>
      </c>
      <c r="H70" s="24">
        <f t="shared" si="9"/>
        <v>7311999</v>
      </c>
      <c r="I70" s="24">
        <f t="shared" si="9"/>
        <v>8112070</v>
      </c>
      <c r="J70" s="24">
        <f t="shared" si="9"/>
        <v>9470135</v>
      </c>
      <c r="K70" s="24">
        <f t="shared" si="9"/>
        <v>9581625</v>
      </c>
      <c r="L70" s="24">
        <f t="shared" si="9"/>
        <v>11250940</v>
      </c>
      <c r="M70" s="24">
        <f t="shared" si="9"/>
        <v>13032729</v>
      </c>
      <c r="N70" s="25">
        <f t="shared" si="9"/>
        <v>13000000</v>
      </c>
      <c r="O70" s="32"/>
    </row>
    <row r="71" spans="1:15" customFormat="1">
      <c r="A71" s="19"/>
      <c r="B71" s="31" t="s">
        <v>79</v>
      </c>
      <c r="C71" s="24"/>
      <c r="D71" s="24"/>
      <c r="E71" s="24">
        <f>SUM(C69:E69)</f>
        <v>3354559</v>
      </c>
      <c r="F71" s="24"/>
      <c r="G71" s="24"/>
      <c r="H71" s="24">
        <f>SUM(F69:H69)</f>
        <v>3957440</v>
      </c>
      <c r="I71" s="24"/>
      <c r="J71" s="24"/>
      <c r="K71" s="24">
        <f>SUM(I69:K69)</f>
        <v>2269626</v>
      </c>
      <c r="L71" s="24"/>
      <c r="M71" s="24"/>
      <c r="N71" s="25">
        <f>SUM(L69:N69)</f>
        <v>3418375</v>
      </c>
      <c r="O71" s="32"/>
    </row>
    <row r="72" spans="1:15" customFormat="1">
      <c r="B72" s="33"/>
      <c r="C72" s="34"/>
      <c r="D72" s="34"/>
      <c r="E72" s="34"/>
      <c r="F72" s="34"/>
      <c r="G72" s="34"/>
      <c r="H72" s="34"/>
      <c r="I72" s="34"/>
      <c r="J72" s="34"/>
      <c r="K72" s="34"/>
      <c r="L72" s="34"/>
      <c r="M72" s="34"/>
      <c r="N72" s="34"/>
      <c r="O72" s="34"/>
    </row>
    <row r="73" spans="1:15">
      <c r="B73" s="35"/>
      <c r="C73" s="36"/>
      <c r="D73" s="36"/>
      <c r="E73" s="36"/>
      <c r="F73" s="36"/>
      <c r="G73" s="36"/>
      <c r="H73" s="36"/>
      <c r="I73" s="36"/>
      <c r="J73" s="36"/>
      <c r="K73" s="36"/>
      <c r="L73" s="36"/>
      <c r="M73" s="36"/>
      <c r="N73" s="36"/>
      <c r="O73" s="37"/>
    </row>
  </sheetData>
  <phoneticPr fontId="2"/>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Maeda</dc:creator>
  <cp:lastModifiedBy>Maeda</cp:lastModifiedBy>
  <dcterms:created xsi:type="dcterms:W3CDTF">2021-10-05T07:23:52Z</dcterms:created>
  <dcterms:modified xsi:type="dcterms:W3CDTF">2021-10-05T07:24:14Z</dcterms:modified>
</cp:coreProperties>
</file>