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PocHouse\"/>
    </mc:Choice>
  </mc:AlternateContent>
  <xr:revisionPtr revIDLastSave="0" documentId="13_ncr:1_{F3F2F98B-30FB-48DB-97BC-786646EB1558}" xr6:coauthVersionLast="47" xr6:coauthVersionMax="47" xr10:uidLastSave="{00000000-0000-0000-0000-000000000000}"/>
  <bookViews>
    <workbookView xWindow="5310" yWindow="650" windowWidth="13870" windowHeight="10150" xr2:uid="{00000000-000D-0000-FFFF-FFFF00000000}"/>
  </bookViews>
  <sheets>
    <sheet name="pochouse" sheetId="1" r:id="rId1"/>
    <sheet name="tool_map" sheetId="2" r:id="rId2"/>
  </sheets>
  <definedNames>
    <definedName name="_xlnm._FilterDatabase" localSheetId="0" hidden="1">pochouse!$A$1:$E$86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C2" i="2"/>
  <c r="B2" i="2"/>
  <c r="D86" i="1"/>
  <c r="D85" i="1"/>
  <c r="D84" i="1"/>
  <c r="D83" i="1"/>
  <c r="D82" i="1"/>
  <c r="C82" i="1"/>
  <c r="D81" i="1"/>
  <c r="D80" i="1"/>
  <c r="D78" i="1"/>
  <c r="D77" i="1"/>
  <c r="D76" i="1"/>
  <c r="D75" i="1"/>
  <c r="D74" i="1"/>
  <c r="D73" i="1"/>
  <c r="D72" i="1"/>
  <c r="D71" i="1"/>
  <c r="D70" i="1"/>
  <c r="D69" i="1"/>
  <c r="D54" i="1"/>
  <c r="D49" i="1"/>
  <c r="D10" i="1"/>
  <c r="G3" i="1"/>
</calcChain>
</file>

<file path=xl/sharedStrings.xml><?xml version="1.0" encoding="utf-8"?>
<sst xmlns="http://schemas.openxmlformats.org/spreadsheetml/2006/main" count="424" uniqueCount="231">
  <si>
    <t>app</t>
  </si>
  <si>
    <t>cve-</t>
  </si>
  <si>
    <t>概述</t>
  </si>
  <si>
    <t>使用位置</t>
  </si>
  <si>
    <t>版本</t>
  </si>
  <si>
    <t>apache_activeMQ</t>
  </si>
  <si>
    <t>cve-2015-5254</t>
  </si>
  <si>
    <t>rce</t>
  </si>
  <si>
    <t>vulmap</t>
  </si>
  <si>
    <t>&lt;5.13.0</t>
  </si>
  <si>
    <t>快速到达</t>
  </si>
  <si>
    <t>webshell</t>
  </si>
  <si>
    <t>&lt;5.14.0</t>
  </si>
  <si>
    <t>apache_druid</t>
  </si>
  <si>
    <t>cve-2021-25646</t>
  </si>
  <si>
    <t>&lt; 0.20.1</t>
  </si>
  <si>
    <t>=HYPERLINK("D:\PocHouse\other_tool\vulmap","vulmap")</t>
  </si>
  <si>
    <t>apache_flink</t>
  </si>
  <si>
    <t>cve-2020-17518</t>
  </si>
  <si>
    <t>path traversal</t>
  </si>
  <si>
    <t>&lt; 1.11.3 or &lt; 1.12.0</t>
  </si>
  <si>
    <t>cve-2020-17519</t>
  </si>
  <si>
    <t>1.5.1 - 1.11.2</t>
  </si>
  <si>
    <t>apache_OFBiz</t>
  </si>
  <si>
    <t>cve-2021-26295</t>
  </si>
  <si>
    <t>rmi rce</t>
  </si>
  <si>
    <t>&lt; 17.12.06</t>
  </si>
  <si>
    <t>cmd /k "cd /d D:\</t>
  </si>
  <si>
    <t>cve-2021-29200</t>
  </si>
  <si>
    <t>&lt; 17.12.07</t>
  </si>
  <si>
    <t>cve-2021-30128</t>
  </si>
  <si>
    <t>deserial rce</t>
  </si>
  <si>
    <t/>
  </si>
  <si>
    <t>hyperlink(path, name)</t>
  </si>
  <si>
    <t>apache_shiro</t>
  </si>
  <si>
    <t>cve-2016-4437</t>
  </si>
  <si>
    <t>&lt;= 1.2.4</t>
  </si>
  <si>
    <t xml:space="preserve">bat </t>
  </si>
  <si>
    <t>cmd /k "cd /d path&amp;&amp;shell_code"</t>
  </si>
  <si>
    <t>apache_solr</t>
  </si>
  <si>
    <t>cve-2017-12629</t>
  </si>
  <si>
    <t>rce/xxe</t>
  </si>
  <si>
    <t>&lt; 7.1.0</t>
  </si>
  <si>
    <t>cve-2019-0193</t>
  </si>
  <si>
    <t>&lt; 8.2.0</t>
  </si>
  <si>
    <t>cve-2019-17558</t>
  </si>
  <si>
    <t>5.0.0 - 8.3.1</t>
  </si>
  <si>
    <t>time-2021-0318</t>
  </si>
  <si>
    <t>arbitrary file reading</t>
  </si>
  <si>
    <t>&lt;=8.8.1</t>
  </si>
  <si>
    <t>cve-2021-27905</t>
  </si>
  <si>
    <t>ssrf</t>
  </si>
  <si>
    <t>7.0.0-7.7.3, 8.0.0-8.8.1</t>
  </si>
  <si>
    <t>apache_tomcat</t>
  </si>
  <si>
    <t>cve</t>
  </si>
  <si>
    <t>cve-2017-12615</t>
  </si>
  <si>
    <t>7.0.0 - 7.0.81</t>
  </si>
  <si>
    <t>cve-2020-1938</t>
  </si>
  <si>
    <t>6, 7 &lt; 7.0.100, 8 &lt; 8.5.51, 9 &lt; 9.0.31</t>
  </si>
  <si>
    <t>apache_unomi</t>
  </si>
  <si>
    <t>cve-2020-13942</t>
  </si>
  <si>
    <t>&lt; 1.5.2</t>
  </si>
  <si>
    <t>elasticsearch</t>
  </si>
  <si>
    <t>cve-2014-3120</t>
  </si>
  <si>
    <t>&lt; 1.2</t>
  </si>
  <si>
    <t>cve-2015-1427</t>
  </si>
  <si>
    <t>&lt; 1.3.7, &lt; 1.4.3</t>
  </si>
  <si>
    <t>exchange</t>
  </si>
  <si>
    <t>cve-2021-26855</t>
  </si>
  <si>
    <t>2010 2013 2016 2019</t>
  </si>
  <si>
    <t>cve-2021-27065</t>
  </si>
  <si>
    <t>arbitrary file write</t>
  </si>
  <si>
    <t>Eyou_email</t>
  </si>
  <si>
    <t>CNVD-2021-26422</t>
  </si>
  <si>
    <t>F5_big_ip</t>
  </si>
  <si>
    <t>cve-2020-5902</t>
  </si>
  <si>
    <t>&lt; 11.6.x</t>
  </si>
  <si>
    <t>cve-2021-22986</t>
  </si>
  <si>
    <t>&lt; 16.0.1</t>
  </si>
  <si>
    <t>fastjson</t>
  </si>
  <si>
    <t>jenkins</t>
  </si>
  <si>
    <t>cve-2017-1000353</t>
  </si>
  <si>
    <t>&lt;= 2.56, LTS &lt;= 2.46.1</t>
  </si>
  <si>
    <t>cve-2018-1000861rce</t>
  </si>
  <si>
    <t>&lt;= 2.153, LTS &lt;= 2.138.3</t>
  </si>
  <si>
    <t>laravle</t>
  </si>
  <si>
    <t>cve-2018-15133</t>
  </si>
  <si>
    <t>5.5.x &lt;= 5.5.40, 5.6.x &lt;= 5.6.29</t>
  </si>
  <si>
    <t>cve-2021-3129</t>
  </si>
  <si>
    <t>&lt;= 2.5.1</t>
  </si>
  <si>
    <t>nexus</t>
  </si>
  <si>
    <t>cve-2019-7238</t>
  </si>
  <si>
    <t>3.6.2 - 3.14.0</t>
  </si>
  <si>
    <t>cve-2020-10199</t>
  </si>
  <si>
    <t>3.x &lt;= 3.21.1</t>
  </si>
  <si>
    <t>weblogic</t>
  </si>
  <si>
    <t>cve-2014-4210</t>
  </si>
  <si>
    <t>10.0.2 - 10.3.6</t>
  </si>
  <si>
    <t>cve-2016-0638</t>
  </si>
  <si>
    <t>10.3.6.0, 12.2.1-3</t>
  </si>
  <si>
    <t>cve-2017-3506</t>
  </si>
  <si>
    <t>10.3.6.0, 12.1.3.0, 12.2.1.0-2</t>
  </si>
  <si>
    <t>cve-2017-10271</t>
  </si>
  <si>
    <t>10.3.6.0, 12.1.3.0, 12.2.1.1-2</t>
  </si>
  <si>
    <t>cve-2018-2894</t>
  </si>
  <si>
    <t>any file upload</t>
  </si>
  <si>
    <t>12.1.3.0, 12.2.1.2-3</t>
  </si>
  <si>
    <t>cve-2018-3191</t>
  </si>
  <si>
    <t>10.3.6.0, 12.1.3.0, 12.2.1.3</t>
  </si>
  <si>
    <t>cve-2019-2725</t>
  </si>
  <si>
    <t>10.3.6.0, 12.1.3.0</t>
  </si>
  <si>
    <t>cve-2019-2890</t>
  </si>
  <si>
    <t>cve-2019-2729</t>
  </si>
  <si>
    <t>cve-2020-2551</t>
  </si>
  <si>
    <t>10.3.6.0, 12.1.3.0, 12.2.1.3-4</t>
  </si>
  <si>
    <t>cve-2020-2555</t>
  </si>
  <si>
    <t>3.7.1.17, 12.1.3.0.0, 12.2.1.3-4.0</t>
  </si>
  <si>
    <t>cve-2020-2883</t>
  </si>
  <si>
    <t>cve-2020-14882</t>
  </si>
  <si>
    <t>10.3.6.0, 12.1.3.0, 12.2.1.3-4, 14.1.1.0</t>
  </si>
  <si>
    <t>cve-2020-2109</t>
  </si>
  <si>
    <t>node.js</t>
  </si>
  <si>
    <t>cve-2021-21315</t>
  </si>
  <si>
    <t>command injection</t>
  </si>
  <si>
    <t>&lt; 5.3.1</t>
  </si>
  <si>
    <t>jboss</t>
  </si>
  <si>
    <t>合集</t>
  </si>
  <si>
    <t>qianxin</t>
  </si>
  <si>
    <t>time-2021-0410</t>
  </si>
  <si>
    <t>spring_data</t>
  </si>
  <si>
    <t>cve-2018-1273</t>
  </si>
  <si>
    <t>1.13 - 1.13.10, 2.0 - 2.0.5</t>
  </si>
  <si>
    <t>spring_cloud</t>
  </si>
  <si>
    <t>cve-2019-3799</t>
  </si>
  <si>
    <t>2.1.0-2.1.1, 2.0.0-2.0.3, 1.4.0-1.4.5</t>
  </si>
  <si>
    <t>cve-2020-5410</t>
  </si>
  <si>
    <t>&lt; 2.2.3, &lt; 2.1.9</t>
  </si>
  <si>
    <t>thinkphp</t>
  </si>
  <si>
    <t>&lt;2021年11月1日前</t>
  </si>
  <si>
    <t>vmvare_vCenter</t>
  </si>
  <si>
    <t>time-2020-1013</t>
  </si>
  <si>
    <t>&lt;= 6.5u1</t>
  </si>
  <si>
    <t>cve-2021-21972</t>
  </si>
  <si>
    <t>7.0 &lt; 7.0U1c, 6.7 &lt; 6.7U3l, 6.5 &lt; 6.5U3n</t>
  </si>
  <si>
    <t>vmvare_vRealize</t>
  </si>
  <si>
    <t>cve-2021-21975</t>
  </si>
  <si>
    <t>&lt;= 8.3.0</t>
  </si>
  <si>
    <t>saltstack</t>
  </si>
  <si>
    <t>cve-2021-25282</t>
  </si>
  <si>
    <t>&lt; 3002.5</t>
  </si>
  <si>
    <t>ruijie</t>
  </si>
  <si>
    <t>time_2021_0424</t>
  </si>
  <si>
    <t>coreMail</t>
  </si>
  <si>
    <t>time-2021-0414</t>
  </si>
  <si>
    <t>info disclosure</t>
  </si>
  <si>
    <t>drupal</t>
  </si>
  <si>
    <t>cve-2018-7600</t>
  </si>
  <si>
    <t>6.x, 7.x, 8.x</t>
  </si>
  <si>
    <t>cve-2018-7602</t>
  </si>
  <si>
    <t>&lt; 7.59, &lt; 8.5.3</t>
  </si>
  <si>
    <t>cve-2019-6340</t>
  </si>
  <si>
    <t>&lt; 8.6.10</t>
  </si>
  <si>
    <t>ecology</t>
  </si>
  <si>
    <t>time-2021-0515</t>
  </si>
  <si>
    <t>&lt;= 9.0</t>
  </si>
  <si>
    <t>cve-2020-1958</t>
  </si>
  <si>
    <t>none</t>
  </si>
  <si>
    <t>cve-2021-26920</t>
  </si>
  <si>
    <t>mod_jk</t>
  </si>
  <si>
    <t>cve-2018-11759</t>
  </si>
  <si>
    <t>apache_cocoon</t>
  </si>
  <si>
    <t>cve-2020-11991</t>
  </si>
  <si>
    <t>xml</t>
  </si>
  <si>
    <t>gitlab</t>
  </si>
  <si>
    <t>cve-2020-26413</t>
  </si>
  <si>
    <t>cve-2021-22214</t>
  </si>
  <si>
    <t>spark</t>
  </si>
  <si>
    <t>未授权</t>
  </si>
  <si>
    <t>端口8080,8081,6066,且有Jetty 9.3.z-SNAPSHOT</t>
  </si>
  <si>
    <t>apache_airflow</t>
  </si>
  <si>
    <t>CVE-2019-0216</t>
  </si>
  <si>
    <t>xss</t>
  </si>
  <si>
    <t>&lt; 1.10.3</t>
  </si>
  <si>
    <t>struts2</t>
  </si>
  <si>
    <t>漏洞集合</t>
  </si>
  <si>
    <t>CVE-2017-3248</t>
  </si>
  <si>
    <t>CVE-2018-3252</t>
  </si>
  <si>
    <t>CVE-2018-3245</t>
  </si>
  <si>
    <t>CVE-2018-2893</t>
  </si>
  <si>
    <t>CVE-2018-2628</t>
  </si>
  <si>
    <t>cve-2020-13957</t>
  </si>
  <si>
    <t>6.6.0 -6.6.5 7.0.0 -7.7.3 8.0.0 -8.6.2</t>
  </si>
  <si>
    <t>cve-2019-12409</t>
  </si>
  <si>
    <t>jmx rce</t>
  </si>
  <si>
    <t>apache_server</t>
  </si>
  <si>
    <t>cve-2021-41773</t>
  </si>
  <si>
    <t>confluence</t>
  </si>
  <si>
    <t>cve-2019-3396</t>
  </si>
  <si>
    <t>cve-2021-26084</t>
  </si>
  <si>
    <t>泛微OA</t>
  </si>
  <si>
    <t>hadoop</t>
  </si>
  <si>
    <t>kibana</t>
  </si>
  <si>
    <t>cve-2019-7609</t>
  </si>
  <si>
    <t>物理路径泄露</t>
  </si>
  <si>
    <t>cve-2016-3088</t>
  </si>
  <si>
    <t>cve-2017-15709</t>
  </si>
  <si>
    <t>工具</t>
  </si>
  <si>
    <t>相关配置</t>
  </si>
  <si>
    <t>通达oa</t>
  </si>
  <si>
    <t>2tools</t>
  </si>
  <si>
    <t>2个程序</t>
  </si>
  <si>
    <t>金蝶oa</t>
  </si>
  <si>
    <t>SSV-93826</t>
  </si>
  <si>
    <t>getshell</t>
  </si>
  <si>
    <t>cve-2016-1240</t>
  </si>
  <si>
    <t>提权</t>
  </si>
  <si>
    <t>https://blog.csdn.net/jlvsjp/article/details/52776377</t>
  </si>
  <si>
    <t>后台getshell</t>
  </si>
  <si>
    <t>https://blog.csdn.net/weixin_43071873/article/details/109532160</t>
  </si>
  <si>
    <t>cve-2019-0192</t>
  </si>
  <si>
    <t>unserialize rce</t>
  </si>
  <si>
    <t>https://github.com/mpgn/CVE-2019-0192</t>
  </si>
  <si>
    <t>apache_tika</t>
  </si>
  <si>
    <t>cve-2018-1335</t>
  </si>
  <si>
    <t>https://github.com/RhinoSecurityLabs/CVEs/tree/master/CVE-2018-1335</t>
  </si>
  <si>
    <t>python2, &lt; 1.18</t>
  </si>
  <si>
    <t>apache_axis</t>
  </si>
  <si>
    <t>https://github.com/justforfunya/Axis-1.4-RCE-Poc</t>
  </si>
  <si>
    <t>&lt;1.4</t>
  </si>
  <si>
    <t>致远oa</t>
  </si>
  <si>
    <t>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</si>
</sst>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sz val="12"/>
      <color rgb="FF333333"/>
      <name val="微软雅黑"/>
      <charset val="134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1" applyFont="1" applyFill="1">
      <alignment vertical="center"/>
    </xf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A81" zoomScale="115" zoomScaleNormal="115" workbookViewId="0">
      <selection activeCell="B98" sqref="B98"/>
    </sheetView>
  </sheetViews>
  <sheetFormatPr defaultColWidth="8.7265625" defaultRowHeight="14" x14ac:dyDescent="0.25"/>
  <cols>
    <col min="1" max="1" width="21.54296875" customWidth="1"/>
    <col min="2" max="2" width="15.1796875" customWidth="1"/>
    <col min="3" max="3" width="21" customWidth="1"/>
    <col min="4" max="4" width="14" customWidth="1"/>
    <col min="5" max="5" width="45.54296875" customWidth="1"/>
    <col min="7" max="7" width="20.81640625" customWidth="1"/>
    <col min="13" max="13" width="17.36328125"/>
    <col min="14" max="14" width="25.26953125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10</v>
      </c>
    </row>
    <row r="3" spans="1:8" ht="15" x14ac:dyDescent="0.25">
      <c r="A3" t="s">
        <v>5</v>
      </c>
      <c r="B3" t="s">
        <v>6</v>
      </c>
      <c r="C3" t="s">
        <v>11</v>
      </c>
      <c r="D3" t="s">
        <v>8</v>
      </c>
      <c r="E3" t="s">
        <v>12</v>
      </c>
      <c r="G3" s="4" t="str">
        <f>HYPERLINK("D:\PocHouse\other_tool\vulmap\start.bat","vulmap")</f>
        <v>vulmap</v>
      </c>
      <c r="H3" s="1"/>
    </row>
    <row r="4" spans="1:8" x14ac:dyDescent="0.25">
      <c r="A4" t="s">
        <v>13</v>
      </c>
      <c r="B4" t="s">
        <v>14</v>
      </c>
      <c r="C4" t="s">
        <v>7</v>
      </c>
      <c r="D4" t="s">
        <v>8</v>
      </c>
      <c r="E4" t="s">
        <v>15</v>
      </c>
      <c r="G4" s="8" t="s">
        <v>16</v>
      </c>
    </row>
    <row r="5" spans="1:8" x14ac:dyDescent="0.25">
      <c r="A5" t="s">
        <v>17</v>
      </c>
      <c r="B5" t="s">
        <v>18</v>
      </c>
      <c r="C5" t="s">
        <v>19</v>
      </c>
      <c r="D5" t="s">
        <v>8</v>
      </c>
      <c r="E5" t="s">
        <v>20</v>
      </c>
      <c r="G5" s="1"/>
    </row>
    <row r="6" spans="1:8" x14ac:dyDescent="0.25">
      <c r="A6" t="s">
        <v>17</v>
      </c>
      <c r="B6" t="s">
        <v>21</v>
      </c>
      <c r="C6" t="s">
        <v>19</v>
      </c>
      <c r="D6" t="s">
        <v>8</v>
      </c>
      <c r="E6" t="s">
        <v>22</v>
      </c>
    </row>
    <row r="7" spans="1:8" ht="16.5" x14ac:dyDescent="0.25">
      <c r="A7" t="s">
        <v>23</v>
      </c>
      <c r="B7" t="s">
        <v>24</v>
      </c>
      <c r="C7" t="s">
        <v>25</v>
      </c>
      <c r="D7" t="s">
        <v>8</v>
      </c>
      <c r="E7" t="s">
        <v>26</v>
      </c>
      <c r="G7" s="5" t="s">
        <v>27</v>
      </c>
    </row>
    <row r="8" spans="1:8" x14ac:dyDescent="0.25">
      <c r="A8" t="s">
        <v>23</v>
      </c>
      <c r="B8" t="s">
        <v>28</v>
      </c>
      <c r="C8" t="s">
        <v>25</v>
      </c>
      <c r="D8" t="s">
        <v>8</v>
      </c>
      <c r="E8" t="s">
        <v>29</v>
      </c>
    </row>
    <row r="9" spans="1:8" ht="16.5" x14ac:dyDescent="0.25">
      <c r="A9" t="s">
        <v>23</v>
      </c>
      <c r="B9" t="s">
        <v>30</v>
      </c>
      <c r="C9" t="s">
        <v>31</v>
      </c>
      <c r="D9" t="s">
        <v>8</v>
      </c>
      <c r="E9" t="s">
        <v>29</v>
      </c>
      <c r="F9" s="8" t="s">
        <v>32</v>
      </c>
      <c r="G9" s="5" t="s">
        <v>33</v>
      </c>
    </row>
    <row r="10" spans="1:8" x14ac:dyDescent="0.25">
      <c r="A10" t="s">
        <v>34</v>
      </c>
      <c r="B10" t="s">
        <v>35</v>
      </c>
      <c r="C10" t="s">
        <v>7</v>
      </c>
      <c r="D10" s="1" t="str">
        <f>HYPERLINK("D:\PocHouse\Shiro\ShiroExploit\start.bat","shiro检测")</f>
        <v>shiro检测</v>
      </c>
      <c r="E10" t="s">
        <v>36</v>
      </c>
      <c r="G10" t="s">
        <v>37</v>
      </c>
      <c r="H10" t="s">
        <v>38</v>
      </c>
    </row>
    <row r="11" spans="1:8" x14ac:dyDescent="0.25">
      <c r="A11" t="s">
        <v>39</v>
      </c>
      <c r="B11" t="s">
        <v>40</v>
      </c>
      <c r="C11" t="s">
        <v>41</v>
      </c>
      <c r="D11" t="s">
        <v>8</v>
      </c>
      <c r="E11" t="s">
        <v>42</v>
      </c>
    </row>
    <row r="12" spans="1:8" x14ac:dyDescent="0.25">
      <c r="A12" t="s">
        <v>39</v>
      </c>
      <c r="B12" t="s">
        <v>43</v>
      </c>
      <c r="C12" t="s">
        <v>7</v>
      </c>
      <c r="D12" t="s">
        <v>8</v>
      </c>
      <c r="E12" t="s">
        <v>44</v>
      </c>
    </row>
    <row r="13" spans="1:8" x14ac:dyDescent="0.25">
      <c r="A13" t="s">
        <v>39</v>
      </c>
      <c r="B13" t="s">
        <v>45</v>
      </c>
      <c r="C13" t="s">
        <v>7</v>
      </c>
      <c r="D13" t="s">
        <v>8</v>
      </c>
      <c r="E13" t="s">
        <v>46</v>
      </c>
    </row>
    <row r="14" spans="1:8" x14ac:dyDescent="0.25">
      <c r="A14" t="s">
        <v>39</v>
      </c>
      <c r="B14" t="s">
        <v>47</v>
      </c>
      <c r="C14" t="s">
        <v>48</v>
      </c>
      <c r="D14" t="s">
        <v>8</v>
      </c>
      <c r="E14" t="s">
        <v>49</v>
      </c>
    </row>
    <row r="15" spans="1:8" x14ac:dyDescent="0.25">
      <c r="A15" t="s">
        <v>39</v>
      </c>
      <c r="B15" t="s">
        <v>50</v>
      </c>
      <c r="C15" t="s">
        <v>51</v>
      </c>
      <c r="D15" t="s">
        <v>8</v>
      </c>
      <c r="E15" t="s">
        <v>52</v>
      </c>
    </row>
    <row r="16" spans="1:8" x14ac:dyDescent="0.25">
      <c r="A16" t="s">
        <v>53</v>
      </c>
      <c r="B16" t="s">
        <v>54</v>
      </c>
      <c r="D16" t="s">
        <v>8</v>
      </c>
    </row>
    <row r="17" spans="1:5" x14ac:dyDescent="0.25">
      <c r="A17" t="s">
        <v>53</v>
      </c>
      <c r="B17" t="s">
        <v>55</v>
      </c>
      <c r="C17" t="s">
        <v>48</v>
      </c>
      <c r="D17" t="s">
        <v>8</v>
      </c>
      <c r="E17" t="s">
        <v>56</v>
      </c>
    </row>
    <row r="18" spans="1:5" x14ac:dyDescent="0.25">
      <c r="A18" t="s">
        <v>53</v>
      </c>
      <c r="B18" t="s">
        <v>57</v>
      </c>
      <c r="C18" t="s">
        <v>48</v>
      </c>
      <c r="D18" t="s">
        <v>8</v>
      </c>
      <c r="E18" t="s">
        <v>58</v>
      </c>
    </row>
    <row r="19" spans="1:5" x14ac:dyDescent="0.25">
      <c r="A19" t="s">
        <v>59</v>
      </c>
      <c r="B19" t="s">
        <v>60</v>
      </c>
      <c r="C19" t="s">
        <v>7</v>
      </c>
      <c r="D19" t="s">
        <v>8</v>
      </c>
      <c r="E19" t="s">
        <v>61</v>
      </c>
    </row>
    <row r="20" spans="1:5" x14ac:dyDescent="0.25">
      <c r="A20" t="s">
        <v>62</v>
      </c>
      <c r="B20" t="s">
        <v>63</v>
      </c>
      <c r="C20" t="s">
        <v>7</v>
      </c>
      <c r="D20" t="s">
        <v>8</v>
      </c>
      <c r="E20" t="s">
        <v>64</v>
      </c>
    </row>
    <row r="21" spans="1:5" x14ac:dyDescent="0.25">
      <c r="A21" t="s">
        <v>62</v>
      </c>
      <c r="B21" t="s">
        <v>65</v>
      </c>
      <c r="C21" t="s">
        <v>7</v>
      </c>
      <c r="D21" t="s">
        <v>8</v>
      </c>
      <c r="E21" t="s">
        <v>66</v>
      </c>
    </row>
    <row r="22" spans="1:5" x14ac:dyDescent="0.25">
      <c r="A22" t="s">
        <v>67</v>
      </c>
      <c r="B22" t="s">
        <v>68</v>
      </c>
      <c r="C22" t="s">
        <v>7</v>
      </c>
      <c r="D22" t="s">
        <v>8</v>
      </c>
      <c r="E22" t="s">
        <v>69</v>
      </c>
    </row>
    <row r="23" spans="1:5" x14ac:dyDescent="0.25">
      <c r="A23" t="s">
        <v>67</v>
      </c>
      <c r="B23" t="s">
        <v>70</v>
      </c>
      <c r="C23" t="s">
        <v>71</v>
      </c>
      <c r="D23" t="s">
        <v>8</v>
      </c>
      <c r="E23" t="s">
        <v>69</v>
      </c>
    </row>
    <row r="24" spans="1:5" x14ac:dyDescent="0.25">
      <c r="A24" t="s">
        <v>72</v>
      </c>
      <c r="B24" t="s">
        <v>73</v>
      </c>
      <c r="C24" t="s">
        <v>7</v>
      </c>
      <c r="D24" t="s">
        <v>8</v>
      </c>
    </row>
    <row r="25" spans="1:5" x14ac:dyDescent="0.25">
      <c r="A25" t="s">
        <v>74</v>
      </c>
      <c r="B25" t="s">
        <v>75</v>
      </c>
      <c r="C25" t="s">
        <v>7</v>
      </c>
      <c r="D25" t="s">
        <v>8</v>
      </c>
      <c r="E25" t="s">
        <v>76</v>
      </c>
    </row>
    <row r="26" spans="1:5" x14ac:dyDescent="0.25">
      <c r="A26" t="s">
        <v>74</v>
      </c>
      <c r="B26" t="s">
        <v>77</v>
      </c>
      <c r="C26" t="s">
        <v>7</v>
      </c>
      <c r="D26" t="s">
        <v>8</v>
      </c>
      <c r="E26" t="s">
        <v>78</v>
      </c>
    </row>
    <row r="27" spans="1:5" x14ac:dyDescent="0.25">
      <c r="A27" t="s">
        <v>79</v>
      </c>
    </row>
    <row r="28" spans="1:5" x14ac:dyDescent="0.25">
      <c r="A28" t="s">
        <v>80</v>
      </c>
      <c r="B28" t="s">
        <v>81</v>
      </c>
      <c r="C28" t="s">
        <v>7</v>
      </c>
      <c r="D28" t="s">
        <v>8</v>
      </c>
      <c r="E28" t="s">
        <v>82</v>
      </c>
    </row>
    <row r="29" spans="1:5" x14ac:dyDescent="0.25">
      <c r="A29" t="s">
        <v>80</v>
      </c>
      <c r="B29" t="s">
        <v>83</v>
      </c>
      <c r="D29" t="s">
        <v>8</v>
      </c>
      <c r="E29" t="s">
        <v>84</v>
      </c>
    </row>
    <row r="30" spans="1:5" x14ac:dyDescent="0.25">
      <c r="A30" t="s">
        <v>85</v>
      </c>
      <c r="B30" t="s">
        <v>86</v>
      </c>
      <c r="C30" t="s">
        <v>7</v>
      </c>
      <c r="D30" t="s">
        <v>8</v>
      </c>
      <c r="E30" t="s">
        <v>87</v>
      </c>
    </row>
    <row r="31" spans="1:5" x14ac:dyDescent="0.25">
      <c r="A31" t="s">
        <v>85</v>
      </c>
      <c r="B31" t="s">
        <v>88</v>
      </c>
      <c r="C31" t="s">
        <v>7</v>
      </c>
      <c r="D31" t="s">
        <v>8</v>
      </c>
      <c r="E31" t="s">
        <v>89</v>
      </c>
    </row>
    <row r="32" spans="1:5" x14ac:dyDescent="0.25">
      <c r="A32" t="s">
        <v>90</v>
      </c>
      <c r="B32" t="s">
        <v>91</v>
      </c>
      <c r="C32" t="s">
        <v>7</v>
      </c>
      <c r="D32" t="s">
        <v>8</v>
      </c>
      <c r="E32" t="s">
        <v>92</v>
      </c>
    </row>
    <row r="33" spans="1:5" x14ac:dyDescent="0.25">
      <c r="A33" t="s">
        <v>90</v>
      </c>
      <c r="B33" t="s">
        <v>93</v>
      </c>
      <c r="C33" t="s">
        <v>7</v>
      </c>
      <c r="D33" t="s">
        <v>8</v>
      </c>
      <c r="E33" t="s">
        <v>94</v>
      </c>
    </row>
    <row r="34" spans="1:5" x14ac:dyDescent="0.25">
      <c r="A34" t="s">
        <v>95</v>
      </c>
      <c r="B34" t="s">
        <v>96</v>
      </c>
      <c r="C34" t="s">
        <v>51</v>
      </c>
      <c r="D34" t="s">
        <v>8</v>
      </c>
      <c r="E34" t="s">
        <v>97</v>
      </c>
    </row>
    <row r="35" spans="1:5" x14ac:dyDescent="0.25">
      <c r="A35" t="s">
        <v>95</v>
      </c>
      <c r="B35" t="s">
        <v>98</v>
      </c>
      <c r="C35" t="s">
        <v>7</v>
      </c>
      <c r="D35" t="s">
        <v>8</v>
      </c>
      <c r="E35" t="s">
        <v>99</v>
      </c>
    </row>
    <row r="36" spans="1:5" x14ac:dyDescent="0.25">
      <c r="A36" t="s">
        <v>95</v>
      </c>
      <c r="B36" t="s">
        <v>100</v>
      </c>
      <c r="C36" t="s">
        <v>7</v>
      </c>
      <c r="D36" t="s">
        <v>8</v>
      </c>
      <c r="E36" t="s">
        <v>101</v>
      </c>
    </row>
    <row r="37" spans="1:5" x14ac:dyDescent="0.25">
      <c r="A37" t="s">
        <v>95</v>
      </c>
      <c r="B37" t="s">
        <v>102</v>
      </c>
      <c r="C37" t="s">
        <v>7</v>
      </c>
      <c r="D37" t="s">
        <v>8</v>
      </c>
      <c r="E37" t="s">
        <v>103</v>
      </c>
    </row>
    <row r="38" spans="1:5" x14ac:dyDescent="0.25">
      <c r="A38" t="s">
        <v>95</v>
      </c>
      <c r="B38" t="s">
        <v>104</v>
      </c>
      <c r="C38" t="s">
        <v>105</v>
      </c>
      <c r="D38" t="s">
        <v>8</v>
      </c>
      <c r="E38" t="s">
        <v>106</v>
      </c>
    </row>
    <row r="39" spans="1:5" x14ac:dyDescent="0.25">
      <c r="A39" t="s">
        <v>95</v>
      </c>
      <c r="B39" t="s">
        <v>107</v>
      </c>
      <c r="C39" t="s">
        <v>7</v>
      </c>
      <c r="D39" t="s">
        <v>8</v>
      </c>
      <c r="E39" t="s">
        <v>108</v>
      </c>
    </row>
    <row r="40" spans="1:5" x14ac:dyDescent="0.25">
      <c r="A40" t="s">
        <v>95</v>
      </c>
      <c r="B40" t="s">
        <v>109</v>
      </c>
      <c r="C40" t="s">
        <v>7</v>
      </c>
      <c r="D40" t="s">
        <v>8</v>
      </c>
      <c r="E40" t="s">
        <v>110</v>
      </c>
    </row>
    <row r="41" spans="1:5" x14ac:dyDescent="0.25">
      <c r="A41" t="s">
        <v>95</v>
      </c>
      <c r="B41" t="s">
        <v>111</v>
      </c>
      <c r="C41" t="s">
        <v>7</v>
      </c>
      <c r="D41" t="s">
        <v>8</v>
      </c>
      <c r="E41" t="s">
        <v>108</v>
      </c>
    </row>
    <row r="42" spans="1:5" x14ac:dyDescent="0.25">
      <c r="A42" t="s">
        <v>95</v>
      </c>
      <c r="B42" t="s">
        <v>112</v>
      </c>
      <c r="C42" t="s">
        <v>7</v>
      </c>
      <c r="D42" t="s">
        <v>8</v>
      </c>
      <c r="E42" t="s">
        <v>108</v>
      </c>
    </row>
    <row r="43" spans="1:5" x14ac:dyDescent="0.25">
      <c r="A43" t="s">
        <v>95</v>
      </c>
      <c r="B43" t="s">
        <v>113</v>
      </c>
      <c r="C43" t="s">
        <v>7</v>
      </c>
      <c r="D43" t="s">
        <v>8</v>
      </c>
      <c r="E43" t="s">
        <v>114</v>
      </c>
    </row>
    <row r="44" spans="1:5" x14ac:dyDescent="0.25">
      <c r="A44" t="s">
        <v>95</v>
      </c>
      <c r="B44" t="s">
        <v>115</v>
      </c>
      <c r="C44" t="s">
        <v>7</v>
      </c>
      <c r="D44" t="s">
        <v>8</v>
      </c>
      <c r="E44" t="s">
        <v>116</v>
      </c>
    </row>
    <row r="45" spans="1:5" x14ac:dyDescent="0.25">
      <c r="A45" t="s">
        <v>95</v>
      </c>
      <c r="B45" t="s">
        <v>117</v>
      </c>
      <c r="C45" t="s">
        <v>7</v>
      </c>
      <c r="D45" t="s">
        <v>8</v>
      </c>
      <c r="E45" t="s">
        <v>114</v>
      </c>
    </row>
    <row r="46" spans="1:5" x14ac:dyDescent="0.25">
      <c r="A46" t="s">
        <v>95</v>
      </c>
      <c r="B46" t="s">
        <v>118</v>
      </c>
      <c r="C46" t="s">
        <v>7</v>
      </c>
      <c r="D46" t="s">
        <v>8</v>
      </c>
      <c r="E46" t="s">
        <v>119</v>
      </c>
    </row>
    <row r="47" spans="1:5" x14ac:dyDescent="0.25">
      <c r="A47" t="s">
        <v>95</v>
      </c>
      <c r="B47" t="s">
        <v>120</v>
      </c>
      <c r="C47" t="s">
        <v>7</v>
      </c>
      <c r="D47" t="s">
        <v>8</v>
      </c>
      <c r="E47" t="s">
        <v>119</v>
      </c>
    </row>
    <row r="48" spans="1:5" x14ac:dyDescent="0.25">
      <c r="A48" t="s">
        <v>121</v>
      </c>
      <c r="B48" t="s">
        <v>122</v>
      </c>
      <c r="C48" t="s">
        <v>123</v>
      </c>
      <c r="D48" t="s">
        <v>8</v>
      </c>
      <c r="E48" t="s">
        <v>124</v>
      </c>
    </row>
    <row r="49" spans="1:5" x14ac:dyDescent="0.25">
      <c r="A49" t="s">
        <v>125</v>
      </c>
      <c r="B49" t="s">
        <v>54</v>
      </c>
      <c r="C49" t="s">
        <v>126</v>
      </c>
      <c r="D49" s="1" t="str">
        <f>HYPERLINK("D:\PocHouse\jboss\start.bat","jboss.py")</f>
        <v>jboss.py</v>
      </c>
    </row>
    <row r="50" spans="1:5" x14ac:dyDescent="0.25">
      <c r="A50" t="s">
        <v>127</v>
      </c>
      <c r="B50" t="s">
        <v>128</v>
      </c>
      <c r="C50" t="s">
        <v>7</v>
      </c>
      <c r="D50" t="s">
        <v>8</v>
      </c>
    </row>
    <row r="51" spans="1:5" x14ac:dyDescent="0.25">
      <c r="A51" t="s">
        <v>129</v>
      </c>
      <c r="B51" t="s">
        <v>130</v>
      </c>
      <c r="C51" t="s">
        <v>7</v>
      </c>
      <c r="D51" t="s">
        <v>8</v>
      </c>
      <c r="E51" t="s">
        <v>131</v>
      </c>
    </row>
    <row r="52" spans="1:5" x14ac:dyDescent="0.25">
      <c r="A52" t="s">
        <v>132</v>
      </c>
      <c r="B52" t="s">
        <v>133</v>
      </c>
      <c r="C52" t="s">
        <v>19</v>
      </c>
      <c r="D52" t="s">
        <v>8</v>
      </c>
      <c r="E52" t="s">
        <v>134</v>
      </c>
    </row>
    <row r="53" spans="1:5" x14ac:dyDescent="0.25">
      <c r="A53" t="s">
        <v>132</v>
      </c>
      <c r="B53" t="s">
        <v>135</v>
      </c>
      <c r="C53" t="s">
        <v>19</v>
      </c>
      <c r="D53" t="s">
        <v>8</v>
      </c>
      <c r="E53" t="s">
        <v>136</v>
      </c>
    </row>
    <row r="54" spans="1:5" x14ac:dyDescent="0.25">
      <c r="A54" t="s">
        <v>137</v>
      </c>
      <c r="D54" s="1" t="str">
        <f>HYPERLINK("D:\PocHouse\cms\thinkphp\thinkphpgui.jar","thinkGUI")</f>
        <v>thinkGUI</v>
      </c>
      <c r="E54" t="s">
        <v>138</v>
      </c>
    </row>
    <row r="55" spans="1:5" x14ac:dyDescent="0.25">
      <c r="A55" t="s">
        <v>139</v>
      </c>
      <c r="B55" t="s">
        <v>140</v>
      </c>
      <c r="C55" t="s">
        <v>48</v>
      </c>
      <c r="D55" t="s">
        <v>8</v>
      </c>
      <c r="E55" t="s">
        <v>141</v>
      </c>
    </row>
    <row r="56" spans="1:5" x14ac:dyDescent="0.25">
      <c r="A56" t="s">
        <v>139</v>
      </c>
      <c r="B56" t="s">
        <v>142</v>
      </c>
      <c r="C56" t="s">
        <v>105</v>
      </c>
      <c r="D56" t="s">
        <v>8</v>
      </c>
      <c r="E56" t="s">
        <v>143</v>
      </c>
    </row>
    <row r="57" spans="1:5" x14ac:dyDescent="0.25">
      <c r="A57" t="s">
        <v>144</v>
      </c>
      <c r="B57" t="s">
        <v>145</v>
      </c>
      <c r="C57" t="s">
        <v>51</v>
      </c>
      <c r="D57" t="s">
        <v>8</v>
      </c>
      <c r="E57" t="s">
        <v>146</v>
      </c>
    </row>
    <row r="58" spans="1:5" x14ac:dyDescent="0.25">
      <c r="A58" t="s">
        <v>147</v>
      </c>
      <c r="B58" t="s">
        <v>148</v>
      </c>
      <c r="C58" t="s">
        <v>71</v>
      </c>
      <c r="D58" t="s">
        <v>8</v>
      </c>
      <c r="E58" t="s">
        <v>149</v>
      </c>
    </row>
    <row r="59" spans="1:5" x14ac:dyDescent="0.25">
      <c r="A59" t="s">
        <v>150</v>
      </c>
      <c r="B59" t="s">
        <v>151</v>
      </c>
      <c r="C59" t="s">
        <v>7</v>
      </c>
      <c r="D59" t="s">
        <v>8</v>
      </c>
    </row>
    <row r="60" spans="1:5" x14ac:dyDescent="0.25">
      <c r="A60" t="s">
        <v>152</v>
      </c>
      <c r="B60" t="s">
        <v>153</v>
      </c>
      <c r="C60" t="s">
        <v>154</v>
      </c>
      <c r="D60" t="s">
        <v>8</v>
      </c>
    </row>
    <row r="61" spans="1:5" x14ac:dyDescent="0.25">
      <c r="A61" t="s">
        <v>155</v>
      </c>
      <c r="B61" t="s">
        <v>156</v>
      </c>
      <c r="C61" t="s">
        <v>7</v>
      </c>
      <c r="D61" t="s">
        <v>8</v>
      </c>
      <c r="E61" t="s">
        <v>157</v>
      </c>
    </row>
    <row r="62" spans="1:5" x14ac:dyDescent="0.25">
      <c r="A62" t="s">
        <v>155</v>
      </c>
      <c r="B62" t="s">
        <v>158</v>
      </c>
      <c r="C62" t="s">
        <v>7</v>
      </c>
      <c r="D62" t="s">
        <v>8</v>
      </c>
      <c r="E62" t="s">
        <v>159</v>
      </c>
    </row>
    <row r="63" spans="1:5" x14ac:dyDescent="0.25">
      <c r="A63" t="s">
        <v>155</v>
      </c>
      <c r="B63" t="s">
        <v>160</v>
      </c>
      <c r="C63" t="s">
        <v>7</v>
      </c>
      <c r="D63" t="s">
        <v>8</v>
      </c>
      <c r="E63" t="s">
        <v>161</v>
      </c>
    </row>
    <row r="64" spans="1:5" x14ac:dyDescent="0.25">
      <c r="A64" t="s">
        <v>162</v>
      </c>
      <c r="B64" t="s">
        <v>163</v>
      </c>
      <c r="C64" t="s">
        <v>7</v>
      </c>
      <c r="D64" t="s">
        <v>8</v>
      </c>
      <c r="E64" t="s">
        <v>164</v>
      </c>
    </row>
    <row r="65" spans="1:5" x14ac:dyDescent="0.25">
      <c r="A65" t="s">
        <v>13</v>
      </c>
      <c r="B65" t="s">
        <v>165</v>
      </c>
      <c r="C65" s="6" t="s">
        <v>154</v>
      </c>
      <c r="D65" s="6" t="s">
        <v>166</v>
      </c>
      <c r="E65" s="6"/>
    </row>
    <row r="66" spans="1:5" x14ac:dyDescent="0.25">
      <c r="A66" s="6" t="s">
        <v>13</v>
      </c>
      <c r="B66" s="6" t="s">
        <v>167</v>
      </c>
      <c r="C66" s="6" t="s">
        <v>48</v>
      </c>
      <c r="D66" s="6" t="s">
        <v>166</v>
      </c>
      <c r="E66" s="6"/>
    </row>
    <row r="67" spans="1:5" x14ac:dyDescent="0.25">
      <c r="A67" s="6" t="s">
        <v>168</v>
      </c>
      <c r="B67" s="6" t="s">
        <v>169</v>
      </c>
      <c r="C67" s="6" t="s">
        <v>19</v>
      </c>
      <c r="D67" s="6" t="s">
        <v>166</v>
      </c>
      <c r="E67" s="6"/>
    </row>
    <row r="68" spans="1:5" x14ac:dyDescent="0.25">
      <c r="A68" s="6" t="s">
        <v>170</v>
      </c>
      <c r="B68" s="6" t="s">
        <v>171</v>
      </c>
      <c r="C68" s="6" t="s">
        <v>172</v>
      </c>
      <c r="D68" s="6" t="s">
        <v>166</v>
      </c>
      <c r="E68" s="6"/>
    </row>
    <row r="69" spans="1:5" x14ac:dyDescent="0.25">
      <c r="A69" s="6" t="s">
        <v>173</v>
      </c>
      <c r="B69" s="6" t="s">
        <v>174</v>
      </c>
      <c r="C69" s="6" t="s">
        <v>154</v>
      </c>
      <c r="D69" s="7" t="str">
        <f>HYPERLINK("D:\PocHouse\gitlab","gitlab_house")</f>
        <v>gitlab_house</v>
      </c>
      <c r="E69" s="6"/>
    </row>
    <row r="70" spans="1:5" x14ac:dyDescent="0.25">
      <c r="A70" s="6" t="s">
        <v>173</v>
      </c>
      <c r="B70" s="6" t="s">
        <v>175</v>
      </c>
      <c r="C70" s="6" t="s">
        <v>51</v>
      </c>
      <c r="D70" s="7" t="str">
        <f>HYPERLINK("D:\PocHouse\gitlab","gitlab_house")</f>
        <v>gitlab_house</v>
      </c>
      <c r="E70" s="6"/>
    </row>
    <row r="71" spans="1:5" x14ac:dyDescent="0.25">
      <c r="A71" t="s">
        <v>176</v>
      </c>
      <c r="B71" s="6" t="s">
        <v>177</v>
      </c>
      <c r="C71" s="6" t="s">
        <v>7</v>
      </c>
      <c r="D71" s="7" t="str">
        <f>HYPERLINK("D:\PocHouse\spark\unauth_rce.txt","msf")</f>
        <v>msf</v>
      </c>
      <c r="E71" s="6" t="s">
        <v>178</v>
      </c>
    </row>
    <row r="72" spans="1:5" x14ac:dyDescent="0.25">
      <c r="A72" s="6" t="s">
        <v>179</v>
      </c>
      <c r="B72" s="6" t="s">
        <v>180</v>
      </c>
      <c r="C72" s="6" t="s">
        <v>181</v>
      </c>
      <c r="D72" s="7" t="str">
        <f>HYPERLINK("D:\PocHouse\apache\airflow\airflow_xss.pdf","存储xss")</f>
        <v>存储xss</v>
      </c>
      <c r="E72" s="6" t="s">
        <v>182</v>
      </c>
    </row>
    <row r="73" spans="1:5" x14ac:dyDescent="0.25">
      <c r="A73" s="6" t="s">
        <v>183</v>
      </c>
      <c r="B73" s="6"/>
      <c r="C73" s="6" t="s">
        <v>184</v>
      </c>
      <c r="D73" s="7" t="str">
        <f>HYPERLINK("D:\PocHouse\S2\Struts2-Scan\start.bat","s2scan")</f>
        <v>s2scan</v>
      </c>
      <c r="E73" s="6"/>
    </row>
    <row r="74" spans="1:5" x14ac:dyDescent="0.25">
      <c r="A74" s="6" t="s">
        <v>95</v>
      </c>
      <c r="B74" s="6" t="s">
        <v>185</v>
      </c>
      <c r="C74" s="6" t="s">
        <v>7</v>
      </c>
      <c r="D74" s="7" t="str">
        <f>HYPERLINK("D:\PocHouse\Oricle\weblogic\weblogicScanner\start.bat","ws.py")</f>
        <v>ws.py</v>
      </c>
      <c r="E74" s="6"/>
    </row>
    <row r="75" spans="1:5" x14ac:dyDescent="0.25">
      <c r="A75" s="6" t="s">
        <v>95</v>
      </c>
      <c r="B75" s="6" t="s">
        <v>186</v>
      </c>
      <c r="C75" s="6" t="s">
        <v>7</v>
      </c>
      <c r="D75" s="7" t="str">
        <f>HYPERLINK("D:\PocHouse\Oricle\weblogic\weblogicScanner\start.bat","ws.py")</f>
        <v>ws.py</v>
      </c>
      <c r="E75" s="6"/>
    </row>
    <row r="76" spans="1:5" x14ac:dyDescent="0.25">
      <c r="A76" s="6" t="s">
        <v>95</v>
      </c>
      <c r="B76" s="6" t="s">
        <v>187</v>
      </c>
      <c r="C76" s="6" t="s">
        <v>7</v>
      </c>
      <c r="D76" s="7" t="str">
        <f>HYPERLINK("D:\PocHouse\Oricle\weblogic\weblogicScanner\start.bat","ws.py")</f>
        <v>ws.py</v>
      </c>
      <c r="E76" s="6"/>
    </row>
    <row r="77" spans="1:5" x14ac:dyDescent="0.25">
      <c r="A77" s="6" t="s">
        <v>95</v>
      </c>
      <c r="B77" s="6" t="s">
        <v>188</v>
      </c>
      <c r="C77" s="6" t="s">
        <v>7</v>
      </c>
      <c r="D77" s="7" t="str">
        <f>HYPERLINK("D:\PocHouse\Oricle\weblogic\weblogicScanner\start.bat","ws.py")</f>
        <v>ws.py</v>
      </c>
      <c r="E77" s="6"/>
    </row>
    <row r="78" spans="1:5" x14ac:dyDescent="0.25">
      <c r="A78" s="6" t="s">
        <v>95</v>
      </c>
      <c r="B78" t="s">
        <v>189</v>
      </c>
      <c r="C78" t="s">
        <v>31</v>
      </c>
      <c r="D78" s="7" t="str">
        <f>HYPERLINK("D:\PocHouse\Oricle\weblogic\weblogicScanner\start.bat","ws.py")</f>
        <v>ws.py</v>
      </c>
    </row>
    <row r="79" spans="1:5" x14ac:dyDescent="0.25">
      <c r="A79" t="s">
        <v>39</v>
      </c>
      <c r="B79" t="s">
        <v>190</v>
      </c>
      <c r="C79" t="s">
        <v>7</v>
      </c>
      <c r="D79" t="s">
        <v>166</v>
      </c>
      <c r="E79" t="s">
        <v>191</v>
      </c>
    </row>
    <row r="80" spans="1:5" x14ac:dyDescent="0.25">
      <c r="A80" t="s">
        <v>39</v>
      </c>
      <c r="B80" t="s">
        <v>192</v>
      </c>
      <c r="C80" t="s">
        <v>193</v>
      </c>
      <c r="D80" s="1" t="str">
        <f>HYPERLINK("D:\PocHouse\apache\solr\cve201912409_rce.txt","msf")</f>
        <v>msf</v>
      </c>
    </row>
    <row r="81" spans="1:5" x14ac:dyDescent="0.25">
      <c r="A81" t="s">
        <v>194</v>
      </c>
      <c r="B81" t="s">
        <v>195</v>
      </c>
      <c r="C81" t="s">
        <v>7</v>
      </c>
      <c r="D81" s="1" t="str">
        <f>HYPERLINK("D:\PocHouse\apache\server\apache_server_CVE-2021-41773.exe","exe_tool")</f>
        <v>exe_tool</v>
      </c>
    </row>
    <row r="82" spans="1:5" x14ac:dyDescent="0.25">
      <c r="A82" t="s">
        <v>196</v>
      </c>
      <c r="B82" t="s">
        <v>197</v>
      </c>
      <c r="C82" s="2" t="str">
        <f>HYPERLINK("D:\PocHouse\confluence","rce 在此处打开目录")</f>
        <v>rce 在此处打开目录</v>
      </c>
      <c r="D82" s="1" t="str">
        <f>HYPERLINK("D:\PocHouse\confluence\start.bat","changeconf")</f>
        <v>changeconf</v>
      </c>
    </row>
    <row r="83" spans="1:5" x14ac:dyDescent="0.25">
      <c r="A83" t="s">
        <v>196</v>
      </c>
      <c r="B83" t="s">
        <v>198</v>
      </c>
      <c r="C83" t="s">
        <v>7</v>
      </c>
      <c r="D83" s="1" t="str">
        <f>HYPERLINK("D:\PocHouse\confluence\start.bat","go语言脚本")</f>
        <v>go语言脚本</v>
      </c>
    </row>
    <row r="84" spans="1:5" x14ac:dyDescent="0.25">
      <c r="A84" t="s">
        <v>199</v>
      </c>
      <c r="C84" t="s">
        <v>126</v>
      </c>
      <c r="D84" s="1" t="str">
        <f>HYPERLINK("D:\PocHouse\OA\fanwei_OA\start.bat","main.py")</f>
        <v>main.py</v>
      </c>
    </row>
    <row r="85" spans="1:5" x14ac:dyDescent="0.25">
      <c r="A85" t="s">
        <v>200</v>
      </c>
      <c r="C85" t="s">
        <v>7</v>
      </c>
      <c r="D85" s="1" t="str">
        <f>HYPERLINK("D:\PocHouse\a_small\a_start.bat","unauth")</f>
        <v>unauth</v>
      </c>
    </row>
    <row r="86" spans="1:5" x14ac:dyDescent="0.25">
      <c r="A86" t="s">
        <v>201</v>
      </c>
      <c r="B86" s="6" t="s">
        <v>202</v>
      </c>
      <c r="C86" t="s">
        <v>7</v>
      </c>
      <c r="D86" s="1" t="str">
        <f>HYPERLINK("D:\PocHouse\a_small\a_start.bat","kibana_rce")</f>
        <v>kibana_rce</v>
      </c>
    </row>
    <row r="87" spans="1:5" x14ac:dyDescent="0.25">
      <c r="A87" t="s">
        <v>5</v>
      </c>
      <c r="B87" s="6"/>
      <c r="C87" t="s">
        <v>203</v>
      </c>
      <c r="D87" t="s">
        <v>166</v>
      </c>
    </row>
    <row r="88" spans="1:5" x14ac:dyDescent="0.25">
      <c r="A88" t="s">
        <v>5</v>
      </c>
      <c r="B88" s="6" t="s">
        <v>204</v>
      </c>
      <c r="C88" t="s">
        <v>7</v>
      </c>
      <c r="D88" t="s">
        <v>166</v>
      </c>
    </row>
    <row r="89" spans="1:5" x14ac:dyDescent="0.25">
      <c r="A89" t="s">
        <v>5</v>
      </c>
      <c r="B89" s="6" t="s">
        <v>205</v>
      </c>
      <c r="C89" t="s">
        <v>154</v>
      </c>
      <c r="D89" t="s">
        <v>166</v>
      </c>
    </row>
    <row r="90" spans="1:5" x14ac:dyDescent="0.25">
      <c r="A90" t="s">
        <v>208</v>
      </c>
      <c r="B90" s="6"/>
      <c r="C90" t="s">
        <v>126</v>
      </c>
      <c r="D90" t="s">
        <v>209</v>
      </c>
      <c r="E90" t="s">
        <v>210</v>
      </c>
    </row>
    <row r="91" spans="1:5" x14ac:dyDescent="0.25">
      <c r="A91" t="s">
        <v>211</v>
      </c>
      <c r="B91" s="6" t="s">
        <v>212</v>
      </c>
      <c r="C91" t="s">
        <v>213</v>
      </c>
      <c r="D91" t="s">
        <v>166</v>
      </c>
    </row>
    <row r="92" spans="1:5" x14ac:dyDescent="0.25">
      <c r="A92" t="s">
        <v>53</v>
      </c>
      <c r="B92" s="6" t="s">
        <v>214</v>
      </c>
      <c r="C92" t="s">
        <v>215</v>
      </c>
      <c r="D92" t="s">
        <v>216</v>
      </c>
    </row>
    <row r="93" spans="1:5" x14ac:dyDescent="0.25">
      <c r="A93" t="s">
        <v>53</v>
      </c>
      <c r="C93" t="s">
        <v>217</v>
      </c>
      <c r="D93" t="s">
        <v>218</v>
      </c>
    </row>
    <row r="94" spans="1:5" x14ac:dyDescent="0.25">
      <c r="A94" t="s">
        <v>39</v>
      </c>
      <c r="B94" t="s">
        <v>219</v>
      </c>
      <c r="C94" t="s">
        <v>220</v>
      </c>
      <c r="D94" t="s">
        <v>221</v>
      </c>
    </row>
    <row r="95" spans="1:5" x14ac:dyDescent="0.25">
      <c r="A95" t="s">
        <v>222</v>
      </c>
      <c r="B95" t="s">
        <v>223</v>
      </c>
      <c r="C95" t="s">
        <v>7</v>
      </c>
      <c r="D95" t="s">
        <v>224</v>
      </c>
      <c r="E95" t="s">
        <v>225</v>
      </c>
    </row>
    <row r="96" spans="1:5" x14ac:dyDescent="0.25">
      <c r="A96" t="s">
        <v>226</v>
      </c>
      <c r="C96" t="s">
        <v>7</v>
      </c>
      <c r="D96" t="s">
        <v>227</v>
      </c>
      <c r="E96" t="s">
        <v>228</v>
      </c>
    </row>
    <row r="97" spans="1:4" x14ac:dyDescent="0.25">
      <c r="A97" t="s">
        <v>229</v>
      </c>
      <c r="C97" t="s">
        <v>126</v>
      </c>
      <c r="D97" t="s">
        <v>230</v>
      </c>
    </row>
  </sheetData>
  <autoFilter ref="A1:E86" xr:uid="{00000000-0009-0000-0000-000000000000}"/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"/>
  <sheetViews>
    <sheetView workbookViewId="0">
      <selection activeCell="P7" sqref="P7"/>
    </sheetView>
  </sheetViews>
  <sheetFormatPr defaultColWidth="8.7265625" defaultRowHeight="14" x14ac:dyDescent="0.25"/>
  <cols>
    <col min="2" max="3" width="14" customWidth="1"/>
  </cols>
  <sheetData>
    <row r="1" spans="2:3" x14ac:dyDescent="0.25">
      <c r="B1" t="s">
        <v>206</v>
      </c>
      <c r="C1" t="s">
        <v>207</v>
      </c>
    </row>
    <row r="2" spans="2:3" x14ac:dyDescent="0.25">
      <c r="B2" s="1" t="str">
        <f>HYPERLINK("D:\Morick\hack_tool\sqlmap\start.bat","sqlmap")</f>
        <v>sqlmap</v>
      </c>
      <c r="C2" s="1" t="str">
        <f>HYPERLINK("D:\Morick\hack_tool\sqlmap\1.txt","批量扫描文件")</f>
        <v>批量扫描文件</v>
      </c>
    </row>
    <row r="3" spans="2:3" x14ac:dyDescent="0.25">
      <c r="B3" s="2" t="str">
        <f>HYPERLINK("D:\Morick\hack_tool\bypass403-main","403bypass")</f>
        <v>403bypass</v>
      </c>
      <c r="C3" s="1" t="str">
        <f>HYPERLINK("D:\Morick\hack_tool\bypass403-main\result\bypass403.txt","扫描结果")</f>
        <v>扫描结果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pochouse</vt:lpstr>
      <vt:lpstr>tool_map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Morick</cp:lastModifiedBy>
  <dcterms:created xsi:type="dcterms:W3CDTF">2021-11-01T12:08:00Z</dcterms:created>
  <dcterms:modified xsi:type="dcterms:W3CDTF">2021-11-09T07:46:53Z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7CDB4D60BED24BF098826F173123DB10</vt:lpwstr>
  </property>
  <property fmtid="{D5CDD505-2E9C-101B-9397-08002B2CF9AE}" pid="3" name="KSOProductBuildVer">
    <vt:lpwstr>2052-11.1.0.11045</vt:lpwstr>
  </property>
</Properties>
</file>