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lation" sheetId="1" r:id="rId4"/>
    <sheet state="visible" name="Lohnwachstum" sheetId="2" r:id="rId5"/>
    <sheet state="visible" name="BIP pro Kopf" sheetId="3" r:id="rId6"/>
    <sheet state="visible" name="Realwachstum" sheetId="4" r:id="rId7"/>
    <sheet state="visible" name="DebttoGDP" sheetId="5" r:id="rId8"/>
    <sheet state="visible" name="Handelsbilanz" sheetId="6" r:id="rId9"/>
    <sheet state="visible" name="Leistungsbilanz" sheetId="7" r:id="rId10"/>
    <sheet state="visible" name="RealWechselkursPreisbasiert" sheetId="8" r:id="rId11"/>
    <sheet state="visible" name="AbweichungsindikatorPreis" sheetId="9" r:id="rId12"/>
    <sheet state="visible" name="RealWechselkursLohnbasiert" sheetId="10" r:id="rId13"/>
    <sheet state="visible" name="AbweichungsindikatorLohn" sheetId="11" r:id="rId14"/>
    <sheet state="visible" name="StandardabweichungenSkaliert" sheetId="12" r:id="rId15"/>
    <sheet state="visible" name="HousePriceIndex" sheetId="13" r:id="rId16"/>
  </sheets>
  <definedNames/>
  <calcPr/>
  <extLst>
    <ext uri="GoogleSheetsCustomDataVersion2">
      <go:sheetsCustomData xmlns:go="http://customooxmlschemas.google.com/" r:id="rId17" roundtripDataChecksum="k+52nc4mnbNVUcQAghzLZz+qi6cdDvZ4mDIqD8SD8cw="/>
    </ext>
  </extLst>
</workbook>
</file>

<file path=xl/sharedStrings.xml><?xml version="1.0" encoding="utf-8"?>
<sst xmlns="http://schemas.openxmlformats.org/spreadsheetml/2006/main" count="289" uniqueCount="101">
  <si>
    <t>Year</t>
  </si>
  <si>
    <t>Austria</t>
  </si>
  <si>
    <t>Belgium</t>
  </si>
  <si>
    <t>Finland</t>
  </si>
  <si>
    <t>France</t>
  </si>
  <si>
    <t>Germany</t>
  </si>
  <si>
    <t>Ireland</t>
  </si>
  <si>
    <t>Italy</t>
  </si>
  <si>
    <t>Luxembourg</t>
  </si>
  <si>
    <t>Netherlands</t>
  </si>
  <si>
    <t>Portugal</t>
  </si>
  <si>
    <t>Spain</t>
  </si>
  <si>
    <t>Greece</t>
  </si>
  <si>
    <t>Slovenia</t>
  </si>
  <si>
    <t>Cyprus</t>
  </si>
  <si>
    <t>Malta</t>
  </si>
  <si>
    <t>Slovakia</t>
  </si>
  <si>
    <t>Estonia</t>
  </si>
  <si>
    <t>Latvia</t>
  </si>
  <si>
    <t>Lithuania</t>
  </si>
  <si>
    <t>Euro area (changing composition)</t>
  </si>
  <si>
    <t>Standard Deviation</t>
  </si>
  <si>
    <t>Variance</t>
  </si>
  <si>
    <t>HICP - Overall index, Annual average rate of change (neither seasonally nor working day adjusted)
ECB Statistical Data Warehouse and Eurostat 
https://sdw.ecb.europa.eu/browseSelection.do?node=1496</t>
  </si>
  <si>
    <t>Nominal wages and salaries, Percentage change from year ago
ECB Statistical Data Warehouse and own calculations
https://sdw.ecb.europa.eu/browse.do?node=9691235</t>
  </si>
  <si>
    <t>keine 23 daten</t>
  </si>
  <si>
    <t>GDP per capita is gross domestic product divided by midyear population; levels 
World Bank national accounts data, and OECD National Accounts data files.
https://databank.worldbank.org/reports.aspx?source=2&amp;series=NY.GDP.PCAP.PP.CD&amp;country=#</t>
  </si>
  <si>
    <t>-22.1</t>
  </si>
  <si>
    <t>-13.4</t>
  </si>
  <si>
    <t>-4.9</t>
  </si>
  <si>
    <t>-8.5</t>
  </si>
  <si>
    <t>3.4</t>
  </si>
  <si>
    <t>-0.1</t>
  </si>
  <si>
    <t>-1.2</t>
  </si>
  <si>
    <t>-3.6</t>
  </si>
  <si>
    <t>10.2</t>
  </si>
  <si>
    <t>5.0</t>
  </si>
  <si>
    <t>-7.2</t>
  </si>
  <si>
    <t>12.6</t>
  </si>
  <si>
    <t>3.5</t>
  </si>
  <si>
    <t>Real GDP, Growth rate, over 1 year (Neither seasonally nor calendar adjusted)
IMF
https://www.imf.org/external/datamapper/NGDP_RPCH@WEO/EURO/ESP/PRT/FRA/BEL/NLD/LUX/DEU/IRL/ITA/MLT/CYP/GRC/AUT/LTU/LVA/EST/SVK/SVN</t>
  </si>
  <si>
    <t>Government debt (consolidated) (as % of GDP)
ECB Statistical Data Warehouse
https://sdw.ecb.europa.eu/browse.do?node=9693772</t>
  </si>
  <si>
    <t xml:space="preserve">Balance of Trade Germany / Eurozone, Levels (billion) 
Statistisches Bundesamt and own calculations 
https://www-genesis.destatis.de/ (51000-0003) </t>
  </si>
  <si>
    <t>Current Account Germany, Balance, All countries 
Deutsche Bundesbank (BBFB1.M.N.DE.W1.S1.S1.T.B.CA._Z._Z._Z._T._X.N)
https://www.bundesbank.de/</t>
  </si>
  <si>
    <t>Österreich</t>
  </si>
  <si>
    <t>Belgien</t>
  </si>
  <si>
    <t>Finnland</t>
  </si>
  <si>
    <t>Frankreich</t>
  </si>
  <si>
    <t>Irland</t>
  </si>
  <si>
    <t>Italien</t>
  </si>
  <si>
    <t>Luxemburg</t>
  </si>
  <si>
    <t>Niederlande</t>
  </si>
  <si>
    <t>Spanien</t>
  </si>
  <si>
    <t>Griechenland</t>
  </si>
  <si>
    <t>Slovenien</t>
  </si>
  <si>
    <t>Zypern</t>
  </si>
  <si>
    <t>Slovakei</t>
  </si>
  <si>
    <t>Estland</t>
  </si>
  <si>
    <t>Lettland</t>
  </si>
  <si>
    <t>Litauen</t>
  </si>
  <si>
    <t xml:space="preserve">Real Exchange Rates Prices Germany / Eurozone (1999=100)
ECB Statistical Data Warehouse and own calculations </t>
  </si>
  <si>
    <t>Real Exchange Prices Wages Germany / Eurozone (1999=100)
Difference from 1998
Average for entire period: -1,35; Average Standard Deviation: 1,65</t>
  </si>
  <si>
    <t xml:space="preserve">Real Exchange Rates Wages Germany / Eurozone (1998=100)
ECB Statistical Data Warehouse and own calculations </t>
  </si>
  <si>
    <t>Real Exchange Rates Wages Germany / Eurozone (1998=100)
Difference from 1998
Average for entire period: -27,55; Average Standard Deviation: 15,48</t>
  </si>
  <si>
    <t>Inflation</t>
  </si>
  <si>
    <t>Wage Growth</t>
  </si>
  <si>
    <t>GDP per capita</t>
  </si>
  <si>
    <t>Real Growth</t>
  </si>
  <si>
    <t>Debt to GDP</t>
  </si>
  <si>
    <t>Balance of Trade</t>
  </si>
  <si>
    <t>Ex Rate Prices</t>
  </si>
  <si>
    <t>Ex Rate Wages</t>
  </si>
  <si>
    <t xml:space="preserve">Mittelwert mit Wechselkursen </t>
  </si>
  <si>
    <t>Mittelwert ohne Wechselkurs Lohn</t>
  </si>
  <si>
    <t>Mittelwert ohne reale WK</t>
  </si>
  <si>
    <t>ECB Balance Sheet</t>
  </si>
  <si>
    <t>0.18897994</t>
  </si>
  <si>
    <t>0.3314091421</t>
  </si>
  <si>
    <t>0.2958137056</t>
  </si>
  <si>
    <t>0.3626076956</t>
  </si>
  <si>
    <t>0.4875281916</t>
  </si>
  <si>
    <t>0.6419005043</t>
  </si>
  <si>
    <t>0.6413121908</t>
  </si>
  <si>
    <t>0.7581440881</t>
  </si>
  <si>
    <t>0.6650525535</t>
  </si>
  <si>
    <t>0.4327575185</t>
  </si>
  <si>
    <t>0.4716027534</t>
  </si>
  <si>
    <t>0.6381823299</t>
  </si>
  <si>
    <t>0.6880888523</t>
  </si>
  <si>
    <t>0.622170121</t>
  </si>
  <si>
    <t>0.510252926</t>
  </si>
  <si>
    <t>0.4934089094</t>
  </si>
  <si>
    <t>0.4625307578</t>
  </si>
  <si>
    <t>0.5938902809</t>
  </si>
  <si>
    <t>0.5825387889</t>
  </si>
  <si>
    <t>0.6351845907</t>
  </si>
  <si>
    <t>0.4536467276</t>
  </si>
  <si>
    <t>0.6867188825</t>
  </si>
  <si>
    <t>Column1</t>
  </si>
  <si>
    <t>Deutschland</t>
  </si>
  <si>
    <t xml:space="preserve">Spanien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</si>
</sst>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"/>
    <numFmt numFmtId="165" formatCode="0.00000"/>
    <numFmt numFmtId="166" formatCode="0.000000"/>
  </numFmts>
  <fonts count="9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b/>
      <sz val="12.0"/>
      <color theme="0"/>
      <name val="Calibri"/>
    </font>
    <font>
      <b/>
      <sz val="12.0"/>
      <color rgb="FFFFFFFF"/>
      <name val="Calibri"/>
    </font>
    <font>
      <sz val="12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70AD47"/>
        <bgColor rgb="FF70AD47"/>
      </patternFill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</fills>
  <borders count="9">
    <border/>
    <border>
      <left/>
      <right/>
      <top style="thin">
        <color rgb="FFA8D08D"/>
      </top>
      <bottom style="thin">
        <color rgb="FFA8D08D"/>
      </bottom>
    </border>
    <border>
      <left/>
      <right style="thin">
        <color rgb="FFA9D08E"/>
      </right>
      <top style="thin">
        <color rgb="FFA9D08E"/>
      </top>
      <bottom style="thin">
        <color rgb="FFA9D08E"/>
      </bottom>
    </border>
    <border>
      <left/>
      <right style="thin">
        <color rgb="FFA8D08D"/>
      </right>
      <top style="thin">
        <color rgb="FFA8D08D"/>
      </top>
      <bottom style="thin">
        <color rgb="FFA8D08D"/>
      </bottom>
    </border>
    <border>
      <top style="thin">
        <color rgb="FFA8D08D"/>
      </top>
      <bottom style="thin">
        <color rgb="FFA8D08D"/>
      </bottom>
    </border>
    <border>
      <right style="thin">
        <color rgb="FFA8D08D"/>
      </right>
      <top style="thin">
        <color rgb="FFA8D08D"/>
      </top>
      <bottom style="thin">
        <color rgb="FFA8D08D"/>
      </bottom>
    </border>
    <border>
      <left style="thin">
        <color rgb="FFA9D08E"/>
      </left>
      <right/>
      <top style="thin">
        <color rgb="FFA9D08E"/>
      </top>
      <bottom style="thin">
        <color rgb="FFA9D08E"/>
      </bottom>
    </border>
    <border>
      <left style="thin">
        <color rgb="FFA9D08E"/>
      </left>
      <bottom style="thin">
        <color rgb="FFA9D08E"/>
      </bottom>
    </border>
    <border>
      <left style="thin">
        <color rgb="FFA9D08E"/>
      </left>
      <right/>
      <top/>
      <bottom style="thin">
        <color rgb="FFA9D08E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Font="1" applyNumberFormat="1"/>
    <xf borderId="0" fillId="0" fontId="1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shrinkToFit="0" vertical="top" wrapText="1"/>
    </xf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horizontal="right"/>
    </xf>
    <xf borderId="0" fillId="0" fontId="2" numFmtId="2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1" fillId="2" fontId="3" numFmtId="0" xfId="0" applyBorder="1" applyFill="1" applyFont="1"/>
    <xf borderId="1" fillId="2" fontId="3" numFmtId="0" xfId="0" applyAlignment="1" applyBorder="1" applyFont="1">
      <alignment horizontal="right"/>
    </xf>
    <xf borderId="2" fillId="3" fontId="4" numFmtId="0" xfId="0" applyBorder="1" applyFill="1" applyFont="1"/>
    <xf borderId="2" fillId="2" fontId="3" numFmtId="0" xfId="0" applyBorder="1" applyFont="1"/>
    <xf borderId="1" fillId="4" fontId="2" numFmtId="0" xfId="0" applyBorder="1" applyFill="1" applyFont="1"/>
    <xf borderId="1" fillId="4" fontId="2" numFmtId="2" xfId="0" applyAlignment="1" applyBorder="1" applyFont="1" applyNumberFormat="1">
      <alignment horizontal="right"/>
    </xf>
    <xf borderId="3" fillId="4" fontId="2" numFmtId="2" xfId="0" applyAlignment="1" applyBorder="1" applyFont="1" applyNumberFormat="1">
      <alignment horizontal="right"/>
    </xf>
    <xf borderId="4" fillId="0" fontId="2" numFmtId="0" xfId="0" applyBorder="1" applyFont="1"/>
    <xf borderId="4" fillId="0" fontId="2" numFmtId="2" xfId="0" applyAlignment="1" applyBorder="1" applyFont="1" applyNumberFormat="1">
      <alignment horizontal="right"/>
    </xf>
    <xf borderId="5" fillId="0" fontId="2" numFmtId="2" xfId="0" applyAlignment="1" applyBorder="1" applyFont="1" applyNumberFormat="1">
      <alignment horizontal="right"/>
    </xf>
    <xf borderId="0" fillId="0" fontId="1" numFmtId="166" xfId="0" applyAlignment="1" applyFont="1" applyNumberFormat="1">
      <alignment readingOrder="0"/>
    </xf>
    <xf borderId="0" fillId="0" fontId="5" numFmtId="0" xfId="0" applyAlignment="1" applyFont="1">
      <alignment horizontal="left" shrinkToFit="0" vertical="top" wrapText="1"/>
    </xf>
    <xf borderId="0" fillId="0" fontId="6" numFmtId="0" xfId="0" applyFont="1"/>
    <xf borderId="0" fillId="0" fontId="6" numFmtId="0" xfId="0" applyAlignment="1" applyFont="1">
      <alignment horizontal="center" vertical="top"/>
    </xf>
    <xf borderId="0" fillId="0" fontId="6" numFmtId="0" xfId="0" applyAlignment="1" applyFont="1">
      <alignment horizontal="center" vertical="top"/>
    </xf>
    <xf borderId="0" fillId="0" fontId="2" numFmtId="0" xfId="0" applyFont="1"/>
    <xf borderId="0" fillId="0" fontId="5" numFmtId="0" xfId="0" applyFont="1"/>
    <xf borderId="0" fillId="0" fontId="7" numFmtId="0" xfId="0" applyFont="1"/>
    <xf borderId="0" fillId="0" fontId="5" numFmtId="0" xfId="0" applyFont="1"/>
    <xf borderId="0" fillId="0" fontId="6" numFmtId="0" xfId="0" applyFont="1"/>
    <xf borderId="6" fillId="5" fontId="8" numFmtId="0" xfId="0" applyBorder="1" applyFill="1" applyFont="1"/>
    <xf borderId="0" fillId="0" fontId="2" numFmtId="0" xfId="0" applyFont="1"/>
    <xf borderId="7" fillId="0" fontId="8" numFmtId="0" xfId="0" applyBorder="1" applyFont="1"/>
    <xf borderId="8" fillId="5" fontId="8" numFmtId="0" xfId="0" applyBorder="1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4">
    <tableStyle count="3" pivot="0" name="Inflation-style">
      <tableStyleElement dxfId="1" type="headerRow"/>
      <tableStyleElement dxfId="2" type="firstRowStripe"/>
      <tableStyleElement dxfId="3" type="secondRowStripe"/>
    </tableStyle>
    <tableStyle count="3" pivot="0" name="Lohnwachstum-style">
      <tableStyleElement dxfId="1" type="headerRow"/>
      <tableStyleElement dxfId="2" type="firstRowStripe"/>
      <tableStyleElement dxfId="3" type="secondRowStripe"/>
    </tableStyle>
    <tableStyle count="3" pivot="0" name="BIP pro Kopf-style">
      <tableStyleElement dxfId="1" type="headerRow"/>
      <tableStyleElement dxfId="2" type="firstRowStripe"/>
      <tableStyleElement dxfId="3" type="secondRowStripe"/>
    </tableStyle>
    <tableStyle count="3" pivot="0" name="Realwachstum-style">
      <tableStyleElement dxfId="1" type="headerRow"/>
      <tableStyleElement dxfId="2" type="firstRowStripe"/>
      <tableStyleElement dxfId="3" type="secondRowStripe"/>
    </tableStyle>
    <tableStyle count="3" pivot="0" name="DebttoGDP-style">
      <tableStyleElement dxfId="1" type="headerRow"/>
      <tableStyleElement dxfId="2" type="firstRowStripe"/>
      <tableStyleElement dxfId="3" type="secondRowStripe"/>
    </tableStyle>
    <tableStyle count="3" pivot="0" name="Handelsbilanz-style">
      <tableStyleElement dxfId="1" type="headerRow"/>
      <tableStyleElement dxfId="2" type="firstRowStripe"/>
      <tableStyleElement dxfId="3" type="secondRowStripe"/>
    </tableStyle>
    <tableStyle count="3" pivot="0" name="Leistungsbilanz-style">
      <tableStyleElement dxfId="1" type="headerRow"/>
      <tableStyleElement dxfId="2" type="firstRowStripe"/>
      <tableStyleElement dxfId="3" type="secondRowStripe"/>
    </tableStyle>
    <tableStyle count="3" pivot="0" name="RealWechselkursPreisbasiert-style">
      <tableStyleElement dxfId="1" type="headerRow"/>
      <tableStyleElement dxfId="2" type="firstRowStripe"/>
      <tableStyleElement dxfId="3" type="secondRowStripe"/>
    </tableStyle>
    <tableStyle count="4" pivot="0" name="AbweichungsindikatorPreis-style">
      <tableStyleElement dxfId="1" type="headerRow"/>
      <tableStyleElement dxfId="2" type="firstRowStripe"/>
      <tableStyleElement dxfId="3" type="secondRowStripe"/>
      <tableStyleElement dxfId="4" type="totalRow"/>
    </tableStyle>
    <tableStyle count="3" pivot="0" name="RealWechselkursLohnbasiert-style">
      <tableStyleElement dxfId="1" type="headerRow"/>
      <tableStyleElement dxfId="2" type="firstRowStripe"/>
      <tableStyleElement dxfId="3" type="secondRowStripe"/>
    </tableStyle>
    <tableStyle count="4" pivot="0" name="AbweichungsindikatorLohn-style">
      <tableStyleElement dxfId="1" type="headerRow"/>
      <tableStyleElement dxfId="2" type="firstRowStripe"/>
      <tableStyleElement dxfId="3" type="secondRowStripe"/>
      <tableStyleElement dxfId="4" type="totalRow"/>
    </tableStyle>
    <tableStyle count="3" pivot="0" name="StandardabweichungenSkaliert-style">
      <tableStyleElement dxfId="1" type="headerRow"/>
      <tableStyleElement dxfId="2" type="firstRowStripe"/>
      <tableStyleElement dxfId="3" type="secondRowStripe"/>
    </tableStyle>
    <tableStyle count="3" pivot="0" name="StandardabweichungenSkaliert-style 2">
      <tableStyleElement dxfId="1" type="headerRow"/>
      <tableStyleElement dxfId="2" type="firstRowStripe"/>
      <tableStyleElement dxfId="3" type="secondRowStripe"/>
    </tableStyle>
    <tableStyle count="3" pivot="0" name="HousePriceIndex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Standard Deviation Inflation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Standard Deviation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Inflation!$A$2:$A$29</c:f>
            </c:strRef>
          </c:cat>
          <c:val>
            <c:numRef>
              <c:f>Inflation!$V$2:$V$25</c:f>
              <c:numCache/>
            </c:numRef>
          </c:val>
          <c:smooth val="0"/>
        </c:ser>
        <c:axId val="1043563758"/>
        <c:axId val="873126768"/>
      </c:lineChart>
      <c:catAx>
        <c:axId val="1043563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73126768"/>
      </c:catAx>
      <c:valAx>
        <c:axId val="873126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3563758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Standard Deviation Price-Based Exchange Rate Germany / Eurozone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Standard Deviation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AbweichungsindikatorPreis!$A$2:$A$25</c:f>
            </c:strRef>
          </c:cat>
          <c:val>
            <c:numRef>
              <c:f>AbweichungsindikatorPreis!$U$2:$U$25</c:f>
              <c:numCache/>
            </c:numRef>
          </c:val>
          <c:smooth val="0"/>
        </c:ser>
        <c:axId val="2080415951"/>
        <c:axId val="401352631"/>
      </c:lineChart>
      <c:catAx>
        <c:axId val="2080415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01352631"/>
      </c:catAx>
      <c:valAx>
        <c:axId val="401352631"/>
        <c:scaling>
          <c:orientation val="minMax"/>
          <c:max val="1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0415951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Euro area (changing composition)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RealWechselkursLohnbasiert!$A$2:$A$25</c:f>
            </c:strRef>
          </c:cat>
          <c:val>
            <c:numRef>
              <c:f>RealWechselkursLohnbasiert!$T$2:$T$25</c:f>
              <c:numCache/>
            </c:numRef>
          </c:val>
          <c:smooth val="0"/>
        </c:ser>
        <c:axId val="533320563"/>
        <c:axId val="1002789971"/>
      </c:lineChart>
      <c:catAx>
        <c:axId val="533320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02789971"/>
      </c:catAx>
      <c:valAx>
        <c:axId val="1002789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33320563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Standard Deviation Wage-based Exchange Rate Germany / Eurozone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Standard Deviation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AbweichungsindikatorLohn!$A$2:$A$25</c:f>
            </c:strRef>
          </c:cat>
          <c:val>
            <c:numRef>
              <c:f>AbweichungsindikatorLohn!$U$2:$U$25</c:f>
              <c:numCache/>
            </c:numRef>
          </c:val>
          <c:smooth val="0"/>
        </c:ser>
        <c:axId val="638801338"/>
        <c:axId val="586753700"/>
      </c:lineChart>
      <c:catAx>
        <c:axId val="638801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6753700"/>
      </c:catAx>
      <c:valAx>
        <c:axId val="586753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8801338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Standardabweichungen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Inflation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StandardabweichungenSkaliert!$A$2:$A$25</c:f>
            </c:strRef>
          </c:cat>
          <c:val>
            <c:numRef>
              <c:f>StandardabweichungenSkaliert!$B$2:$B$25</c:f>
              <c:numCache/>
            </c:numRef>
          </c:val>
        </c:ser>
        <c:ser>
          <c:idx val="1"/>
          <c:order val="1"/>
          <c:tx>
            <c:v>Wage Growth</c:v>
          </c:tx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strRef>
              <c:f>StandardabweichungenSkaliert!$A$2:$A$25</c:f>
            </c:strRef>
          </c:cat>
          <c:val>
            <c:numRef>
              <c:f>StandardabweichungenSkaliert!$C$2:$C$25</c:f>
              <c:numCache/>
            </c:numRef>
          </c:val>
        </c:ser>
        <c:ser>
          <c:idx val="2"/>
          <c:order val="2"/>
          <c:tx>
            <c:v>GDP per capita</c:v>
          </c:tx>
          <c:spPr>
            <a:solidFill>
              <a:srgbClr val="A5A5A5">
                <a:alpha val="30000"/>
              </a:srgbClr>
            </a:solidFill>
            <a:ln cmpd="sng">
              <a:solidFill>
                <a:srgbClr val="A5A5A5"/>
              </a:solidFill>
            </a:ln>
          </c:spPr>
          <c:cat>
            <c:strRef>
              <c:f>StandardabweichungenSkaliert!$A$2:$A$25</c:f>
            </c:strRef>
          </c:cat>
          <c:val>
            <c:numRef>
              <c:f>StandardabweichungenSkaliert!$D$2:$D$25</c:f>
              <c:numCache/>
            </c:numRef>
          </c:val>
        </c:ser>
        <c:ser>
          <c:idx val="3"/>
          <c:order val="3"/>
          <c:tx>
            <c:v>Real Growth</c:v>
          </c:tx>
          <c:spPr>
            <a:solidFill>
              <a:srgbClr val="FFC000">
                <a:alpha val="30000"/>
              </a:srgbClr>
            </a:solidFill>
            <a:ln cmpd="sng">
              <a:solidFill>
                <a:srgbClr val="FFC000"/>
              </a:solidFill>
            </a:ln>
          </c:spPr>
          <c:cat>
            <c:strRef>
              <c:f>StandardabweichungenSkaliert!$A$2:$A$25</c:f>
            </c:strRef>
          </c:cat>
          <c:val>
            <c:numRef>
              <c:f>StandardabweichungenSkaliert!$E$2:$E$25</c:f>
              <c:numCache/>
            </c:numRef>
          </c:val>
        </c:ser>
        <c:ser>
          <c:idx val="4"/>
          <c:order val="4"/>
          <c:tx>
            <c:v>Debt to GDP</c:v>
          </c:tx>
          <c:spPr>
            <a:solidFill>
              <a:srgbClr val="5B9BD5">
                <a:alpha val="30000"/>
              </a:srgbClr>
            </a:solidFill>
            <a:ln cmpd="sng">
              <a:solidFill>
                <a:srgbClr val="5B9BD5"/>
              </a:solidFill>
            </a:ln>
          </c:spPr>
          <c:cat>
            <c:strRef>
              <c:f>StandardabweichungenSkaliert!$A$2:$A$25</c:f>
            </c:strRef>
          </c:cat>
          <c:val>
            <c:numRef>
              <c:f>StandardabweichungenSkaliert!$F$2:$F$25</c:f>
              <c:numCache/>
            </c:numRef>
          </c:val>
        </c:ser>
        <c:ser>
          <c:idx val="5"/>
          <c:order val="5"/>
          <c:tx>
            <c:v>#REF!</c:v>
          </c:tx>
          <c:spPr>
            <a:solidFill>
              <a:srgbClr val="70AD47">
                <a:alpha val="30000"/>
              </a:srgbClr>
            </a:solidFill>
            <a:ln cmpd="sng">
              <a:solidFill>
                <a:srgbClr val="70AD47"/>
              </a:solidFill>
            </a:ln>
          </c:spPr>
          <c:cat>
            <c:strRef>
              <c:f>StandardabweichungenSkaliert!$A$2:$A$25</c:f>
            </c:strRef>
          </c:cat>
          <c:val>
            <c:numRef>
              <c:f>StandardabweichungenSkaliert!$H$2:$H$25</c:f>
              <c:numCache/>
            </c:numRef>
          </c:val>
        </c:ser>
        <c:ser>
          <c:idx val="6"/>
          <c:order val="6"/>
          <c:tx>
            <c:v>Ex Rate Prices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StandardabweichungenSkaliert!$A$2:$A$25</c:f>
            </c:strRef>
          </c:cat>
          <c:val>
            <c:numRef>
              <c:f>StandardabweichungenSkaliert!$I$2:$I$25</c:f>
              <c:numCache/>
            </c:numRef>
          </c:val>
        </c:ser>
        <c:axId val="648966236"/>
        <c:axId val="1092289454"/>
      </c:areaChart>
      <c:catAx>
        <c:axId val="648966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2289454"/>
      </c:catAx>
      <c:valAx>
        <c:axId val="1092289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896623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Standardabweichungen und EZB Bilanz</a:t>
            </a:r>
          </a:p>
        </c:rich>
      </c:tx>
      <c:overlay val="0"/>
    </c:title>
    <c:plotArea>
      <c:layout/>
      <c:lineChart>
        <c:ser>
          <c:idx val="0"/>
          <c:order val="0"/>
          <c:tx>
            <c:v>Mittelwert ohne Wechselkurs Lohn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StandardabweichungenSkaliert!$K$2:$K$25</c:f>
            </c:strRef>
          </c:cat>
          <c:val>
            <c:numRef>
              <c:f>StandardabweichungenSkaliert!$M$2:$M$25</c:f>
              <c:numCache/>
            </c:numRef>
          </c:val>
          <c:smooth val="0"/>
        </c:ser>
        <c:ser>
          <c:idx val="1"/>
          <c:order val="1"/>
          <c:tx>
            <c:v>ECB Balance Sheet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StandardabweichungenSkaliert!$K$2:$K$25</c:f>
            </c:strRef>
          </c:cat>
          <c:val>
            <c:numRef>
              <c:f>StandardabweichungenSkaliert!$O$2:$O$25</c:f>
              <c:numCache/>
            </c:numRef>
          </c:val>
          <c:smooth val="0"/>
        </c:ser>
        <c:axId val="1658930908"/>
        <c:axId val="980510746"/>
      </c:lineChart>
      <c:catAx>
        <c:axId val="1658930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80510746"/>
      </c:catAx>
      <c:valAx>
        <c:axId val="980510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5893090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Deutschland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HousePriceIndex!$A$2:$A$25</c:f>
            </c:strRef>
          </c:cat>
          <c:val>
            <c:numRef>
              <c:f>HousePriceIndex!$B$2:$B$25</c:f>
              <c:numCache/>
            </c:numRef>
          </c:val>
          <c:smooth val="0"/>
        </c:ser>
        <c:ser>
          <c:idx val="1"/>
          <c:order val="1"/>
          <c:tx>
            <c:v>Spanien 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HousePriceIndex!$A$2:$A$25</c:f>
            </c:strRef>
          </c:cat>
          <c:val>
            <c:numRef>
              <c:f>HousePriceIndex!$C$2:$C$25</c:f>
              <c:numCache/>
            </c:numRef>
          </c:val>
          <c:smooth val="0"/>
        </c:ser>
        <c:axId val="1070872341"/>
        <c:axId val="396205398"/>
      </c:lineChart>
      <c:catAx>
        <c:axId val="1070872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396205398"/>
      </c:catAx>
      <c:valAx>
        <c:axId val="396205398"/>
        <c:scaling>
          <c:orientation val="minMax"/>
          <c:min val="8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070872341"/>
      </c:valAx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Times New Roman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Standard Deviation Wage Growth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Standard Deviation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Lohnwachstum!$A$2:$A$29</c:f>
            </c:strRef>
          </c:cat>
          <c:val>
            <c:numRef>
              <c:f>Lohnwachstum!$V$2:$V$25</c:f>
              <c:numCache/>
            </c:numRef>
          </c:val>
          <c:smooth val="0"/>
        </c:ser>
        <c:axId val="129030166"/>
        <c:axId val="984938957"/>
      </c:lineChart>
      <c:catAx>
        <c:axId val="129030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84938957"/>
      </c:catAx>
      <c:valAx>
        <c:axId val="984938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903016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Standard Deviation GDP per Capita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Standard Deviation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'BIP pro Kopf'!$A$2:$A$29</c:f>
            </c:strRef>
          </c:cat>
          <c:val>
            <c:numRef>
              <c:f>'BIP pro Kopf'!$V$2:$V$25</c:f>
              <c:numCache/>
            </c:numRef>
          </c:val>
          <c:smooth val="0"/>
        </c:ser>
        <c:axId val="1102281127"/>
        <c:axId val="340605964"/>
      </c:lineChart>
      <c:catAx>
        <c:axId val="1102281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40605964"/>
      </c:catAx>
      <c:valAx>
        <c:axId val="340605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2281127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Standard Deviation Real Growth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Standard Deviation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Realwachstum!$A$2:$A$29</c:f>
            </c:strRef>
          </c:cat>
          <c:val>
            <c:numRef>
              <c:f>Realwachstum!$V$2:$V$25</c:f>
              <c:numCache/>
            </c:numRef>
          </c:val>
          <c:smooth val="0"/>
        </c:ser>
        <c:axId val="417921724"/>
        <c:axId val="724186232"/>
      </c:lineChart>
      <c:catAx>
        <c:axId val="417921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4186232"/>
      </c:catAx>
      <c:valAx>
        <c:axId val="724186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7921724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Standard Deviation Debt to GDP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Standard Deviation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DebttoGDP!$A$2:$A$24</c:f>
            </c:strRef>
          </c:cat>
          <c:val>
            <c:numRef>
              <c:f>DebttoGDP!$V$2:$V$24</c:f>
              <c:numCache/>
            </c:numRef>
          </c:val>
          <c:smooth val="0"/>
        </c:ser>
        <c:axId val="1986254967"/>
        <c:axId val="1207632938"/>
      </c:lineChart>
      <c:catAx>
        <c:axId val="1986254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7632938"/>
      </c:catAx>
      <c:valAx>
        <c:axId val="1207632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6254967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Standard Deviation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Handelsbilanz!$A$2:$A$29</c:f>
            </c:strRef>
          </c:cat>
          <c:val>
            <c:numRef>
              <c:f>Handelsbilanz!$U$2:$U$25</c:f>
              <c:numCache/>
            </c:numRef>
          </c:val>
          <c:smooth val="0"/>
        </c:ser>
        <c:axId val="1530164963"/>
        <c:axId val="1357784866"/>
      </c:lineChart>
      <c:catAx>
        <c:axId val="1530164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7784866"/>
      </c:catAx>
      <c:valAx>
        <c:axId val="1357784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30164963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Balance of Trade Germany / Eurozone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Euro area (changing composition)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Handelsbilanz!$A$2:$A$26</c:f>
            </c:strRef>
          </c:cat>
          <c:val>
            <c:numRef>
              <c:f>Handelsbilanz!$T$2:$T$25</c:f>
              <c:numCache/>
            </c:numRef>
          </c:val>
          <c:smooth val="0"/>
        </c:ser>
        <c:axId val="1323514164"/>
        <c:axId val="618003145"/>
      </c:lineChart>
      <c:catAx>
        <c:axId val="1323514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8003145"/>
      </c:catAx>
      <c:valAx>
        <c:axId val="618003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3514164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Current Account Germany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Germany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Leistungsbilanz!$A$2:$A$25</c:f>
            </c:strRef>
          </c:cat>
          <c:val>
            <c:numRef>
              <c:f>Leistungsbilanz!$B$2:$B$25</c:f>
              <c:numCache/>
            </c:numRef>
          </c:val>
          <c:smooth val="0"/>
        </c:ser>
        <c:axId val="293806973"/>
        <c:axId val="1065040772"/>
      </c:lineChart>
      <c:catAx>
        <c:axId val="293806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5040772"/>
      </c:catAx>
      <c:valAx>
        <c:axId val="1065040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3806973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Euro area (changing composition)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RealWechselkursPreisbasiert!$A$2:$A$25</c:f>
            </c:strRef>
          </c:cat>
          <c:val>
            <c:numRef>
              <c:f>RealWechselkursPreisbasiert!$T$2:$T$25</c:f>
              <c:numCache/>
            </c:numRef>
          </c:val>
          <c:smooth val="0"/>
        </c:ser>
        <c:axId val="1226248857"/>
        <c:axId val="1849272888"/>
      </c:lineChart>
      <c:catAx>
        <c:axId val="1226248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849272888"/>
      </c:catAx>
      <c:valAx>
        <c:axId val="1849272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22624885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26</xdr:row>
      <xdr:rowOff>0</xdr:rowOff>
    </xdr:from>
    <xdr:ext cx="8001000" cy="3800475"/>
    <xdr:graphicFrame>
      <xdr:nvGraphicFramePr>
        <xdr:cNvPr id="50954021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26</xdr:row>
      <xdr:rowOff>0</xdr:rowOff>
    </xdr:from>
    <xdr:ext cx="7239000" cy="3209925"/>
    <xdr:graphicFrame>
      <xdr:nvGraphicFramePr>
        <xdr:cNvPr id="8947166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809625</xdr:colOff>
      <xdr:row>26</xdr:row>
      <xdr:rowOff>19050</xdr:rowOff>
    </xdr:from>
    <xdr:ext cx="7334250" cy="3800475"/>
    <xdr:graphicFrame>
      <xdr:nvGraphicFramePr>
        <xdr:cNvPr id="564232445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0</xdr:colOff>
      <xdr:row>0</xdr:row>
      <xdr:rowOff>19050</xdr:rowOff>
    </xdr:from>
    <xdr:ext cx="9048750" cy="4800600"/>
    <xdr:graphicFrame>
      <xdr:nvGraphicFramePr>
        <xdr:cNvPr id="191889609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819150</xdr:colOff>
      <xdr:row>24</xdr:row>
      <xdr:rowOff>190500</xdr:rowOff>
    </xdr:from>
    <xdr:ext cx="8258175" cy="4200525"/>
    <xdr:graphicFrame>
      <xdr:nvGraphicFramePr>
        <xdr:cNvPr id="1554079836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8</xdr:row>
      <xdr:rowOff>152400</xdr:rowOff>
    </xdr:from>
    <xdr:ext cx="5915025" cy="3524250"/>
    <xdr:graphicFrame>
      <xdr:nvGraphicFramePr>
        <xdr:cNvPr id="2439007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26</xdr:row>
      <xdr:rowOff>9525</xdr:rowOff>
    </xdr:from>
    <xdr:ext cx="7248525" cy="3790950"/>
    <xdr:graphicFrame>
      <xdr:nvGraphicFramePr>
        <xdr:cNvPr id="158416317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26</xdr:row>
      <xdr:rowOff>0</xdr:rowOff>
    </xdr:from>
    <xdr:ext cx="7229475" cy="3781425"/>
    <xdr:graphicFrame>
      <xdr:nvGraphicFramePr>
        <xdr:cNvPr id="6051255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26</xdr:row>
      <xdr:rowOff>9525</xdr:rowOff>
    </xdr:from>
    <xdr:ext cx="7229475" cy="3771900"/>
    <xdr:graphicFrame>
      <xdr:nvGraphicFramePr>
        <xdr:cNvPr id="138829780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19050</xdr:colOff>
      <xdr:row>26</xdr:row>
      <xdr:rowOff>19050</xdr:rowOff>
    </xdr:from>
    <xdr:ext cx="7134225" cy="3981450"/>
    <xdr:graphicFrame>
      <xdr:nvGraphicFramePr>
        <xdr:cNvPr id="49519077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26</xdr:row>
      <xdr:rowOff>0</xdr:rowOff>
    </xdr:from>
    <xdr:ext cx="7239000" cy="4000500"/>
    <xdr:graphicFrame>
      <xdr:nvGraphicFramePr>
        <xdr:cNvPr id="362225429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828675</xdr:colOff>
      <xdr:row>25</xdr:row>
      <xdr:rowOff>200025</xdr:rowOff>
    </xdr:from>
    <xdr:ext cx="7400925" cy="4000500"/>
    <xdr:graphicFrame>
      <xdr:nvGraphicFramePr>
        <xdr:cNvPr id="650104806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9525</xdr:rowOff>
    </xdr:from>
    <xdr:ext cx="7239000" cy="4191000"/>
    <xdr:graphicFrame>
      <xdr:nvGraphicFramePr>
        <xdr:cNvPr id="174838041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819150</xdr:colOff>
      <xdr:row>25</xdr:row>
      <xdr:rowOff>200025</xdr:rowOff>
    </xdr:from>
    <xdr:ext cx="7353300" cy="3400425"/>
    <xdr:graphicFrame>
      <xdr:nvGraphicFramePr>
        <xdr:cNvPr id="488880114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26</xdr:row>
      <xdr:rowOff>0</xdr:rowOff>
    </xdr:from>
    <xdr:ext cx="7143750" cy="3771900"/>
    <xdr:graphicFrame>
      <xdr:nvGraphicFramePr>
        <xdr:cNvPr id="27388006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W26" displayName="Table_1" name="Table_1" id="1">
  <tableColumns count="23">
    <tableColumn name="Year" id="1"/>
    <tableColumn name="Austria" id="2"/>
    <tableColumn name="Belgium" id="3"/>
    <tableColumn name="Finland" id="4"/>
    <tableColumn name="France" id="5"/>
    <tableColumn name="Germany" id="6"/>
    <tableColumn name="Ireland" id="7"/>
    <tableColumn name="Italy" id="8"/>
    <tableColumn name="Luxembourg" id="9"/>
    <tableColumn name="Netherlands" id="10"/>
    <tableColumn name="Portugal" id="11"/>
    <tableColumn name="Spain" id="12"/>
    <tableColumn name="Greece" id="13"/>
    <tableColumn name="Slovenia" id="14"/>
    <tableColumn name="Cyprus" id="15"/>
    <tableColumn name="Malta" id="16"/>
    <tableColumn name="Slovakia" id="17"/>
    <tableColumn name="Estonia" id="18"/>
    <tableColumn name="Latvia" id="19"/>
    <tableColumn name="Lithuania" id="20"/>
    <tableColumn name="Euro area (changing composition)" id="21"/>
    <tableColumn name="Standard Deviation" id="22"/>
    <tableColumn name="Variance" id="23"/>
  </tableColumns>
  <tableStyleInfo name="Inflation-style" showColumnStripes="0" showFirstColumn="1" showLastColumn="1" showRowStripes="1"/>
</table>
</file>

<file path=xl/tables/table10.xml><?xml version="1.0" encoding="utf-8"?>
<table xmlns="http://schemas.openxmlformats.org/spreadsheetml/2006/main" ref="A1:T25" displayName="Table_10" name="Table_10" id="10">
  <tableColumns count="20">
    <tableColumn name="Year" id="1"/>
    <tableColumn name="Austria" id="2"/>
    <tableColumn name="Belgium" id="3"/>
    <tableColumn name="Finland" id="4"/>
    <tableColumn name="France" id="5"/>
    <tableColumn name="Ireland" id="6"/>
    <tableColumn name="Italy" id="7"/>
    <tableColumn name="Luxembourg" id="8"/>
    <tableColumn name="Netherlands" id="9"/>
    <tableColumn name="Portugal" id="10"/>
    <tableColumn name="Spain" id="11"/>
    <tableColumn name="Greece" id="12"/>
    <tableColumn name="Slovenia" id="13"/>
    <tableColumn name="Cyprus" id="14"/>
    <tableColumn name="Malta" id="15"/>
    <tableColumn name="Slovakia" id="16"/>
    <tableColumn name="Estonia" id="17"/>
    <tableColumn name="Latvia" id="18"/>
    <tableColumn name="Lithuania" id="19"/>
    <tableColumn name="Euro area (changing composition)" id="20"/>
  </tableColumns>
  <tableStyleInfo name="RealWechselkursLohnbasiert-style" showColumnStripes="0" showFirstColumn="1" showLastColumn="1" showRowStripes="1"/>
</table>
</file>

<file path=xl/tables/table11.xml><?xml version="1.0" encoding="utf-8"?>
<table xmlns="http://schemas.openxmlformats.org/spreadsheetml/2006/main" totalsRowCount="1" ref="A1:V26" displayName="Table_11" name="Table_11" id="11">
  <tableColumns count="22">
    <tableColumn name="Year" id="1"/>
    <tableColumn name="Austria" id="2"/>
    <tableColumn name="Belgium" id="3"/>
    <tableColumn name="Finland" id="4"/>
    <tableColumn name="France" id="5"/>
    <tableColumn name="Ireland" id="6"/>
    <tableColumn name="Italy" id="7"/>
    <tableColumn name="Luxembourg" id="8"/>
    <tableColumn name="Netherlands" id="9"/>
    <tableColumn name="Portugal" id="10"/>
    <tableColumn name="Spain" id="11"/>
    <tableColumn name="Greece" id="12"/>
    <tableColumn name="Slovenia" id="13"/>
    <tableColumn name="Cyprus" id="14"/>
    <tableColumn name="Malta" id="15"/>
    <tableColumn name="Slovakia" id="16"/>
    <tableColumn name="Estonia" id="17"/>
    <tableColumn name="Latvia" id="18"/>
    <tableColumn name="Lithuania" id="19"/>
    <tableColumn totalsRowFunction="custom" name="Euro area (changing composition)" id="20"/>
    <tableColumn totalsRowFunction="custom" name="Standard Deviation" id="21"/>
    <tableColumn name="Variance" id="22"/>
  </tableColumns>
  <tableStyleInfo name="AbweichungsindikatorLohn-style" showColumnStripes="0" showFirstColumn="1" showLastColumn="1" showRowStripes="1"/>
</table>
</file>

<file path=xl/tables/table12.xml><?xml version="1.0" encoding="utf-8"?>
<table xmlns="http://schemas.openxmlformats.org/spreadsheetml/2006/main" ref="A1:I25" displayName="Table_12" name="Table_12" id="12">
  <tableColumns count="9">
    <tableColumn name="Year" id="1"/>
    <tableColumn name="Inflation" id="2"/>
    <tableColumn name="Wage Growth" id="3"/>
    <tableColumn name="GDP per capita" id="4"/>
    <tableColumn name="Real Growth" id="5"/>
    <tableColumn name="Debt to GDP" id="6"/>
    <tableColumn name="Balance of Trade" id="7"/>
    <tableColumn name="Ex Rate Prices" id="8"/>
    <tableColumn name="Ex Rate Wages" id="9"/>
  </tableColumns>
  <tableStyleInfo name="StandardabweichungenSkaliert-style" showColumnStripes="0" showFirstColumn="1" showLastColumn="1" showRowStripes="1"/>
</table>
</file>

<file path=xl/tables/table13.xml><?xml version="1.0" encoding="utf-8"?>
<table xmlns="http://schemas.openxmlformats.org/spreadsheetml/2006/main" ref="K1:O25" displayName="Table_13" name="Table_13" id="13">
  <tableColumns count="5">
    <tableColumn name="Year" id="1"/>
    <tableColumn name="Mittelwert mit Wechselkursen " id="2"/>
    <tableColumn name="Mittelwert ohne Wechselkurs Lohn" id="3"/>
    <tableColumn name="Mittelwert ohne reale WK" id="4"/>
    <tableColumn name="ECB Balance Sheet" id="5"/>
  </tableColumns>
  <tableStyleInfo name="StandardabweichungenSkaliert-style 2" showColumnStripes="0" showFirstColumn="1" showLastColumn="1" showRowStripes="1"/>
</table>
</file>

<file path=xl/tables/table14.xml><?xml version="1.0" encoding="utf-8"?>
<table xmlns="http://schemas.openxmlformats.org/spreadsheetml/2006/main" ref="A1:C25" displayName="Table_14" name="Table_14" id="14">
  <tableColumns count="3">
    <tableColumn name="Column1" id="1"/>
    <tableColumn name="Deutschland" id="2"/>
    <tableColumn name="Spanien " id="3"/>
  </tableColumns>
  <tableStyleInfo name="HousePriceIndex-style" showColumnStripes="0" showFirstColumn="1" showLastColumn="1" showRowStripes="1"/>
</table>
</file>

<file path=xl/tables/table2.xml><?xml version="1.0" encoding="utf-8"?>
<table xmlns="http://schemas.openxmlformats.org/spreadsheetml/2006/main" ref="A1:W26" displayName="Table_2" name="Table_2" id="2">
  <tableColumns count="23">
    <tableColumn name="Year" id="1"/>
    <tableColumn name="Austria" id="2"/>
    <tableColumn name="Belgium" id="3"/>
    <tableColumn name="Finland" id="4"/>
    <tableColumn name="France" id="5"/>
    <tableColumn name="Germany" id="6"/>
    <tableColumn name="Ireland" id="7"/>
    <tableColumn name="Italy" id="8"/>
    <tableColumn name="Luxembourg" id="9"/>
    <tableColumn name="Netherlands" id="10"/>
    <tableColumn name="Portugal" id="11"/>
    <tableColumn name="Spain" id="12"/>
    <tableColumn name="Greece" id="13"/>
    <tableColumn name="Slovenia" id="14"/>
    <tableColumn name="Cyprus" id="15"/>
    <tableColumn name="Malta" id="16"/>
    <tableColumn name="Slovakia" id="17"/>
    <tableColumn name="Estonia" id="18"/>
    <tableColumn name="Latvia" id="19"/>
    <tableColumn name="Lithuania" id="20"/>
    <tableColumn name="Euro area (changing composition)" id="21"/>
    <tableColumn name="Standard Deviation" id="22"/>
    <tableColumn name="Variance" id="23"/>
  </tableColumns>
  <tableStyleInfo name="Lohnwachstum-style" showColumnStripes="0" showFirstColumn="1" showLastColumn="1" showRowStripes="1"/>
</table>
</file>

<file path=xl/tables/table3.xml><?xml version="1.0" encoding="utf-8"?>
<table xmlns="http://schemas.openxmlformats.org/spreadsheetml/2006/main" ref="A1:W26" displayName="Table_3" name="Table_3" id="3">
  <tableColumns count="23">
    <tableColumn name="Year" id="1"/>
    <tableColumn name="Austria" id="2"/>
    <tableColumn name="Belgium" id="3"/>
    <tableColumn name="Finland" id="4"/>
    <tableColumn name="France" id="5"/>
    <tableColumn name="Germany" id="6"/>
    <tableColumn name="Ireland" id="7"/>
    <tableColumn name="Italy" id="8"/>
    <tableColumn name="Luxembourg" id="9"/>
    <tableColumn name="Netherlands" id="10"/>
    <tableColumn name="Portugal" id="11"/>
    <tableColumn name="Spain" id="12"/>
    <tableColumn name="Greece" id="13"/>
    <tableColumn name="Slovenia" id="14"/>
    <tableColumn name="Cyprus" id="15"/>
    <tableColumn name="Malta" id="16"/>
    <tableColumn name="Slovakia" id="17"/>
    <tableColumn name="Estonia" id="18"/>
    <tableColumn name="Latvia" id="19"/>
    <tableColumn name="Lithuania" id="20"/>
    <tableColumn name="Euro area (changing composition)" id="21"/>
    <tableColumn name="Standard Deviation" id="22"/>
    <tableColumn name="Variance" id="23"/>
  </tableColumns>
  <tableStyleInfo name="BIP pro Kopf-style" showColumnStripes="0" showFirstColumn="1" showLastColumn="1" showRowStripes="1"/>
</table>
</file>

<file path=xl/tables/table4.xml><?xml version="1.0" encoding="utf-8"?>
<table xmlns="http://schemas.openxmlformats.org/spreadsheetml/2006/main" ref="A1:W25" displayName="Table_4" name="Table_4" id="4">
  <tableColumns count="23">
    <tableColumn name="Year" id="1"/>
    <tableColumn name="Austria" id="2"/>
    <tableColumn name="Belgium" id="3"/>
    <tableColumn name="Finland" id="4"/>
    <tableColumn name="France" id="5"/>
    <tableColumn name="Germany" id="6"/>
    <tableColumn name="Ireland" id="7"/>
    <tableColumn name="Italy" id="8"/>
    <tableColumn name="Luxembourg" id="9"/>
    <tableColumn name="Netherlands" id="10"/>
    <tableColumn name="Portugal" id="11"/>
    <tableColumn name="Spain" id="12"/>
    <tableColumn name="Greece" id="13"/>
    <tableColumn name="Slovenia" id="14"/>
    <tableColumn name="Cyprus" id="15"/>
    <tableColumn name="Malta" id="16"/>
    <tableColumn name="Slovakia" id="17"/>
    <tableColumn name="Estonia" id="18"/>
    <tableColumn name="Latvia" id="19"/>
    <tableColumn name="Lithuania" id="20"/>
    <tableColumn name="Euro area (changing composition)" id="21"/>
    <tableColumn name="Standard Deviation" id="22"/>
    <tableColumn name="Variance" id="23"/>
  </tableColumns>
  <tableStyleInfo name="Realwachstum-style" showColumnStripes="0" showFirstColumn="1" showLastColumn="1" showRowStripes="1"/>
</table>
</file>

<file path=xl/tables/table5.xml><?xml version="1.0" encoding="utf-8"?>
<table xmlns="http://schemas.openxmlformats.org/spreadsheetml/2006/main" ref="A1:W25" displayName="Table_5" name="Table_5" id="5">
  <tableColumns count="23">
    <tableColumn name="Year" id="1"/>
    <tableColumn name="Austria" id="2"/>
    <tableColumn name="Belgium" id="3"/>
    <tableColumn name="Finland" id="4"/>
    <tableColumn name="France" id="5"/>
    <tableColumn name="Germany" id="6"/>
    <tableColumn name="Ireland" id="7"/>
    <tableColumn name="Italy" id="8"/>
    <tableColumn name="Luxembourg" id="9"/>
    <tableColumn name="Netherlands" id="10"/>
    <tableColumn name="Portugal" id="11"/>
    <tableColumn name="Spain" id="12"/>
    <tableColumn name="Greece" id="13"/>
    <tableColumn name="Slovenia" id="14"/>
    <tableColumn name="Cyprus" id="15"/>
    <tableColumn name="Malta" id="16"/>
    <tableColumn name="Slovakia" id="17"/>
    <tableColumn name="Estonia" id="18"/>
    <tableColumn name="Latvia" id="19"/>
    <tableColumn name="Lithuania" id="20"/>
    <tableColumn name="Euro area (changing composition)" id="21"/>
    <tableColumn name="Standard Deviation" id="22"/>
    <tableColumn name="Variance" id="23"/>
  </tableColumns>
  <tableStyleInfo name="DebttoGDP-style" showColumnStripes="0" showFirstColumn="1" showLastColumn="1" showRowStripes="1"/>
</table>
</file>

<file path=xl/tables/table6.xml><?xml version="1.0" encoding="utf-8"?>
<table xmlns="http://schemas.openxmlformats.org/spreadsheetml/2006/main" ref="A1:V26" displayName="Table_6" name="Table_6" id="6">
  <tableColumns count="22">
    <tableColumn name="Year" id="1"/>
    <tableColumn name="Austria" id="2"/>
    <tableColumn name="Belgium" id="3"/>
    <tableColumn name="Finland" id="4"/>
    <tableColumn name="France" id="5"/>
    <tableColumn name="Ireland" id="6"/>
    <tableColumn name="Italy" id="7"/>
    <tableColumn name="Luxembourg" id="8"/>
    <tableColumn name="Netherlands" id="9"/>
    <tableColumn name="Portugal" id="10"/>
    <tableColumn name="Spain" id="11"/>
    <tableColumn name="Greece" id="12"/>
    <tableColumn name="Slovenia" id="13"/>
    <tableColumn name="Cyprus" id="14"/>
    <tableColumn name="Malta" id="15"/>
    <tableColumn name="Slovakia" id="16"/>
    <tableColumn name="Estonia" id="17"/>
    <tableColumn name="Latvia" id="18"/>
    <tableColumn name="Lithuania" id="19"/>
    <tableColumn name="Euro area (changing composition)" id="20"/>
    <tableColumn name="Standard Deviation" id="21"/>
    <tableColumn name="Variance" id="22"/>
  </tableColumns>
  <tableStyleInfo name="Handelsbilanz-style" showColumnStripes="0" showFirstColumn="1" showLastColumn="1" showRowStripes="1"/>
</table>
</file>

<file path=xl/tables/table7.xml><?xml version="1.0" encoding="utf-8"?>
<table xmlns="http://schemas.openxmlformats.org/spreadsheetml/2006/main" ref="A1:B25" displayName="Table_7" name="Table_7" id="7">
  <tableColumns count="2">
    <tableColumn name="Year" id="1"/>
    <tableColumn name="Germany" id="2"/>
  </tableColumns>
  <tableStyleInfo name="Leistungsbilanz-style" showColumnStripes="0" showFirstColumn="1" showLastColumn="1" showRowStripes="1"/>
</table>
</file>

<file path=xl/tables/table8.xml><?xml version="1.0" encoding="utf-8"?>
<table xmlns="http://schemas.openxmlformats.org/spreadsheetml/2006/main" ref="A1:T25" displayName="Table_8" name="Table_8" id="8">
  <tableColumns count="20">
    <tableColumn name="Year" id="1"/>
    <tableColumn name="Österreich" id="2"/>
    <tableColumn name="Belgien" id="3"/>
    <tableColumn name="Finnland" id="4"/>
    <tableColumn name="Frankreich" id="5"/>
    <tableColumn name="Irland" id="6"/>
    <tableColumn name="Italien" id="7"/>
    <tableColumn name="Luxemburg" id="8"/>
    <tableColumn name="Niederlande" id="9"/>
    <tableColumn name="Portugal" id="10"/>
    <tableColumn name="Spanien" id="11"/>
    <tableColumn name="Griechenland" id="12"/>
    <tableColumn name="Slovenien" id="13"/>
    <tableColumn name="Zypern" id="14"/>
    <tableColumn name="Malta" id="15"/>
    <tableColumn name="Slovakei" id="16"/>
    <tableColumn name="Estland" id="17"/>
    <tableColumn name="Lettland" id="18"/>
    <tableColumn name="Litauen" id="19"/>
    <tableColumn name="Euro area (changing composition)" id="20"/>
  </tableColumns>
  <tableStyleInfo name="RealWechselkursPreisbasiert-style" showColumnStripes="0" showFirstColumn="1" showLastColumn="1" showRowStripes="1"/>
</table>
</file>

<file path=xl/tables/table9.xml><?xml version="1.0" encoding="utf-8"?>
<table xmlns="http://schemas.openxmlformats.org/spreadsheetml/2006/main" totalsRowCount="1" ref="A1:V26" displayName="Table_9" name="Table_9" id="9">
  <tableColumns count="22">
    <tableColumn name="Year" id="1"/>
    <tableColumn name="Austria" id="2"/>
    <tableColumn name="Belgium" id="3"/>
    <tableColumn name="Finland" id="4"/>
    <tableColumn name="France" id="5"/>
    <tableColumn name="Ireland" id="6"/>
    <tableColumn name="Italy" id="7"/>
    <tableColumn name="Luxembourg" id="8"/>
    <tableColumn name="Netherlands" id="9"/>
    <tableColumn name="Portugal" id="10"/>
    <tableColumn name="Spain" id="11"/>
    <tableColumn name="Greece" id="12"/>
    <tableColumn name="Slovenia" id="13"/>
    <tableColumn name="Cyprus" id="14"/>
    <tableColumn name="Malta" id="15"/>
    <tableColumn name="Slovakia" id="16"/>
    <tableColumn name="Estonia" id="17"/>
    <tableColumn name="Latvia" id="18"/>
    <tableColumn name="Lithuania" id="19"/>
    <tableColumn totalsRowFunction="custom" name="Euro area (changing composition)" id="20"/>
    <tableColumn totalsRowFunction="custom" name="Standard Deviation" id="21"/>
    <tableColumn name="Variance" id="22"/>
  </tableColumns>
  <tableStyleInfo name="AbweichungsindikatorPrei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4" Type="http://schemas.openxmlformats.org/officeDocument/2006/relationships/table" Target="../tables/table12.xml"/><Relationship Id="rId5" Type="http://schemas.openxmlformats.org/officeDocument/2006/relationships/table" Target="../tables/table13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9" width="10.56"/>
    <col customWidth="1" min="10" max="21" width="11.67"/>
    <col customWidth="1" min="22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ht="15.75" customHeight="1">
      <c r="A2" s="1">
        <v>1999.0</v>
      </c>
      <c r="B2" s="2">
        <v>0.5</v>
      </c>
      <c r="C2" s="2">
        <v>1.1</v>
      </c>
      <c r="D2" s="2">
        <v>1.3</v>
      </c>
      <c r="E2" s="2">
        <v>0.6</v>
      </c>
      <c r="F2" s="2">
        <v>0.6</v>
      </c>
      <c r="G2" s="2">
        <v>2.4</v>
      </c>
      <c r="H2" s="2">
        <v>1.6</v>
      </c>
      <c r="I2" s="2">
        <v>1.0</v>
      </c>
      <c r="J2" s="2">
        <v>2.0</v>
      </c>
      <c r="K2" s="2">
        <v>2.2</v>
      </c>
      <c r="L2" s="2">
        <v>2.2</v>
      </c>
      <c r="M2" s="2"/>
      <c r="N2" s="2"/>
      <c r="O2" s="2"/>
      <c r="P2" s="2"/>
      <c r="Q2" s="2"/>
      <c r="R2" s="2"/>
      <c r="S2" s="2"/>
      <c r="T2" s="2"/>
      <c r="U2" s="2">
        <f t="shared" ref="U2:U25" si="1">AVERAGE(B2:T2)</f>
        <v>1.409090909</v>
      </c>
      <c r="V2" s="2">
        <f>STDEV(Inflation!$B2:$T2)</f>
        <v>0.7091608357</v>
      </c>
      <c r="W2" s="2">
        <f>VAR(Inflation!$B2:$T2)</f>
        <v>0.5029090909</v>
      </c>
    </row>
    <row r="3" ht="15.75" customHeight="1">
      <c r="A3" s="1">
        <f t="shared" ref="A3:A25" si="2">A2+1</f>
        <v>2000</v>
      </c>
      <c r="B3" s="2">
        <v>2.0</v>
      </c>
      <c r="C3" s="2">
        <v>2.7</v>
      </c>
      <c r="D3" s="2">
        <v>3.0</v>
      </c>
      <c r="E3" s="2">
        <v>1.8</v>
      </c>
      <c r="F3" s="2">
        <v>1.4</v>
      </c>
      <c r="G3" s="2">
        <v>5.3</v>
      </c>
      <c r="H3" s="2">
        <v>2.6</v>
      </c>
      <c r="I3" s="2">
        <v>3.8</v>
      </c>
      <c r="J3" s="2">
        <v>2.3</v>
      </c>
      <c r="K3" s="2">
        <v>2.8</v>
      </c>
      <c r="L3" s="2">
        <v>3.5</v>
      </c>
      <c r="M3" s="2"/>
      <c r="N3" s="2"/>
      <c r="O3" s="2"/>
      <c r="P3" s="2"/>
      <c r="Q3" s="2"/>
      <c r="R3" s="2"/>
      <c r="S3" s="2"/>
      <c r="T3" s="2"/>
      <c r="U3" s="2">
        <f t="shared" si="1"/>
        <v>2.836363636</v>
      </c>
      <c r="V3" s="2">
        <f>STDEV(Inflation!$B3:$T3)</f>
        <v>1.080067338</v>
      </c>
      <c r="W3" s="2">
        <f>VAR(Inflation!$B3:$T3)</f>
        <v>1.166545455</v>
      </c>
    </row>
    <row r="4" ht="15.75" customHeight="1">
      <c r="A4" s="1">
        <f t="shared" si="2"/>
        <v>2001</v>
      </c>
      <c r="B4" s="2">
        <v>2.3</v>
      </c>
      <c r="C4" s="2">
        <v>2.4</v>
      </c>
      <c r="D4" s="2">
        <v>2.7</v>
      </c>
      <c r="E4" s="2">
        <v>1.8</v>
      </c>
      <c r="F4" s="2">
        <v>1.9</v>
      </c>
      <c r="G4" s="2">
        <v>4.0</v>
      </c>
      <c r="H4" s="2">
        <v>2.3</v>
      </c>
      <c r="I4" s="2">
        <v>2.4</v>
      </c>
      <c r="J4" s="2">
        <v>5.1</v>
      </c>
      <c r="K4" s="2">
        <v>4.4</v>
      </c>
      <c r="L4" s="2">
        <v>2.8</v>
      </c>
      <c r="M4" s="2">
        <v>3.6</v>
      </c>
      <c r="N4" s="2"/>
      <c r="O4" s="2"/>
      <c r="P4" s="2"/>
      <c r="Q4" s="2"/>
      <c r="R4" s="2"/>
      <c r="S4" s="2"/>
      <c r="T4" s="2"/>
      <c r="U4" s="2">
        <f t="shared" si="1"/>
        <v>2.975</v>
      </c>
      <c r="V4" s="2">
        <f>STDEV(Inflation!$B4:$T4)</f>
        <v>1.053241749</v>
      </c>
      <c r="W4" s="2">
        <f>VAR(Inflation!$B4:$T4)</f>
        <v>1.109318182</v>
      </c>
    </row>
    <row r="5" ht="15.75" customHeight="1">
      <c r="A5" s="1">
        <f t="shared" si="2"/>
        <v>2002</v>
      </c>
      <c r="B5" s="2">
        <v>1.7</v>
      </c>
      <c r="C5" s="2">
        <v>1.5</v>
      </c>
      <c r="D5" s="2">
        <v>2.0</v>
      </c>
      <c r="E5" s="2">
        <v>1.9</v>
      </c>
      <c r="F5" s="2">
        <v>1.3</v>
      </c>
      <c r="G5" s="2">
        <v>4.7</v>
      </c>
      <c r="H5" s="2">
        <v>2.6</v>
      </c>
      <c r="I5" s="2">
        <v>2.1</v>
      </c>
      <c r="J5" s="2">
        <v>3.9</v>
      </c>
      <c r="K5" s="2">
        <v>3.7</v>
      </c>
      <c r="L5" s="2">
        <v>3.6</v>
      </c>
      <c r="M5" s="2">
        <v>3.9</v>
      </c>
      <c r="N5" s="2"/>
      <c r="O5" s="2"/>
      <c r="P5" s="2"/>
      <c r="Q5" s="2"/>
      <c r="R5" s="2"/>
      <c r="S5" s="2"/>
      <c r="T5" s="2"/>
      <c r="U5" s="2">
        <f t="shared" si="1"/>
        <v>2.741666667</v>
      </c>
      <c r="V5" s="2">
        <f>STDEV(Inflation!$B5:$T5)</f>
        <v>1.150856071</v>
      </c>
      <c r="W5" s="2">
        <f>VAR(Inflation!$B5:$T5)</f>
        <v>1.324469697</v>
      </c>
    </row>
    <row r="6" ht="15.75" customHeight="1">
      <c r="A6" s="1">
        <f t="shared" si="2"/>
        <v>2003</v>
      </c>
      <c r="B6" s="2">
        <v>1.3</v>
      </c>
      <c r="C6" s="2">
        <v>1.5</v>
      </c>
      <c r="D6" s="2">
        <v>1.3</v>
      </c>
      <c r="E6" s="2">
        <v>2.2</v>
      </c>
      <c r="F6" s="2">
        <v>1.1</v>
      </c>
      <c r="G6" s="2">
        <v>4.0</v>
      </c>
      <c r="H6" s="2">
        <v>2.8</v>
      </c>
      <c r="I6" s="2">
        <v>2.5</v>
      </c>
      <c r="J6" s="2">
        <v>2.2</v>
      </c>
      <c r="K6" s="2">
        <v>3.2</v>
      </c>
      <c r="L6" s="2">
        <v>3.1</v>
      </c>
      <c r="M6" s="2">
        <v>3.4</v>
      </c>
      <c r="N6" s="2"/>
      <c r="O6" s="2"/>
      <c r="P6" s="2"/>
      <c r="Q6" s="2"/>
      <c r="R6" s="2"/>
      <c r="S6" s="2"/>
      <c r="T6" s="2"/>
      <c r="U6" s="2">
        <f t="shared" si="1"/>
        <v>2.383333333</v>
      </c>
      <c r="V6" s="2">
        <f>STDEV(Inflation!$B6:$T6)</f>
        <v>0.9466047782</v>
      </c>
      <c r="W6" s="2">
        <f>VAR(Inflation!$B6:$T6)</f>
        <v>0.8960606061</v>
      </c>
    </row>
    <row r="7" ht="15.75" customHeight="1">
      <c r="A7" s="1">
        <f t="shared" si="2"/>
        <v>2004</v>
      </c>
      <c r="B7" s="2">
        <v>2.0</v>
      </c>
      <c r="C7" s="2">
        <v>1.9</v>
      </c>
      <c r="D7" s="2">
        <v>0.1</v>
      </c>
      <c r="E7" s="2">
        <v>2.3</v>
      </c>
      <c r="F7" s="2">
        <v>1.8</v>
      </c>
      <c r="G7" s="2">
        <v>2.3</v>
      </c>
      <c r="H7" s="2">
        <v>2.3</v>
      </c>
      <c r="I7" s="2">
        <v>3.2</v>
      </c>
      <c r="J7" s="2">
        <v>1.4</v>
      </c>
      <c r="K7" s="2">
        <v>2.5</v>
      </c>
      <c r="L7" s="2">
        <v>3.1</v>
      </c>
      <c r="M7" s="2">
        <v>3.0</v>
      </c>
      <c r="N7" s="2"/>
      <c r="O7" s="2"/>
      <c r="P7" s="2"/>
      <c r="Q7" s="2"/>
      <c r="R7" s="2"/>
      <c r="S7" s="2"/>
      <c r="T7" s="2"/>
      <c r="U7" s="2">
        <f t="shared" si="1"/>
        <v>2.158333333</v>
      </c>
      <c r="V7" s="2">
        <f>STDEV(Inflation!$B7:$T7)</f>
        <v>0.8468748253</v>
      </c>
      <c r="W7" s="2">
        <f>VAR(Inflation!$B7:$T7)</f>
        <v>0.7171969697</v>
      </c>
    </row>
    <row r="8" ht="15.75" customHeight="1">
      <c r="A8" s="1">
        <f t="shared" si="2"/>
        <v>2005</v>
      </c>
      <c r="B8" s="2">
        <v>2.1</v>
      </c>
      <c r="C8" s="2">
        <v>2.5</v>
      </c>
      <c r="D8" s="2">
        <v>0.8</v>
      </c>
      <c r="E8" s="2">
        <v>1.9</v>
      </c>
      <c r="F8" s="2">
        <v>1.9</v>
      </c>
      <c r="G8" s="2">
        <v>2.2</v>
      </c>
      <c r="H8" s="2">
        <v>2.2</v>
      </c>
      <c r="I8" s="2">
        <v>3.8</v>
      </c>
      <c r="J8" s="2">
        <v>1.5</v>
      </c>
      <c r="K8" s="2">
        <v>2.1</v>
      </c>
      <c r="L8" s="2">
        <v>3.4</v>
      </c>
      <c r="M8" s="2">
        <v>3.5</v>
      </c>
      <c r="N8" s="2"/>
      <c r="O8" s="2"/>
      <c r="P8" s="2"/>
      <c r="Q8" s="2"/>
      <c r="R8" s="2"/>
      <c r="S8" s="2"/>
      <c r="T8" s="2"/>
      <c r="U8" s="2">
        <f t="shared" si="1"/>
        <v>2.325</v>
      </c>
      <c r="V8" s="2">
        <f>STDEV(Inflation!$B8:$T8)</f>
        <v>0.8656316664</v>
      </c>
      <c r="W8" s="2">
        <f>VAR(Inflation!$B8:$T8)</f>
        <v>0.7493181818</v>
      </c>
    </row>
    <row r="9" ht="15.75" customHeight="1">
      <c r="A9" s="1">
        <f t="shared" si="2"/>
        <v>2006</v>
      </c>
      <c r="B9" s="2">
        <v>1.7</v>
      </c>
      <c r="C9" s="2">
        <v>2.3</v>
      </c>
      <c r="D9" s="2">
        <v>1.3</v>
      </c>
      <c r="E9" s="2">
        <v>1.9</v>
      </c>
      <c r="F9" s="2">
        <v>1.8</v>
      </c>
      <c r="G9" s="2">
        <v>2.7</v>
      </c>
      <c r="H9" s="2">
        <v>2.2</v>
      </c>
      <c r="I9" s="2">
        <v>3.0</v>
      </c>
      <c r="J9" s="2">
        <v>1.6</v>
      </c>
      <c r="K9" s="2">
        <v>3.0</v>
      </c>
      <c r="L9" s="2">
        <v>3.6</v>
      </c>
      <c r="M9" s="2">
        <v>3.3</v>
      </c>
      <c r="N9" s="2"/>
      <c r="O9" s="2"/>
      <c r="P9" s="2"/>
      <c r="Q9" s="2"/>
      <c r="R9" s="2"/>
      <c r="S9" s="2"/>
      <c r="T9" s="2"/>
      <c r="U9" s="2">
        <f t="shared" si="1"/>
        <v>2.366666667</v>
      </c>
      <c r="V9" s="2">
        <f>STDEV(Inflation!$B9:$T9)</f>
        <v>0.7414155176</v>
      </c>
      <c r="W9" s="2">
        <f>VAR(Inflation!$B9:$T9)</f>
        <v>0.5496969697</v>
      </c>
    </row>
    <row r="10" ht="15.75" customHeight="1">
      <c r="A10" s="1">
        <f t="shared" si="2"/>
        <v>2007</v>
      </c>
      <c r="B10" s="2">
        <v>2.2</v>
      </c>
      <c r="C10" s="2">
        <v>1.8</v>
      </c>
      <c r="D10" s="2">
        <v>1.6</v>
      </c>
      <c r="E10" s="2">
        <v>1.6</v>
      </c>
      <c r="F10" s="2">
        <v>2.3</v>
      </c>
      <c r="G10" s="2">
        <v>2.9</v>
      </c>
      <c r="H10" s="2">
        <v>2.0</v>
      </c>
      <c r="I10" s="2">
        <v>2.7</v>
      </c>
      <c r="J10" s="2">
        <v>1.6</v>
      </c>
      <c r="K10" s="2">
        <v>2.4</v>
      </c>
      <c r="L10" s="2">
        <v>2.8</v>
      </c>
      <c r="M10" s="2">
        <v>3.0</v>
      </c>
      <c r="N10" s="2">
        <v>3.8</v>
      </c>
      <c r="O10" s="2"/>
      <c r="P10" s="2"/>
      <c r="Q10" s="2"/>
      <c r="R10" s="2"/>
      <c r="S10" s="2"/>
      <c r="T10" s="2"/>
      <c r="U10" s="2">
        <f t="shared" si="1"/>
        <v>2.361538462</v>
      </c>
      <c r="V10" s="2">
        <f>STDEV(Inflation!$B10:$T10)</f>
        <v>0.6640010812</v>
      </c>
      <c r="W10" s="2">
        <f>VAR(Inflation!$B10:$T10)</f>
        <v>0.4408974359</v>
      </c>
    </row>
    <row r="11" ht="15.75" customHeight="1">
      <c r="A11" s="1">
        <f t="shared" si="2"/>
        <v>2008</v>
      </c>
      <c r="B11" s="2">
        <v>3.2</v>
      </c>
      <c r="C11" s="2">
        <v>4.5</v>
      </c>
      <c r="D11" s="2">
        <v>3.9</v>
      </c>
      <c r="E11" s="2">
        <v>3.2</v>
      </c>
      <c r="F11" s="2">
        <v>2.8</v>
      </c>
      <c r="G11" s="2">
        <v>3.1</v>
      </c>
      <c r="H11" s="2">
        <v>3.5</v>
      </c>
      <c r="I11" s="2">
        <v>4.1</v>
      </c>
      <c r="J11" s="2">
        <v>2.2</v>
      </c>
      <c r="K11" s="2">
        <v>2.7</v>
      </c>
      <c r="L11" s="2">
        <v>4.1</v>
      </c>
      <c r="M11" s="2">
        <v>4.2</v>
      </c>
      <c r="N11" s="2">
        <v>5.5</v>
      </c>
      <c r="O11" s="2">
        <v>4.4</v>
      </c>
      <c r="P11" s="2"/>
      <c r="Q11" s="2"/>
      <c r="R11" s="2"/>
      <c r="S11" s="2"/>
      <c r="T11" s="2"/>
      <c r="U11" s="2">
        <f t="shared" si="1"/>
        <v>3.671428571</v>
      </c>
      <c r="V11" s="2">
        <f>STDEV(Inflation!$B11:$T11)</f>
        <v>0.8739200557</v>
      </c>
      <c r="W11" s="2">
        <f>VAR(Inflation!$B11:$T11)</f>
        <v>0.7637362637</v>
      </c>
    </row>
    <row r="12" ht="15.75" customHeight="1">
      <c r="A12" s="1">
        <f t="shared" si="2"/>
        <v>2009</v>
      </c>
      <c r="B12" s="2">
        <v>0.4</v>
      </c>
      <c r="C12" s="2">
        <v>0.0</v>
      </c>
      <c r="D12" s="2">
        <v>1.6</v>
      </c>
      <c r="E12" s="2">
        <v>0.1</v>
      </c>
      <c r="F12" s="2">
        <v>0.2</v>
      </c>
      <c r="G12" s="2">
        <v>-1.7</v>
      </c>
      <c r="H12" s="2">
        <v>0.8</v>
      </c>
      <c r="I12" s="2">
        <v>0.0</v>
      </c>
      <c r="J12" s="2">
        <v>1.0</v>
      </c>
      <c r="K12" s="2">
        <v>-0.9</v>
      </c>
      <c r="L12" s="2">
        <v>-0.2</v>
      </c>
      <c r="M12" s="2">
        <v>1.3</v>
      </c>
      <c r="N12" s="2">
        <v>0.8</v>
      </c>
      <c r="O12" s="2">
        <v>0.2</v>
      </c>
      <c r="P12" s="2">
        <v>1.8</v>
      </c>
      <c r="Q12" s="2">
        <v>0.9</v>
      </c>
      <c r="R12" s="2"/>
      <c r="S12" s="2"/>
      <c r="T12" s="2"/>
      <c r="U12" s="2">
        <f t="shared" si="1"/>
        <v>0.39375</v>
      </c>
      <c r="V12" s="2">
        <f>STDEV(Inflation!$B12:$T12)</f>
        <v>0.8977518217</v>
      </c>
      <c r="W12" s="2">
        <f>VAR(Inflation!$B12:$T12)</f>
        <v>0.8059583333</v>
      </c>
    </row>
    <row r="13" ht="15.75" customHeight="1">
      <c r="A13" s="1">
        <f t="shared" si="2"/>
        <v>2010</v>
      </c>
      <c r="B13" s="2">
        <v>1.7</v>
      </c>
      <c r="C13" s="2">
        <v>2.3</v>
      </c>
      <c r="D13" s="2">
        <v>1.7</v>
      </c>
      <c r="E13" s="2">
        <v>1.7</v>
      </c>
      <c r="F13" s="2">
        <v>1.1</v>
      </c>
      <c r="G13" s="2">
        <v>-1.6</v>
      </c>
      <c r="H13" s="2">
        <v>1.6</v>
      </c>
      <c r="I13" s="2">
        <v>2.8</v>
      </c>
      <c r="J13" s="2">
        <v>0.9</v>
      </c>
      <c r="K13" s="2">
        <v>1.4</v>
      </c>
      <c r="L13" s="2">
        <v>2.0</v>
      </c>
      <c r="M13" s="2">
        <v>4.7</v>
      </c>
      <c r="N13" s="2">
        <v>2.1</v>
      </c>
      <c r="O13" s="2">
        <v>2.6</v>
      </c>
      <c r="P13" s="2">
        <v>2.0</v>
      </c>
      <c r="Q13" s="2">
        <v>0.7</v>
      </c>
      <c r="R13" s="2"/>
      <c r="S13" s="2"/>
      <c r="T13" s="2"/>
      <c r="U13" s="2">
        <f t="shared" si="1"/>
        <v>1.73125</v>
      </c>
      <c r="V13" s="2">
        <f>STDEV(Inflation!$B13:$T13)</f>
        <v>1.283078979</v>
      </c>
      <c r="W13" s="2">
        <f>VAR(Inflation!$B13:$T13)</f>
        <v>1.646291667</v>
      </c>
    </row>
    <row r="14" ht="15.75" customHeight="1">
      <c r="A14" s="1">
        <f t="shared" si="2"/>
        <v>2011</v>
      </c>
      <c r="B14" s="2">
        <v>3.6</v>
      </c>
      <c r="C14" s="2">
        <v>3.4</v>
      </c>
      <c r="D14" s="2">
        <v>3.3</v>
      </c>
      <c r="E14" s="2">
        <v>2.3</v>
      </c>
      <c r="F14" s="2">
        <v>2.5</v>
      </c>
      <c r="G14" s="2">
        <v>1.2</v>
      </c>
      <c r="H14" s="2">
        <v>2.9</v>
      </c>
      <c r="I14" s="2">
        <v>3.7</v>
      </c>
      <c r="J14" s="2">
        <v>2.5</v>
      </c>
      <c r="K14" s="2">
        <v>3.6</v>
      </c>
      <c r="L14" s="2">
        <v>3.0</v>
      </c>
      <c r="M14" s="2">
        <v>3.1</v>
      </c>
      <c r="N14" s="2">
        <v>2.1</v>
      </c>
      <c r="O14" s="2">
        <v>3.5</v>
      </c>
      <c r="P14" s="2">
        <v>2.5</v>
      </c>
      <c r="Q14" s="2">
        <v>4.1</v>
      </c>
      <c r="R14" s="2">
        <v>2.7</v>
      </c>
      <c r="S14" s="2"/>
      <c r="T14" s="2"/>
      <c r="U14" s="2">
        <f t="shared" si="1"/>
        <v>2.941176471</v>
      </c>
      <c r="V14" s="2">
        <f>STDEV(Inflation!$B14:$T14)</f>
        <v>0.7185565596</v>
      </c>
      <c r="W14" s="2">
        <f>VAR(Inflation!$B14:$T14)</f>
        <v>0.5163235294</v>
      </c>
    </row>
    <row r="15" ht="15.75" customHeight="1">
      <c r="A15" s="1">
        <f t="shared" si="2"/>
        <v>2012</v>
      </c>
      <c r="B15" s="2">
        <v>2.6</v>
      </c>
      <c r="C15" s="2">
        <v>2.6</v>
      </c>
      <c r="D15" s="2">
        <v>3.2</v>
      </c>
      <c r="E15" s="2">
        <v>2.2</v>
      </c>
      <c r="F15" s="2">
        <v>2.2</v>
      </c>
      <c r="G15" s="2">
        <v>1.9</v>
      </c>
      <c r="H15" s="2">
        <v>3.3</v>
      </c>
      <c r="I15" s="2">
        <v>2.9</v>
      </c>
      <c r="J15" s="2">
        <v>2.8</v>
      </c>
      <c r="K15" s="2">
        <v>2.8</v>
      </c>
      <c r="L15" s="2">
        <v>2.4</v>
      </c>
      <c r="M15" s="2">
        <v>1.0</v>
      </c>
      <c r="N15" s="2">
        <v>2.8</v>
      </c>
      <c r="O15" s="2">
        <v>3.1</v>
      </c>
      <c r="P15" s="2">
        <v>3.2</v>
      </c>
      <c r="Q15" s="2">
        <v>3.7</v>
      </c>
      <c r="R15" s="2">
        <v>2.5</v>
      </c>
      <c r="S15" s="2"/>
      <c r="T15" s="2"/>
      <c r="U15" s="2">
        <f t="shared" si="1"/>
        <v>2.658823529</v>
      </c>
      <c r="V15" s="2">
        <f>STDEV(Inflation!$B15:$T15)</f>
        <v>0.6245586677</v>
      </c>
      <c r="W15" s="2">
        <f>VAR(Inflation!$B15:$T15)</f>
        <v>0.3900735294</v>
      </c>
    </row>
    <row r="16" ht="15.75" customHeight="1">
      <c r="A16" s="1">
        <f t="shared" si="2"/>
        <v>2013</v>
      </c>
      <c r="B16" s="2">
        <v>2.1</v>
      </c>
      <c r="C16" s="2">
        <v>1.2</v>
      </c>
      <c r="D16" s="2">
        <v>2.2</v>
      </c>
      <c r="E16" s="2">
        <v>1.0</v>
      </c>
      <c r="F16" s="2">
        <v>1.6</v>
      </c>
      <c r="G16" s="2">
        <v>0.5</v>
      </c>
      <c r="H16" s="2">
        <v>1.2</v>
      </c>
      <c r="I16" s="2">
        <v>1.7</v>
      </c>
      <c r="J16" s="2">
        <v>2.6</v>
      </c>
      <c r="K16" s="2">
        <v>0.4</v>
      </c>
      <c r="L16" s="2">
        <v>1.5</v>
      </c>
      <c r="M16" s="2">
        <v>-0.9</v>
      </c>
      <c r="N16" s="2">
        <v>1.9</v>
      </c>
      <c r="O16" s="2">
        <v>0.4</v>
      </c>
      <c r="P16" s="2">
        <v>1.0</v>
      </c>
      <c r="Q16" s="2">
        <v>1.5</v>
      </c>
      <c r="R16" s="2">
        <v>1.4</v>
      </c>
      <c r="S16" s="2"/>
      <c r="T16" s="2"/>
      <c r="U16" s="2">
        <f t="shared" si="1"/>
        <v>1.252941176</v>
      </c>
      <c r="V16" s="2">
        <f>STDEV(Inflation!$B16:$T16)</f>
        <v>0.8330048372</v>
      </c>
      <c r="W16" s="2">
        <f>VAR(Inflation!$B16:$T16)</f>
        <v>0.6938970588</v>
      </c>
    </row>
    <row r="17" ht="15.75" customHeight="1">
      <c r="A17" s="1">
        <f t="shared" si="2"/>
        <v>2014</v>
      </c>
      <c r="B17" s="2">
        <v>1.5</v>
      </c>
      <c r="C17" s="2">
        <v>0.5</v>
      </c>
      <c r="D17" s="2">
        <v>1.2</v>
      </c>
      <c r="E17" s="2">
        <v>0.6</v>
      </c>
      <c r="F17" s="2">
        <v>0.8</v>
      </c>
      <c r="G17" s="2">
        <v>0.3</v>
      </c>
      <c r="H17" s="2">
        <v>0.2</v>
      </c>
      <c r="I17" s="2">
        <v>0.7</v>
      </c>
      <c r="J17" s="2">
        <v>0.3</v>
      </c>
      <c r="K17" s="2">
        <v>-0.2</v>
      </c>
      <c r="L17" s="2">
        <v>-0.2</v>
      </c>
      <c r="M17" s="2">
        <v>-1.4</v>
      </c>
      <c r="N17" s="2">
        <v>0.4</v>
      </c>
      <c r="O17" s="2">
        <v>-0.3</v>
      </c>
      <c r="P17" s="2">
        <v>0.8</v>
      </c>
      <c r="Q17" s="2">
        <v>-0.1</v>
      </c>
      <c r="R17" s="2">
        <v>0.4</v>
      </c>
      <c r="S17" s="2">
        <v>0.7</v>
      </c>
      <c r="T17" s="2"/>
      <c r="U17" s="2">
        <f t="shared" si="1"/>
        <v>0.3444444444</v>
      </c>
      <c r="V17" s="2">
        <f>STDEV(Inflation!$B17:$T17)</f>
        <v>0.6464584261</v>
      </c>
      <c r="W17" s="2">
        <f>VAR(Inflation!$B17:$T17)</f>
        <v>0.4179084967</v>
      </c>
    </row>
    <row r="18" ht="15.75" customHeight="1">
      <c r="A18" s="1">
        <f t="shared" si="2"/>
        <v>2015</v>
      </c>
      <c r="B18" s="2">
        <v>0.8</v>
      </c>
      <c r="C18" s="2">
        <v>0.6</v>
      </c>
      <c r="D18" s="2">
        <v>-0.2</v>
      </c>
      <c r="E18" s="2">
        <v>0.1</v>
      </c>
      <c r="F18" s="2">
        <v>0.7</v>
      </c>
      <c r="G18" s="2">
        <v>0.0</v>
      </c>
      <c r="H18" s="2">
        <v>0.1</v>
      </c>
      <c r="I18" s="2">
        <v>0.1</v>
      </c>
      <c r="J18" s="2">
        <v>0.2</v>
      </c>
      <c r="K18" s="2">
        <v>0.5</v>
      </c>
      <c r="L18" s="2">
        <v>-0.6</v>
      </c>
      <c r="M18" s="2">
        <v>-1.1</v>
      </c>
      <c r="N18" s="2">
        <v>-0.8</v>
      </c>
      <c r="O18" s="2">
        <v>-1.5</v>
      </c>
      <c r="P18" s="2">
        <v>1.2</v>
      </c>
      <c r="Q18" s="2">
        <v>-0.3</v>
      </c>
      <c r="R18" s="2">
        <v>0.2</v>
      </c>
      <c r="S18" s="2">
        <v>0.2</v>
      </c>
      <c r="T18" s="2">
        <v>-0.7</v>
      </c>
      <c r="U18" s="2">
        <f t="shared" si="1"/>
        <v>-0.02631578947</v>
      </c>
      <c r="V18" s="2">
        <f>STDEV(Inflation!$B18:$T18)</f>
        <v>0.6830016311</v>
      </c>
      <c r="W18" s="2">
        <f>VAR(Inflation!$B18:$T18)</f>
        <v>0.4664912281</v>
      </c>
    </row>
    <row r="19" ht="15.75" customHeight="1">
      <c r="A19" s="1">
        <f t="shared" si="2"/>
        <v>2016</v>
      </c>
      <c r="B19" s="2">
        <v>1.0</v>
      </c>
      <c r="C19" s="2">
        <v>1.8</v>
      </c>
      <c r="D19" s="2">
        <v>0.4</v>
      </c>
      <c r="E19" s="2">
        <v>0.3</v>
      </c>
      <c r="F19" s="2">
        <v>0.4</v>
      </c>
      <c r="G19" s="2">
        <v>-0.2</v>
      </c>
      <c r="H19" s="2">
        <v>-0.1</v>
      </c>
      <c r="I19" s="2">
        <v>0.0</v>
      </c>
      <c r="J19" s="2">
        <v>0.1</v>
      </c>
      <c r="K19" s="2">
        <v>0.6</v>
      </c>
      <c r="L19" s="2">
        <v>-0.3</v>
      </c>
      <c r="M19" s="2">
        <v>0.0</v>
      </c>
      <c r="N19" s="2">
        <v>-0.2</v>
      </c>
      <c r="O19" s="2">
        <v>-1.2</v>
      </c>
      <c r="P19" s="2">
        <v>0.9</v>
      </c>
      <c r="Q19" s="2">
        <v>-0.5</v>
      </c>
      <c r="R19" s="2">
        <v>0.2</v>
      </c>
      <c r="S19" s="2">
        <v>0.1</v>
      </c>
      <c r="T19" s="2">
        <v>0.7</v>
      </c>
      <c r="U19" s="2">
        <f t="shared" si="1"/>
        <v>0.2105263158</v>
      </c>
      <c r="V19" s="2">
        <f>STDEV(Inflation!$B19:$T19)</f>
        <v>0.6410882561</v>
      </c>
      <c r="W19" s="2">
        <f>VAR(Inflation!$B19:$T19)</f>
        <v>0.410994152</v>
      </c>
    </row>
    <row r="20" ht="15.75" customHeight="1">
      <c r="A20" s="1">
        <f t="shared" si="2"/>
        <v>2017</v>
      </c>
      <c r="B20" s="2">
        <v>2.2</v>
      </c>
      <c r="C20" s="2">
        <v>2.2</v>
      </c>
      <c r="D20" s="2">
        <v>0.8</v>
      </c>
      <c r="E20" s="2">
        <v>1.2</v>
      </c>
      <c r="F20" s="2">
        <v>1.7</v>
      </c>
      <c r="G20" s="2">
        <v>0.3</v>
      </c>
      <c r="H20" s="2">
        <v>1.3</v>
      </c>
      <c r="I20" s="2">
        <v>2.1</v>
      </c>
      <c r="J20" s="2">
        <v>1.3</v>
      </c>
      <c r="K20" s="2">
        <v>1.6</v>
      </c>
      <c r="L20" s="2">
        <v>2.0</v>
      </c>
      <c r="M20" s="2">
        <v>1.1</v>
      </c>
      <c r="N20" s="2">
        <v>1.6</v>
      </c>
      <c r="O20" s="2">
        <v>0.7</v>
      </c>
      <c r="P20" s="2">
        <v>1.3</v>
      </c>
      <c r="Q20" s="2">
        <v>1.4</v>
      </c>
      <c r="R20" s="2">
        <v>1.5</v>
      </c>
      <c r="S20" s="2">
        <v>2.9</v>
      </c>
      <c r="T20" s="2">
        <v>3.7</v>
      </c>
      <c r="U20" s="2">
        <f t="shared" si="1"/>
        <v>1.626315789</v>
      </c>
      <c r="V20" s="2">
        <f>STDEV(Inflation!$B20:$T20)</f>
        <v>0.7851695537</v>
      </c>
      <c r="W20" s="2">
        <f>VAR(Inflation!$B20:$T20)</f>
        <v>0.6164912281</v>
      </c>
    </row>
    <row r="21" ht="15.75" customHeight="1">
      <c r="A21" s="1">
        <f t="shared" si="2"/>
        <v>2018</v>
      </c>
      <c r="B21" s="2">
        <v>2.1</v>
      </c>
      <c r="C21" s="2">
        <v>2.3</v>
      </c>
      <c r="D21" s="2">
        <v>1.2</v>
      </c>
      <c r="E21" s="2">
        <v>2.1</v>
      </c>
      <c r="F21" s="2">
        <v>1.9</v>
      </c>
      <c r="G21" s="2">
        <v>0.7</v>
      </c>
      <c r="H21" s="2">
        <v>1.2</v>
      </c>
      <c r="I21" s="2">
        <v>2.0</v>
      </c>
      <c r="J21" s="2">
        <v>1.6</v>
      </c>
      <c r="K21" s="2">
        <v>1.2</v>
      </c>
      <c r="L21" s="2">
        <v>1.7</v>
      </c>
      <c r="M21" s="2">
        <v>0.8</v>
      </c>
      <c r="N21" s="2">
        <v>1.9</v>
      </c>
      <c r="O21" s="2">
        <v>0.8</v>
      </c>
      <c r="P21" s="2">
        <v>1.7</v>
      </c>
      <c r="Q21" s="2">
        <v>2.5</v>
      </c>
      <c r="R21" s="2">
        <v>1.8</v>
      </c>
      <c r="S21" s="2">
        <v>2.6</v>
      </c>
      <c r="T21" s="2">
        <v>2.5</v>
      </c>
      <c r="U21" s="2">
        <f t="shared" si="1"/>
        <v>1.715789474</v>
      </c>
      <c r="V21" s="2">
        <f>STDEV(Inflation!$B21:$T21)</f>
        <v>0.5927929729</v>
      </c>
      <c r="W21" s="2">
        <f>VAR(Inflation!$B21:$T21)</f>
        <v>0.3514035088</v>
      </c>
    </row>
    <row r="22" ht="15.75" customHeight="1">
      <c r="A22" s="1">
        <f t="shared" si="2"/>
        <v>2019</v>
      </c>
      <c r="B22" s="2">
        <v>1.5</v>
      </c>
      <c r="C22" s="2">
        <v>1.2</v>
      </c>
      <c r="D22" s="2">
        <v>1.1</v>
      </c>
      <c r="E22" s="2">
        <v>1.3</v>
      </c>
      <c r="F22" s="2">
        <v>1.4</v>
      </c>
      <c r="G22" s="2">
        <v>0.9</v>
      </c>
      <c r="H22" s="2">
        <v>0.6</v>
      </c>
      <c r="I22" s="2">
        <v>1.6</v>
      </c>
      <c r="J22" s="2">
        <v>2.7</v>
      </c>
      <c r="K22" s="2">
        <v>0.3</v>
      </c>
      <c r="L22" s="2">
        <v>0.8</v>
      </c>
      <c r="M22" s="2">
        <v>0.5</v>
      </c>
      <c r="N22" s="2">
        <v>1.7</v>
      </c>
      <c r="O22" s="2">
        <v>0.5</v>
      </c>
      <c r="P22" s="2">
        <v>1.5</v>
      </c>
      <c r="Q22" s="2">
        <v>2.8</v>
      </c>
      <c r="R22" s="2">
        <v>1.2</v>
      </c>
      <c r="S22" s="2">
        <v>2.7</v>
      </c>
      <c r="T22" s="2">
        <v>2.2</v>
      </c>
      <c r="U22" s="2">
        <f t="shared" si="1"/>
        <v>1.394736842</v>
      </c>
      <c r="V22" s="2">
        <f>STDEV(Inflation!$B22:$T22)</f>
        <v>0.7597321781</v>
      </c>
      <c r="W22" s="2">
        <f>VAR(Inflation!$B22:$T22)</f>
        <v>0.5771929825</v>
      </c>
    </row>
    <row r="23" ht="15.75" customHeight="1">
      <c r="A23" s="1">
        <f t="shared" si="2"/>
        <v>2020</v>
      </c>
      <c r="B23" s="2">
        <v>1.4</v>
      </c>
      <c r="C23" s="2">
        <v>0.4</v>
      </c>
      <c r="D23" s="2">
        <v>0.4</v>
      </c>
      <c r="E23" s="2">
        <v>0.5</v>
      </c>
      <c r="F23" s="2">
        <v>0.4</v>
      </c>
      <c r="G23" s="2">
        <v>-0.5</v>
      </c>
      <c r="H23" s="2">
        <v>-0.1</v>
      </c>
      <c r="I23" s="2">
        <v>0.0</v>
      </c>
      <c r="J23" s="2">
        <v>1.1</v>
      </c>
      <c r="K23" s="2">
        <v>-0.1</v>
      </c>
      <c r="L23" s="2">
        <v>-0.3</v>
      </c>
      <c r="M23" s="2">
        <v>-1.3</v>
      </c>
      <c r="N23" s="2">
        <v>-0.3</v>
      </c>
      <c r="O23" s="2">
        <v>-1.1</v>
      </c>
      <c r="P23" s="2">
        <v>0.8</v>
      </c>
      <c r="Q23" s="2">
        <v>2.0</v>
      </c>
      <c r="R23" s="2">
        <v>0.3</v>
      </c>
      <c r="S23" s="2">
        <v>0.1</v>
      </c>
      <c r="T23" s="2">
        <v>1.1</v>
      </c>
      <c r="U23" s="2">
        <f t="shared" si="1"/>
        <v>0.2526315789</v>
      </c>
      <c r="V23" s="2">
        <f>STDEV(Inflation!$B23:$T23)</f>
        <v>0.8160667327</v>
      </c>
      <c r="W23" s="2">
        <f>VAR(Inflation!$B23:$T23)</f>
        <v>0.6659649123</v>
      </c>
    </row>
    <row r="24" ht="15.75" customHeight="1">
      <c r="A24" s="1">
        <f t="shared" si="2"/>
        <v>2021</v>
      </c>
      <c r="B24" s="2">
        <v>2.8</v>
      </c>
      <c r="C24" s="2">
        <v>3.2</v>
      </c>
      <c r="D24" s="2">
        <v>2.1</v>
      </c>
      <c r="E24" s="2">
        <v>2.1</v>
      </c>
      <c r="F24" s="2">
        <v>3.2</v>
      </c>
      <c r="G24" s="2">
        <v>2.4</v>
      </c>
      <c r="H24" s="2">
        <v>1.9</v>
      </c>
      <c r="I24" s="2">
        <v>3.5</v>
      </c>
      <c r="J24" s="2">
        <v>2.8</v>
      </c>
      <c r="K24" s="2">
        <v>0.9</v>
      </c>
      <c r="L24" s="2">
        <v>3.0</v>
      </c>
      <c r="M24" s="2">
        <v>0.6</v>
      </c>
      <c r="N24" s="2">
        <v>2.0</v>
      </c>
      <c r="O24" s="2">
        <v>2.3</v>
      </c>
      <c r="P24" s="2">
        <v>0.7</v>
      </c>
      <c r="Q24" s="2">
        <v>2.8</v>
      </c>
      <c r="R24" s="2">
        <v>2.6</v>
      </c>
      <c r="S24" s="2">
        <v>3.2</v>
      </c>
      <c r="T24" s="2">
        <v>4.6</v>
      </c>
      <c r="U24" s="2">
        <f t="shared" si="1"/>
        <v>2.457894737</v>
      </c>
      <c r="V24" s="2">
        <f>STDEV(Inflation!$B24:$T24)</f>
        <v>0.993487566</v>
      </c>
      <c r="W24" s="2">
        <f>VAR(Inflation!$B24:$T24)</f>
        <v>0.9870175439</v>
      </c>
    </row>
    <row r="25" ht="15.75" customHeight="1">
      <c r="A25" s="1">
        <f t="shared" si="2"/>
        <v>2022</v>
      </c>
      <c r="B25" s="2">
        <v>8.6</v>
      </c>
      <c r="C25" s="2">
        <v>10.3</v>
      </c>
      <c r="D25" s="2">
        <v>7.2</v>
      </c>
      <c r="E25" s="2">
        <v>5.9</v>
      </c>
      <c r="F25" s="2">
        <v>8.7</v>
      </c>
      <c r="G25" s="2">
        <v>8.1</v>
      </c>
      <c r="H25" s="2">
        <v>8.7</v>
      </c>
      <c r="I25" s="2">
        <v>8.2</v>
      </c>
      <c r="J25" s="2">
        <v>11.6</v>
      </c>
      <c r="K25" s="2">
        <v>8.1</v>
      </c>
      <c r="L25" s="2">
        <v>8.3</v>
      </c>
      <c r="M25" s="2">
        <v>9.3</v>
      </c>
      <c r="N25" s="2">
        <v>9.3</v>
      </c>
      <c r="O25" s="2">
        <v>8.1</v>
      </c>
      <c r="P25" s="2">
        <v>6.1</v>
      </c>
      <c r="Q25" s="2">
        <v>12.1</v>
      </c>
      <c r="R25" s="2">
        <v>8.4</v>
      </c>
      <c r="S25" s="2">
        <v>17.2</v>
      </c>
      <c r="T25" s="2">
        <v>18.9</v>
      </c>
      <c r="U25" s="2">
        <f t="shared" si="1"/>
        <v>9.636842105</v>
      </c>
      <c r="V25" s="2">
        <f>STDEV(Inflation!$B25:$T25)</f>
        <v>3.344184094</v>
      </c>
      <c r="W25" s="2">
        <f>VAR(Inflation!$B25:$T25)</f>
        <v>11.18356725</v>
      </c>
    </row>
    <row r="26" ht="15.75" customHeight="1">
      <c r="A26" s="3">
        <v>2023.0</v>
      </c>
      <c r="B26" s="4">
        <v>7.8</v>
      </c>
      <c r="C26" s="4">
        <v>2.3</v>
      </c>
      <c r="D26" s="4">
        <v>4.4</v>
      </c>
      <c r="E26" s="4">
        <v>5.7</v>
      </c>
      <c r="F26" s="4">
        <v>6.1</v>
      </c>
      <c r="G26" s="4">
        <v>5.2</v>
      </c>
      <c r="H26" s="4">
        <v>6.0</v>
      </c>
      <c r="I26" s="4">
        <v>3.0</v>
      </c>
      <c r="J26" s="4">
        <v>4.2</v>
      </c>
      <c r="K26" s="4">
        <v>5.3</v>
      </c>
      <c r="L26" s="4">
        <v>3.4</v>
      </c>
      <c r="M26" s="4">
        <v>4.2</v>
      </c>
      <c r="N26" s="4">
        <v>7.3</v>
      </c>
      <c r="O26" s="4">
        <v>4.0</v>
      </c>
      <c r="P26" s="5">
        <v>5.6</v>
      </c>
      <c r="Q26" s="5">
        <v>11.1</v>
      </c>
      <c r="R26" s="5">
        <v>9.4</v>
      </c>
      <c r="S26" s="5">
        <v>9.5</v>
      </c>
      <c r="T26" s="5">
        <v>9.0</v>
      </c>
      <c r="U26" s="5">
        <v>5.5</v>
      </c>
      <c r="V26" s="2">
        <f>STDEV(Inflation!$B26:$T26)</f>
        <v>2.445140783</v>
      </c>
      <c r="W26" s="2">
        <f>VAR(Inflation!$B26:$T26)</f>
        <v>5.97871345</v>
      </c>
    </row>
    <row r="27" ht="15.75" customHeight="1">
      <c r="B27" s="6" t="s">
        <v>23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7:I29"/>
  </mergeCells>
  <printOptions/>
  <pageMargins bottom="0.787401575" footer="0.0" header="0.0" left="0.7" right="0.7" top="0.787401575"/>
  <pageSetup orientation="landscape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ht="15.75" customHeight="1">
      <c r="A2" s="1">
        <v>1999.0</v>
      </c>
      <c r="B2" s="1">
        <v>93.79614093127041</v>
      </c>
      <c r="C2" s="1">
        <v>91.91946562170699</v>
      </c>
      <c r="D2" s="1">
        <v>94.0703073716189</v>
      </c>
      <c r="E2" s="1">
        <v>95.09136054705407</v>
      </c>
      <c r="F2" s="1">
        <v>89.34614342716827</v>
      </c>
      <c r="G2" s="1">
        <v>98.00327768831339</v>
      </c>
      <c r="H2" s="1">
        <v>92.04670307773945</v>
      </c>
      <c r="I2" s="1">
        <v>87.35491743654484</v>
      </c>
      <c r="J2" s="1">
        <v>94.40797725725298</v>
      </c>
      <c r="K2" s="1">
        <v>93.95644890202244</v>
      </c>
      <c r="L2" s="1"/>
      <c r="M2" s="1"/>
      <c r="N2" s="1"/>
      <c r="O2" s="1"/>
      <c r="P2" s="11"/>
      <c r="Q2" s="1"/>
      <c r="R2" s="1"/>
      <c r="S2" s="1"/>
      <c r="T2" s="11">
        <f t="shared" ref="T2:T25" si="1">AVERAGE(B2:S2)</f>
        <v>92.99927423</v>
      </c>
    </row>
    <row r="3" ht="15.75" customHeight="1">
      <c r="A3" s="1">
        <f t="shared" ref="A3:A25" si="2">A2+1</f>
        <v>2000</v>
      </c>
      <c r="B3" s="1">
        <v>94.30852874244681</v>
      </c>
      <c r="C3" s="1">
        <v>91.06108084371655</v>
      </c>
      <c r="D3" s="1">
        <v>91.41584817393603</v>
      </c>
      <c r="E3" s="1">
        <v>93.25725781964306</v>
      </c>
      <c r="F3" s="1">
        <v>83.21821592800805</v>
      </c>
      <c r="G3" s="1">
        <v>97.057176731486</v>
      </c>
      <c r="H3" s="1">
        <v>87.01232221441504</v>
      </c>
      <c r="I3" s="1">
        <v>84.08139286853937</v>
      </c>
      <c r="J3" s="1">
        <v>90.7651481392604</v>
      </c>
      <c r="K3" s="1">
        <v>90.68426307266225</v>
      </c>
      <c r="L3" s="1"/>
      <c r="M3" s="1"/>
      <c r="N3" s="1"/>
      <c r="O3" s="1"/>
      <c r="P3" s="11"/>
      <c r="Q3" s="1"/>
      <c r="R3" s="1"/>
      <c r="S3" s="1"/>
      <c r="T3" s="11">
        <f t="shared" si="1"/>
        <v>90.28612345</v>
      </c>
    </row>
    <row r="4" ht="15.75" customHeight="1">
      <c r="A4" s="1">
        <f t="shared" si="2"/>
        <v>2001</v>
      </c>
      <c r="B4" s="1">
        <v>94.0856248731173</v>
      </c>
      <c r="C4" s="1">
        <v>87.27177587728073</v>
      </c>
      <c r="D4" s="1">
        <v>87.92457438628726</v>
      </c>
      <c r="E4" s="1">
        <v>90.23958326833686</v>
      </c>
      <c r="F4" s="1">
        <v>74.91063383061214</v>
      </c>
      <c r="G4" s="1">
        <v>92.94848176708498</v>
      </c>
      <c r="H4" s="1">
        <v>80.12589090094633</v>
      </c>
      <c r="I4" s="1">
        <v>81.83860367841741</v>
      </c>
      <c r="J4" s="1">
        <v>88.17536427286467</v>
      </c>
      <c r="K4" s="1">
        <v>85.7374830485328</v>
      </c>
      <c r="L4" s="1">
        <v>90.36047475015769</v>
      </c>
      <c r="M4" s="1"/>
      <c r="N4" s="1"/>
      <c r="O4" s="1"/>
      <c r="P4" s="11"/>
      <c r="Q4" s="1"/>
      <c r="R4" s="1"/>
      <c r="S4" s="1"/>
      <c r="T4" s="11">
        <f t="shared" si="1"/>
        <v>86.69259006</v>
      </c>
    </row>
    <row r="5" ht="15.75" customHeight="1">
      <c r="A5" s="1">
        <f t="shared" si="2"/>
        <v>2002</v>
      </c>
      <c r="B5" s="1">
        <v>93.0084495579177</v>
      </c>
      <c r="C5" s="1">
        <v>84.3233769392318</v>
      </c>
      <c r="D5" s="1">
        <v>85.43978866745493</v>
      </c>
      <c r="E5" s="1">
        <v>87.90999422215003</v>
      </c>
      <c r="F5" s="1">
        <v>71.1968419848722</v>
      </c>
      <c r="G5" s="1">
        <v>90.32695253703895</v>
      </c>
      <c r="H5" s="1">
        <v>75.53687801608481</v>
      </c>
      <c r="I5" s="1">
        <v>78.91095351665678</v>
      </c>
      <c r="J5" s="1">
        <v>85.04294970138841</v>
      </c>
      <c r="K5" s="1">
        <v>82.48911616246778</v>
      </c>
      <c r="L5" s="1">
        <v>79.74096822549785</v>
      </c>
      <c r="M5" s="1"/>
      <c r="N5" s="1"/>
      <c r="O5" s="1"/>
      <c r="P5" s="11"/>
      <c r="Q5" s="1"/>
      <c r="R5" s="1"/>
      <c r="S5" s="1"/>
      <c r="T5" s="11">
        <f t="shared" si="1"/>
        <v>83.08420632</v>
      </c>
    </row>
    <row r="6" ht="15.75" customHeight="1">
      <c r="A6" s="1">
        <f t="shared" si="2"/>
        <v>2003</v>
      </c>
      <c r="B6" s="1">
        <v>90.8219883043782</v>
      </c>
      <c r="C6" s="1">
        <v>83.04684732957146</v>
      </c>
      <c r="D6" s="1">
        <v>82.4723267839796</v>
      </c>
      <c r="E6" s="1">
        <v>86.0269703261906</v>
      </c>
      <c r="F6" s="1">
        <v>65.14825032262297</v>
      </c>
      <c r="G6" s="1">
        <v>87.36973247134321</v>
      </c>
      <c r="H6" s="1">
        <v>73.78032327494104</v>
      </c>
      <c r="I6" s="1">
        <v>76.18752119959109</v>
      </c>
      <c r="J6" s="1">
        <v>83.02051524491831</v>
      </c>
      <c r="K6" s="1">
        <v>77.20320065024147</v>
      </c>
      <c r="L6" s="1">
        <v>73.12372630306992</v>
      </c>
      <c r="M6" s="1"/>
      <c r="N6" s="1"/>
      <c r="O6" s="1"/>
      <c r="P6" s="11"/>
      <c r="Q6" s="1"/>
      <c r="R6" s="1"/>
      <c r="S6" s="1"/>
      <c r="T6" s="11">
        <f t="shared" si="1"/>
        <v>79.83649111</v>
      </c>
    </row>
    <row r="7" ht="15.75" customHeight="1">
      <c r="A7" s="1">
        <f t="shared" si="2"/>
        <v>2004</v>
      </c>
      <c r="B7" s="1">
        <v>89.38376652920648</v>
      </c>
      <c r="C7" s="1">
        <v>80.78491412332644</v>
      </c>
      <c r="D7" s="1">
        <v>78.15516002530389</v>
      </c>
      <c r="E7" s="1">
        <v>83.03030916277623</v>
      </c>
      <c r="F7" s="1">
        <v>59.02343187598361</v>
      </c>
      <c r="G7" s="1">
        <v>83.69501416746967</v>
      </c>
      <c r="H7" s="1">
        <v>69.99405529071771</v>
      </c>
      <c r="I7" s="1">
        <v>74.76389994225468</v>
      </c>
      <c r="J7" s="1">
        <v>80.08476220328043</v>
      </c>
      <c r="K7" s="1">
        <v>72.82130049319532</v>
      </c>
      <c r="L7" s="1">
        <v>66.69081137498858</v>
      </c>
      <c r="M7" s="1"/>
      <c r="N7" s="1"/>
      <c r="O7" s="1"/>
      <c r="P7" s="11"/>
      <c r="Q7" s="1"/>
      <c r="R7" s="1"/>
      <c r="S7" s="1"/>
      <c r="T7" s="11">
        <f t="shared" si="1"/>
        <v>76.22067502</v>
      </c>
    </row>
    <row r="8" ht="15.75" customHeight="1">
      <c r="A8" s="1">
        <f t="shared" si="2"/>
        <v>2005</v>
      </c>
      <c r="B8" s="1">
        <v>86.27809907996742</v>
      </c>
      <c r="C8" s="1">
        <v>78.35896097446489</v>
      </c>
      <c r="D8" s="1">
        <v>74.72950997870488</v>
      </c>
      <c r="E8" s="1">
        <v>79.540748320687</v>
      </c>
      <c r="F8" s="1">
        <v>52.86433794979399</v>
      </c>
      <c r="G8" s="1">
        <v>79.62886312884592</v>
      </c>
      <c r="H8" s="1">
        <v>66.07486574580508</v>
      </c>
      <c r="I8" s="1">
        <v>73.26386878517852</v>
      </c>
      <c r="J8" s="1">
        <v>77.06140678496277</v>
      </c>
      <c r="K8" s="1">
        <v>67.94056853854478</v>
      </c>
      <c r="L8" s="1">
        <v>63.4480138310093</v>
      </c>
      <c r="M8" s="1"/>
      <c r="N8" s="1"/>
      <c r="O8" s="1"/>
      <c r="P8" s="11"/>
      <c r="Q8" s="1"/>
      <c r="R8" s="1"/>
      <c r="S8" s="1"/>
      <c r="T8" s="11">
        <f t="shared" si="1"/>
        <v>72.65356756</v>
      </c>
    </row>
    <row r="9" ht="15.75" customHeight="1">
      <c r="A9" s="1">
        <f t="shared" si="2"/>
        <v>2006</v>
      </c>
      <c r="B9" s="1">
        <v>83.29415382835185</v>
      </c>
      <c r="C9" s="1">
        <v>75.91657863879753</v>
      </c>
      <c r="D9" s="1">
        <v>72.61334312889073</v>
      </c>
      <c r="E9" s="1">
        <v>77.42304750826554</v>
      </c>
      <c r="F9" s="1">
        <v>49.3482056182474</v>
      </c>
      <c r="G9" s="1">
        <v>76.88769487864575</v>
      </c>
      <c r="H9" s="1">
        <v>61.18185820505403</v>
      </c>
      <c r="I9" s="1">
        <v>71.32655350128687</v>
      </c>
      <c r="J9" s="1">
        <v>77.16651439544566</v>
      </c>
      <c r="K9" s="1">
        <v>64.18878444504261</v>
      </c>
      <c r="L9" s="1">
        <v>59.669134711059854</v>
      </c>
      <c r="M9" s="1"/>
      <c r="N9" s="1"/>
      <c r="O9" s="1"/>
      <c r="P9" s="11"/>
      <c r="Q9" s="1"/>
      <c r="R9" s="1"/>
      <c r="S9" s="1"/>
      <c r="T9" s="11">
        <f t="shared" si="1"/>
        <v>69.91053353</v>
      </c>
    </row>
    <row r="10" ht="15.75" customHeight="1">
      <c r="A10" s="1">
        <f t="shared" si="2"/>
        <v>2007</v>
      </c>
      <c r="B10" s="1">
        <v>81.74246558975129</v>
      </c>
      <c r="C10" s="1">
        <v>74.18635479820253</v>
      </c>
      <c r="D10" s="1">
        <v>70.86362618122726</v>
      </c>
      <c r="E10" s="1">
        <v>76.26515952373362</v>
      </c>
      <c r="F10" s="1">
        <v>46.463702588492666</v>
      </c>
      <c r="G10" s="1">
        <v>76.10306864562133</v>
      </c>
      <c r="H10" s="1">
        <v>57.34116885284508</v>
      </c>
      <c r="I10" s="1">
        <v>69.12740894058034</v>
      </c>
      <c r="J10" s="1">
        <v>75.64770988469441</v>
      </c>
      <c r="K10" s="1">
        <v>60.427559398946805</v>
      </c>
      <c r="L10" s="1">
        <v>57.62015135554704</v>
      </c>
      <c r="M10" s="1">
        <v>60.79471739427176</v>
      </c>
      <c r="N10" s="1"/>
      <c r="O10" s="1"/>
      <c r="P10" s="11"/>
      <c r="Q10" s="1"/>
      <c r="R10" s="1"/>
      <c r="S10" s="1"/>
      <c r="T10" s="11">
        <f t="shared" si="1"/>
        <v>67.21525776</v>
      </c>
    </row>
    <row r="11" ht="15.75" customHeight="1">
      <c r="A11" s="1">
        <f t="shared" si="2"/>
        <v>2008</v>
      </c>
      <c r="B11" s="1">
        <v>81.0450078695116</v>
      </c>
      <c r="C11" s="1">
        <v>74.79574054026828</v>
      </c>
      <c r="D11" s="1">
        <v>70.34977272718248</v>
      </c>
      <c r="E11" s="1">
        <v>77.80167388360024</v>
      </c>
      <c r="F11" s="1">
        <v>46.679196595734936</v>
      </c>
      <c r="G11" s="1">
        <v>77.21758511001852</v>
      </c>
      <c r="H11" s="1">
        <v>56.001297195819724</v>
      </c>
      <c r="I11" s="1">
        <v>68.83512904817475</v>
      </c>
      <c r="J11" s="1">
        <v>76.28508040967984</v>
      </c>
      <c r="K11" s="1">
        <v>59.09442875227479</v>
      </c>
      <c r="L11" s="1">
        <v>57.673764825189544</v>
      </c>
      <c r="M11" s="1">
        <v>58.053362044098</v>
      </c>
      <c r="N11" s="1">
        <v>51.63087839406983</v>
      </c>
      <c r="O11" s="1"/>
      <c r="P11" s="11"/>
      <c r="Q11" s="1"/>
      <c r="R11" s="1"/>
      <c r="S11" s="1"/>
      <c r="T11" s="11">
        <f t="shared" si="1"/>
        <v>65.8048398</v>
      </c>
    </row>
    <row r="12" ht="15.75" customHeight="1">
      <c r="A12" s="1">
        <f t="shared" si="2"/>
        <v>2009</v>
      </c>
      <c r="B12" s="1">
        <v>80.3205202834486</v>
      </c>
      <c r="C12" s="1">
        <v>73.37975371040541</v>
      </c>
      <c r="D12" s="1">
        <v>71.31430428984797</v>
      </c>
      <c r="E12" s="1">
        <v>77.5016629207844</v>
      </c>
      <c r="F12" s="1">
        <v>50.51355288215257</v>
      </c>
      <c r="G12" s="1">
        <v>78.01595678376174</v>
      </c>
      <c r="H12" s="1">
        <v>54.4274807046097</v>
      </c>
      <c r="I12" s="1">
        <v>68.87768167306405</v>
      </c>
      <c r="J12" s="1">
        <v>75.50773039928951</v>
      </c>
      <c r="K12" s="1">
        <v>59.26277651124029</v>
      </c>
      <c r="L12" s="1">
        <v>55.19433076315128</v>
      </c>
      <c r="M12" s="1">
        <v>57.61108788999043</v>
      </c>
      <c r="N12" s="1">
        <v>48.0784462831303</v>
      </c>
      <c r="O12" s="1">
        <v>87.1211564099908</v>
      </c>
      <c r="P12" s="1">
        <v>39.04009458910276</v>
      </c>
      <c r="Q12" s="1"/>
      <c r="R12" s="1"/>
      <c r="S12" s="1"/>
      <c r="T12" s="11">
        <f t="shared" si="1"/>
        <v>65.07776907</v>
      </c>
    </row>
    <row r="13" ht="15.75" customHeight="1">
      <c r="A13" s="1">
        <f t="shared" si="2"/>
        <v>2010</v>
      </c>
      <c r="B13" s="1">
        <v>81.3913794746726</v>
      </c>
      <c r="C13" s="1">
        <v>75.0718148147459</v>
      </c>
      <c r="D13" s="1">
        <v>71.10340207630038</v>
      </c>
      <c r="E13" s="1">
        <v>78.15912744943984</v>
      </c>
      <c r="F13" s="1">
        <v>54.67693622230148</v>
      </c>
      <c r="G13" s="1">
        <v>79.41990974088353</v>
      </c>
      <c r="H13" s="1">
        <v>54.87071073331569</v>
      </c>
      <c r="I13" s="1">
        <v>70.0158518505823</v>
      </c>
      <c r="J13" s="1">
        <v>78.05848881923019</v>
      </c>
      <c r="K13" s="1">
        <v>62.557981059372814</v>
      </c>
      <c r="L13" s="1">
        <v>62.40955621290607</v>
      </c>
      <c r="M13" s="1">
        <v>58.74232455049493</v>
      </c>
      <c r="N13" s="1">
        <v>47.90262512530663</v>
      </c>
      <c r="O13" s="1">
        <v>84.99917183161085</v>
      </c>
      <c r="P13" s="1">
        <v>38.52439480692603</v>
      </c>
      <c r="Q13" s="1"/>
      <c r="R13" s="1"/>
      <c r="S13" s="1"/>
      <c r="T13" s="11">
        <f t="shared" si="1"/>
        <v>66.52691165</v>
      </c>
    </row>
    <row r="14" ht="15.75" customHeight="1">
      <c r="A14" s="1">
        <f t="shared" si="2"/>
        <v>2011</v>
      </c>
      <c r="B14" s="1">
        <v>82.52376616205777</v>
      </c>
      <c r="C14" s="1">
        <v>74.67579445771632</v>
      </c>
      <c r="D14" s="1">
        <v>71.40993346085747</v>
      </c>
      <c r="E14" s="1">
        <v>79.5458165451688</v>
      </c>
      <c r="F14" s="1">
        <v>59.584160197819415</v>
      </c>
      <c r="G14" s="1">
        <v>82.04836332013289</v>
      </c>
      <c r="H14" s="1">
        <v>53.59618315095971</v>
      </c>
      <c r="I14" s="1">
        <v>71.97243882599477</v>
      </c>
      <c r="J14" s="1">
        <v>85.84552982916861</v>
      </c>
      <c r="K14" s="1">
        <v>66.91126960130585</v>
      </c>
      <c r="L14" s="1">
        <v>68.98437100017445</v>
      </c>
      <c r="M14" s="1">
        <v>61.11195126047291</v>
      </c>
      <c r="N14" s="1">
        <v>48.75618902361269</v>
      </c>
      <c r="O14" s="1">
        <v>82.29645985839757</v>
      </c>
      <c r="P14" s="1">
        <v>39.152512575126174</v>
      </c>
      <c r="Q14" s="1">
        <v>38.96653518504532</v>
      </c>
      <c r="R14" s="1"/>
      <c r="S14" s="1"/>
      <c r="T14" s="11">
        <f t="shared" si="1"/>
        <v>66.71132965</v>
      </c>
    </row>
    <row r="15" ht="15.75" customHeight="1">
      <c r="A15" s="1">
        <f t="shared" si="2"/>
        <v>2012</v>
      </c>
      <c r="B15" s="1">
        <v>82.00420993608847</v>
      </c>
      <c r="C15" s="1">
        <v>75.06606881608128</v>
      </c>
      <c r="D15" s="1">
        <v>72.01453920461329</v>
      </c>
      <c r="E15" s="1">
        <v>81.48195504980123</v>
      </c>
      <c r="F15" s="1">
        <v>62.55163689788247</v>
      </c>
      <c r="G15" s="1">
        <v>87.20493516738881</v>
      </c>
      <c r="H15" s="1">
        <v>53.490241123276775</v>
      </c>
      <c r="I15" s="1">
        <v>75.06261038702227</v>
      </c>
      <c r="J15" s="1">
        <v>96.41451896530607</v>
      </c>
      <c r="K15" s="1">
        <v>74.2189595171936</v>
      </c>
      <c r="L15" s="1">
        <v>78.81791514834993</v>
      </c>
      <c r="M15" s="1">
        <v>66.07748497405527</v>
      </c>
      <c r="N15" s="1">
        <v>52.07336245574522</v>
      </c>
      <c r="O15" s="1">
        <v>81.94315110311489</v>
      </c>
      <c r="P15" s="1">
        <v>39.62775135655946</v>
      </c>
      <c r="Q15" s="1">
        <v>37.74974157403982</v>
      </c>
      <c r="R15" s="1"/>
      <c r="S15" s="1"/>
      <c r="T15" s="11">
        <f t="shared" si="1"/>
        <v>69.7374426</v>
      </c>
    </row>
    <row r="16" ht="15.75" customHeight="1">
      <c r="A16" s="1">
        <f t="shared" si="2"/>
        <v>2013</v>
      </c>
      <c r="B16" s="1">
        <v>82.48690516666659</v>
      </c>
      <c r="C16" s="1">
        <v>75.4788281008545</v>
      </c>
      <c r="D16" s="1">
        <v>73.43203228662063</v>
      </c>
      <c r="E16" s="1">
        <v>82.45459289270352</v>
      </c>
      <c r="F16" s="1">
        <v>63.04120481283325</v>
      </c>
      <c r="G16" s="1">
        <v>89.39901921474504</v>
      </c>
      <c r="H16" s="1">
        <v>52.33765481050294</v>
      </c>
      <c r="I16" s="1">
        <v>77.40279412900384</v>
      </c>
      <c r="J16" s="1">
        <v>97.3764172743435</v>
      </c>
      <c r="K16" s="1">
        <v>78.65511589750977</v>
      </c>
      <c r="L16" s="1">
        <v>87.59196742338342</v>
      </c>
      <c r="M16" s="1">
        <v>69.45126033660668</v>
      </c>
      <c r="N16" s="1">
        <v>59.846329684520626</v>
      </c>
      <c r="O16" s="1">
        <v>77.90168085294363</v>
      </c>
      <c r="P16" s="1">
        <v>39.733834257164666</v>
      </c>
      <c r="Q16" s="1">
        <v>36.365899996415536</v>
      </c>
      <c r="R16" s="1"/>
      <c r="S16" s="1"/>
      <c r="T16" s="11">
        <f t="shared" si="1"/>
        <v>71.43472107</v>
      </c>
    </row>
    <row r="17" ht="15.75" customHeight="1">
      <c r="A17" s="1">
        <f t="shared" si="2"/>
        <v>2014</v>
      </c>
      <c r="B17" s="1">
        <v>83.77204150216009</v>
      </c>
      <c r="C17" s="1">
        <v>77.34549407669085</v>
      </c>
      <c r="D17" s="1">
        <v>76.06123994190004</v>
      </c>
      <c r="E17" s="1">
        <v>85.20758191233723</v>
      </c>
      <c r="F17" s="1">
        <v>63.46666307691833</v>
      </c>
      <c r="G17" s="1">
        <v>92.37883205538226</v>
      </c>
      <c r="H17" s="1">
        <v>51.91353590211045</v>
      </c>
      <c r="I17" s="1">
        <v>79.5434654899933</v>
      </c>
      <c r="J17" s="1">
        <v>100.79874672818396</v>
      </c>
      <c r="K17" s="1">
        <v>80.30224831947184</v>
      </c>
      <c r="L17" s="1">
        <v>89.87456055580851</v>
      </c>
      <c r="M17" s="1">
        <v>70.32254718372991</v>
      </c>
      <c r="N17" s="1">
        <v>66.00967047952719</v>
      </c>
      <c r="O17" s="1">
        <v>75.74759378332536</v>
      </c>
      <c r="P17" s="1">
        <v>39.58165237505484</v>
      </c>
      <c r="Q17" s="1">
        <v>34.57966475173173</v>
      </c>
      <c r="R17" s="1">
        <v>35.24529294291444</v>
      </c>
      <c r="S17" s="1"/>
      <c r="T17" s="11">
        <f t="shared" si="1"/>
        <v>70.71475477</v>
      </c>
    </row>
    <row r="18" ht="15.75" customHeight="1">
      <c r="A18" s="1">
        <f t="shared" si="2"/>
        <v>2015</v>
      </c>
      <c r="B18" s="1">
        <v>84.05892552225399</v>
      </c>
      <c r="C18" s="1">
        <v>79.96748068122481</v>
      </c>
      <c r="D18" s="1">
        <v>77.40919845075189</v>
      </c>
      <c r="E18" s="1">
        <v>86.97527226985696</v>
      </c>
      <c r="F18" s="1">
        <v>62.72982478285224</v>
      </c>
      <c r="G18" s="1">
        <v>93.96295982691223</v>
      </c>
      <c r="H18" s="1">
        <v>51.59302271941723</v>
      </c>
      <c r="I18" s="1">
        <v>80.95251761293996</v>
      </c>
      <c r="J18" s="1">
        <v>102.75209677670819</v>
      </c>
      <c r="K18" s="1">
        <v>79.42316900725724</v>
      </c>
      <c r="L18" s="1">
        <v>94.96498862755718</v>
      </c>
      <c r="M18" s="1">
        <v>70.53239443184268</v>
      </c>
      <c r="N18" s="1">
        <v>67.54356081018668</v>
      </c>
      <c r="O18" s="1">
        <v>71.76600036503591</v>
      </c>
      <c r="P18" s="1">
        <v>38.841931044213005</v>
      </c>
      <c r="Q18" s="1">
        <v>33.74382012882657</v>
      </c>
      <c r="R18" s="1">
        <v>33.865873283469234</v>
      </c>
      <c r="S18" s="1">
        <v>37.77724505542699</v>
      </c>
      <c r="T18" s="11">
        <f t="shared" si="1"/>
        <v>69.38112674</v>
      </c>
    </row>
    <row r="19" ht="15.75" customHeight="1">
      <c r="A19" s="1">
        <f t="shared" si="2"/>
        <v>2016</v>
      </c>
      <c r="B19" s="1">
        <v>84.61080920303233</v>
      </c>
      <c r="C19" s="1">
        <v>81.83781567334155</v>
      </c>
      <c r="D19" s="1">
        <v>80.09440173025551</v>
      </c>
      <c r="E19" s="1">
        <v>89.05473482700114</v>
      </c>
      <c r="F19" s="1">
        <v>61.37290263840003</v>
      </c>
      <c r="G19" s="1">
        <v>95.2095020214353</v>
      </c>
      <c r="H19" s="1">
        <v>51.84686327720471</v>
      </c>
      <c r="I19" s="1">
        <v>81.87413484393544</v>
      </c>
      <c r="J19" s="1">
        <v>103.50681441797762</v>
      </c>
      <c r="K19" s="1">
        <v>81.47956326598573</v>
      </c>
      <c r="L19" s="1">
        <v>97.79995828802245</v>
      </c>
      <c r="M19" s="1">
        <v>70.01113352806772</v>
      </c>
      <c r="N19" s="1">
        <v>67.503462983095</v>
      </c>
      <c r="O19" s="1">
        <v>67.89408384281676</v>
      </c>
      <c r="P19" s="1">
        <v>38.30378272148274</v>
      </c>
      <c r="Q19" s="1">
        <v>33.35535978749275</v>
      </c>
      <c r="R19" s="1">
        <v>33.27819407472367</v>
      </c>
      <c r="S19" s="1">
        <v>36.823055047276945</v>
      </c>
      <c r="T19" s="11">
        <f t="shared" si="1"/>
        <v>69.76980957</v>
      </c>
    </row>
    <row r="20" ht="15.75" customHeight="1">
      <c r="A20" s="1">
        <f t="shared" si="2"/>
        <v>2017</v>
      </c>
      <c r="B20" s="1">
        <v>85.1237967772953</v>
      </c>
      <c r="C20" s="1">
        <v>81.65809592947926</v>
      </c>
      <c r="D20" s="1">
        <v>80.85579694451057</v>
      </c>
      <c r="E20" s="1">
        <v>89.43331490632069</v>
      </c>
      <c r="F20" s="1">
        <v>59.31304819346522</v>
      </c>
      <c r="G20" s="1">
        <v>96.93928103067377</v>
      </c>
      <c r="H20" s="1">
        <v>50.960732987003844</v>
      </c>
      <c r="I20" s="1">
        <v>82.29040526213113</v>
      </c>
      <c r="J20" s="1">
        <v>101.54335483954033</v>
      </c>
      <c r="K20" s="1">
        <v>82.72863315354472</v>
      </c>
      <c r="L20" s="1">
        <v>100.86604704627655</v>
      </c>
      <c r="M20" s="1">
        <v>68.85949835633079</v>
      </c>
      <c r="N20" s="1">
        <v>65.47027491307261</v>
      </c>
      <c r="O20" s="1">
        <v>63.14295672773231</v>
      </c>
      <c r="P20" s="1">
        <v>37.502838443763046</v>
      </c>
      <c r="Q20" s="1">
        <v>32.335941909221184</v>
      </c>
      <c r="R20" s="1">
        <v>32.62492071765227</v>
      </c>
      <c r="S20" s="1">
        <v>35.85188660058159</v>
      </c>
      <c r="T20" s="11">
        <f t="shared" si="1"/>
        <v>69.30560137</v>
      </c>
    </row>
    <row r="21" ht="15.75" customHeight="1">
      <c r="A21" s="1">
        <f t="shared" si="2"/>
        <v>2018</v>
      </c>
      <c r="B21" s="1">
        <v>84.74282418422047</v>
      </c>
      <c r="C21" s="1">
        <v>82.35161188372477</v>
      </c>
      <c r="D21" s="1">
        <v>81.10939733416201</v>
      </c>
      <c r="E21" s="1">
        <v>91.96194268251502</v>
      </c>
      <c r="F21" s="1">
        <v>58.25434644761853</v>
      </c>
      <c r="G21" s="1">
        <v>98.45739759795974</v>
      </c>
      <c r="H21" s="1">
        <v>49.62437715149846</v>
      </c>
      <c r="I21" s="1">
        <v>82.76997843398392</v>
      </c>
      <c r="J21" s="1">
        <v>99.86615932393984</v>
      </c>
      <c r="K21" s="1">
        <v>82.93939756079325</v>
      </c>
      <c r="L21" s="1">
        <v>102.3213046941328</v>
      </c>
      <c r="M21" s="1">
        <v>67.38019424618271</v>
      </c>
      <c r="N21" s="1">
        <v>63.73300977678667</v>
      </c>
      <c r="O21" s="1">
        <v>58.09922131927625</v>
      </c>
      <c r="P21" s="1">
        <v>36.600950870350104</v>
      </c>
      <c r="Q21" s="1">
        <v>30.663756102219995</v>
      </c>
      <c r="R21" s="1">
        <v>30.84267548764852</v>
      </c>
      <c r="S21" s="1">
        <v>33.87652440331069</v>
      </c>
      <c r="T21" s="11">
        <f t="shared" si="1"/>
        <v>68.64417053</v>
      </c>
    </row>
    <row r="22" ht="15.75" customHeight="1">
      <c r="A22" s="1">
        <f t="shared" si="2"/>
        <v>2019</v>
      </c>
      <c r="B22" s="1">
        <v>84.5935825485754</v>
      </c>
      <c r="C22" s="1">
        <v>82.32096087427604</v>
      </c>
      <c r="D22" s="1">
        <v>82.114261763625</v>
      </c>
      <c r="E22" s="1">
        <v>92.70595945697845</v>
      </c>
      <c r="F22" s="1">
        <v>56.97336099297859</v>
      </c>
      <c r="G22" s="1">
        <v>100.73540401337672</v>
      </c>
      <c r="H22" s="1">
        <v>48.789444372659744</v>
      </c>
      <c r="I22" s="1">
        <v>83.68101643901166</v>
      </c>
      <c r="J22" s="1">
        <v>97.98785373057203</v>
      </c>
      <c r="K22" s="1">
        <v>81.71114272703929</v>
      </c>
      <c r="L22" s="1">
        <v>103.67626487615613</v>
      </c>
      <c r="M22" s="1">
        <v>65.39228722390875</v>
      </c>
      <c r="N22" s="1">
        <v>61.94285985274561</v>
      </c>
      <c r="O22" s="1">
        <v>54.91568584457348</v>
      </c>
      <c r="P22" s="1">
        <v>35.88983132720702</v>
      </c>
      <c r="Q22" s="1">
        <v>29.23353109114663</v>
      </c>
      <c r="R22" s="1">
        <v>30.285778006653572</v>
      </c>
      <c r="S22" s="1">
        <v>31.51610082450257</v>
      </c>
      <c r="T22" s="11">
        <f t="shared" si="1"/>
        <v>68.02585144</v>
      </c>
    </row>
    <row r="23" ht="15.75" customHeight="1">
      <c r="A23" s="1">
        <f t="shared" si="2"/>
        <v>2020</v>
      </c>
      <c r="B23" s="1">
        <v>84.91377971723682</v>
      </c>
      <c r="C23" s="1">
        <v>83.84313318840137</v>
      </c>
      <c r="D23" s="1">
        <v>82.01268243189872</v>
      </c>
      <c r="E23" s="1">
        <v>96.06144954764389</v>
      </c>
      <c r="F23" s="1">
        <v>55.928411462698904</v>
      </c>
      <c r="G23" s="1">
        <v>106.69035249925773</v>
      </c>
      <c r="H23" s="1">
        <v>46.750399575695674</v>
      </c>
      <c r="I23" s="1">
        <v>79.93169251985309</v>
      </c>
      <c r="J23" s="1">
        <v>97.73322600759433</v>
      </c>
      <c r="K23" s="1">
        <v>85.5150692956417</v>
      </c>
      <c r="L23" s="1">
        <v>104.09138080146914</v>
      </c>
      <c r="M23" s="1">
        <v>62.88265532595627</v>
      </c>
      <c r="N23" s="1">
        <v>62.76096117898192</v>
      </c>
      <c r="O23" s="1">
        <v>53.63739984546475</v>
      </c>
      <c r="P23" s="1">
        <v>35.06578941352883</v>
      </c>
      <c r="Q23" s="1">
        <v>27.71661218391247</v>
      </c>
      <c r="R23" s="1">
        <v>29.169436382140518</v>
      </c>
      <c r="S23" s="1">
        <v>29.424288246161023</v>
      </c>
      <c r="T23" s="11">
        <f t="shared" si="1"/>
        <v>68.00715109</v>
      </c>
    </row>
    <row r="24" ht="15.75" customHeight="1">
      <c r="A24" s="1">
        <f t="shared" si="2"/>
        <v>2021</v>
      </c>
      <c r="B24" s="1">
        <v>82.82972661131649</v>
      </c>
      <c r="C24" s="1">
        <v>81.71180380394696</v>
      </c>
      <c r="D24" s="1">
        <v>79.72418091149984</v>
      </c>
      <c r="E24" s="1">
        <v>91.31977321655238</v>
      </c>
      <c r="F24" s="1">
        <v>53.01550183351128</v>
      </c>
      <c r="G24" s="1">
        <v>102.18484831927002</v>
      </c>
      <c r="H24" s="1">
        <v>44.54273810667119</v>
      </c>
      <c r="I24" s="1">
        <v>78.65065368507665</v>
      </c>
      <c r="J24" s="1">
        <v>93.93524084252981</v>
      </c>
      <c r="K24" s="1">
        <v>84.59627984662418</v>
      </c>
      <c r="L24" s="1">
        <v>102.38940407487902</v>
      </c>
      <c r="M24" s="1">
        <v>59.38355017120428</v>
      </c>
      <c r="N24" s="1">
        <v>62.18484531703069</v>
      </c>
      <c r="O24" s="1">
        <v>50.20231456015711</v>
      </c>
      <c r="P24" s="1">
        <v>33.79398568032569</v>
      </c>
      <c r="Q24" s="1">
        <v>26.75372516254906</v>
      </c>
      <c r="R24" s="1">
        <v>27.97467176991873</v>
      </c>
      <c r="S24" s="1">
        <v>26.520290642018303</v>
      </c>
      <c r="T24" s="11">
        <f t="shared" si="1"/>
        <v>65.65075192</v>
      </c>
    </row>
    <row r="25" ht="15.75" customHeight="1">
      <c r="A25" s="1">
        <f t="shared" si="2"/>
        <v>2022</v>
      </c>
      <c r="B25" s="1">
        <v>81.67530821619458</v>
      </c>
      <c r="C25" s="1">
        <v>79.85505243006247</v>
      </c>
      <c r="D25" s="1">
        <v>79.04078347672095</v>
      </c>
      <c r="E25" s="1">
        <v>88.00767150365922</v>
      </c>
      <c r="F25" s="1">
        <v>50.38693234608189</v>
      </c>
      <c r="G25" s="1">
        <v>101.87980257177568</v>
      </c>
      <c r="H25" s="1">
        <v>42.83847346454526</v>
      </c>
      <c r="I25" s="1">
        <v>80.01372227500269</v>
      </c>
      <c r="J25" s="1">
        <v>92.55419698147905</v>
      </c>
      <c r="K25" s="1">
        <v>83.67252180337759</v>
      </c>
      <c r="L25" s="1">
        <v>105.44077548325423</v>
      </c>
      <c r="M25" s="1">
        <v>59.64122159801736</v>
      </c>
      <c r="N25" s="1">
        <v>62.025124640863595</v>
      </c>
      <c r="O25" s="1">
        <v>48.38743576207458</v>
      </c>
      <c r="P25" s="1">
        <v>34.1075087394958</v>
      </c>
      <c r="Q25" s="1">
        <v>26.966040084895624</v>
      </c>
      <c r="R25" s="1">
        <v>28.675431962569004</v>
      </c>
      <c r="S25" s="1">
        <v>25.50001117682999</v>
      </c>
      <c r="T25" s="11">
        <f t="shared" si="1"/>
        <v>65.03711192</v>
      </c>
    </row>
    <row r="26" ht="15.75" customHeight="1"/>
    <row r="27" ht="15.75" customHeight="1">
      <c r="B27" s="6" t="s">
        <v>62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7:I29"/>
  </mergeCells>
  <printOptions/>
  <pageMargins bottom="0.787401575" footer="0.0" header="0.0" left="0.7" right="0.7" top="0.787401575"/>
  <pageSetup orientation="landscape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5" t="s">
        <v>21</v>
      </c>
      <c r="V1" s="1" t="s">
        <v>22</v>
      </c>
    </row>
    <row r="2" ht="15.75" customHeight="1">
      <c r="A2" s="1">
        <v>1999.0</v>
      </c>
      <c r="B2" s="1">
        <f>SUM(RealWechselkursLohnbasiert!B2-100)</f>
        <v>-6.203859069</v>
      </c>
      <c r="C2" s="1">
        <f>SUM(RealWechselkursLohnbasiert!C2-100)</f>
        <v>-8.080534378</v>
      </c>
      <c r="D2" s="1">
        <f>SUM(RealWechselkursLohnbasiert!D2-100)</f>
        <v>-5.929692628</v>
      </c>
      <c r="E2" s="1">
        <f>SUM(RealWechselkursLohnbasiert!E2-100)</f>
        <v>-4.908639453</v>
      </c>
      <c r="F2" s="1">
        <f>SUM(RealWechselkursLohnbasiert!F2-100)</f>
        <v>-10.65385657</v>
      </c>
      <c r="G2" s="1">
        <f>SUM(RealWechselkursLohnbasiert!G2-100)</f>
        <v>-1.996722312</v>
      </c>
      <c r="H2" s="1">
        <f>SUM(RealWechselkursLohnbasiert!H2-100)</f>
        <v>-7.953296922</v>
      </c>
      <c r="I2" s="1">
        <f>SUM(RealWechselkursLohnbasiert!I2-100)</f>
        <v>-12.64508256</v>
      </c>
      <c r="J2" s="1">
        <f>SUM(RealWechselkursLohnbasiert!J2-100)</f>
        <v>-5.592022743</v>
      </c>
      <c r="K2" s="1">
        <f>SUM(RealWechselkursLohnbasiert!K2-100)</f>
        <v>-6.043551098</v>
      </c>
      <c r="L2" s="1"/>
      <c r="M2" s="1"/>
      <c r="N2" s="1"/>
      <c r="O2" s="1"/>
      <c r="P2" s="1"/>
      <c r="Q2" s="1"/>
      <c r="R2" s="1"/>
      <c r="S2" s="1"/>
      <c r="T2" s="11">
        <f t="shared" ref="T2:T25" si="1">AVERAGE(B2:S2)</f>
        <v>-7.000725774</v>
      </c>
      <c r="U2" s="11">
        <f>STDEV(AbweichungsindikatorLohn!$B2:$S2)</f>
        <v>3.006975568</v>
      </c>
      <c r="V2" s="11">
        <f>VAR(AbweichungsindikatorLohn!$B2:$S2)</f>
        <v>9.041902064</v>
      </c>
    </row>
    <row r="3" ht="15.75" customHeight="1">
      <c r="A3" s="1">
        <f t="shared" ref="A3:A25" si="2">A2+1</f>
        <v>2000</v>
      </c>
      <c r="B3" s="1">
        <f>SUM(RealWechselkursLohnbasiert!B3-100)</f>
        <v>-5.691471258</v>
      </c>
      <c r="C3" s="1">
        <f>SUM(RealWechselkursLohnbasiert!C3-100)</f>
        <v>-8.938919156</v>
      </c>
      <c r="D3" s="1">
        <f>SUM(RealWechselkursLohnbasiert!D3-100)</f>
        <v>-8.584151826</v>
      </c>
      <c r="E3" s="1">
        <f>SUM(RealWechselkursLohnbasiert!E3-100)</f>
        <v>-6.74274218</v>
      </c>
      <c r="F3" s="1">
        <f>SUM(RealWechselkursLohnbasiert!F3-100)</f>
        <v>-16.78178407</v>
      </c>
      <c r="G3" s="1">
        <f>SUM(RealWechselkursLohnbasiert!G3-100)</f>
        <v>-2.942823269</v>
      </c>
      <c r="H3" s="1">
        <f>SUM(RealWechselkursLohnbasiert!H3-100)</f>
        <v>-12.98767779</v>
      </c>
      <c r="I3" s="1">
        <f>SUM(RealWechselkursLohnbasiert!I3-100)</f>
        <v>-15.91860713</v>
      </c>
      <c r="J3" s="1">
        <f>SUM(RealWechselkursLohnbasiert!J3-100)</f>
        <v>-9.234851861</v>
      </c>
      <c r="K3" s="1">
        <f>SUM(RealWechselkursLohnbasiert!K3-100)</f>
        <v>-9.315736927</v>
      </c>
      <c r="L3" s="1"/>
      <c r="M3" s="1"/>
      <c r="N3" s="1"/>
      <c r="O3" s="1"/>
      <c r="P3" s="1"/>
      <c r="Q3" s="1"/>
      <c r="R3" s="1"/>
      <c r="S3" s="1"/>
      <c r="T3" s="11">
        <f t="shared" si="1"/>
        <v>-9.713876547</v>
      </c>
      <c r="U3" s="11">
        <f>STDEV(AbweichungsindikatorLohn!$B3:$S3)</f>
        <v>4.375323936</v>
      </c>
      <c r="V3" s="11">
        <f>VAR(AbweichungsindikatorLohn!$B3:$S3)</f>
        <v>19.14345954</v>
      </c>
    </row>
    <row r="4" ht="15.75" customHeight="1">
      <c r="A4" s="1">
        <f t="shared" si="2"/>
        <v>2001</v>
      </c>
      <c r="B4" s="1">
        <f>SUM(RealWechselkursLohnbasiert!B4-100)</f>
        <v>-5.914375127</v>
      </c>
      <c r="C4" s="1">
        <f>SUM(RealWechselkursLohnbasiert!C4-100)</f>
        <v>-12.72822412</v>
      </c>
      <c r="D4" s="1">
        <f>SUM(RealWechselkursLohnbasiert!D4-100)</f>
        <v>-12.07542561</v>
      </c>
      <c r="E4" s="1">
        <f>SUM(RealWechselkursLohnbasiert!E4-100)</f>
        <v>-9.760416732</v>
      </c>
      <c r="F4" s="1">
        <f>SUM(RealWechselkursLohnbasiert!F4-100)</f>
        <v>-25.08936617</v>
      </c>
      <c r="G4" s="1">
        <f>SUM(RealWechselkursLohnbasiert!G4-100)</f>
        <v>-7.051518233</v>
      </c>
      <c r="H4" s="1">
        <f>SUM(RealWechselkursLohnbasiert!H4-100)</f>
        <v>-19.8741091</v>
      </c>
      <c r="I4" s="1">
        <f>SUM(RealWechselkursLohnbasiert!I4-100)</f>
        <v>-18.16139632</v>
      </c>
      <c r="J4" s="1">
        <f>SUM(RealWechselkursLohnbasiert!J4-100)</f>
        <v>-11.82463573</v>
      </c>
      <c r="K4" s="1">
        <f>SUM(RealWechselkursLohnbasiert!K4-100)</f>
        <v>-14.26251695</v>
      </c>
      <c r="L4" s="1">
        <f>SUM(RealWechselkursLohnbasiert!L4-100)</f>
        <v>-9.63952525</v>
      </c>
      <c r="M4" s="1"/>
      <c r="N4" s="1"/>
      <c r="O4" s="1"/>
      <c r="P4" s="1"/>
      <c r="Q4" s="1"/>
      <c r="R4" s="1"/>
      <c r="S4" s="1"/>
      <c r="T4" s="11">
        <f t="shared" si="1"/>
        <v>-13.30740994</v>
      </c>
      <c r="U4" s="11">
        <f>STDEV(AbweichungsindikatorLohn!$B4:$S4)</f>
        <v>5.747077416</v>
      </c>
      <c r="V4" s="11">
        <f>VAR(AbweichungsindikatorLohn!$B4:$S4)</f>
        <v>33.02889883</v>
      </c>
    </row>
    <row r="5" ht="15.75" customHeight="1">
      <c r="A5" s="1">
        <f t="shared" si="2"/>
        <v>2002</v>
      </c>
      <c r="B5" s="1">
        <f>SUM(RealWechselkursLohnbasiert!B5-100)</f>
        <v>-6.991550442</v>
      </c>
      <c r="C5" s="1">
        <f>SUM(RealWechselkursLohnbasiert!C5-100)</f>
        <v>-15.67662306</v>
      </c>
      <c r="D5" s="1">
        <f>SUM(RealWechselkursLohnbasiert!D5-100)</f>
        <v>-14.56021133</v>
      </c>
      <c r="E5" s="1">
        <f>SUM(RealWechselkursLohnbasiert!E5-100)</f>
        <v>-12.09000578</v>
      </c>
      <c r="F5" s="1">
        <f>SUM(RealWechselkursLohnbasiert!F5-100)</f>
        <v>-28.80315802</v>
      </c>
      <c r="G5" s="1">
        <f>SUM(RealWechselkursLohnbasiert!G5-100)</f>
        <v>-9.673047463</v>
      </c>
      <c r="H5" s="1">
        <f>SUM(RealWechselkursLohnbasiert!H5-100)</f>
        <v>-24.46312198</v>
      </c>
      <c r="I5" s="1">
        <f>SUM(RealWechselkursLohnbasiert!I5-100)</f>
        <v>-21.08904648</v>
      </c>
      <c r="J5" s="1">
        <f>SUM(RealWechselkursLohnbasiert!J5-100)</f>
        <v>-14.9570503</v>
      </c>
      <c r="K5" s="1">
        <f>SUM(RealWechselkursLohnbasiert!K5-100)</f>
        <v>-17.51088384</v>
      </c>
      <c r="L5" s="1">
        <f>SUM(RealWechselkursLohnbasiert!L5-100)</f>
        <v>-20.25903177</v>
      </c>
      <c r="M5" s="1"/>
      <c r="N5" s="1"/>
      <c r="O5" s="1"/>
      <c r="P5" s="1"/>
      <c r="Q5" s="1"/>
      <c r="R5" s="1"/>
      <c r="S5" s="1"/>
      <c r="T5" s="11">
        <f t="shared" si="1"/>
        <v>-16.91579368</v>
      </c>
      <c r="U5" s="11">
        <f>STDEV(AbweichungsindikatorLohn!$B5:$S5)</f>
        <v>6.421652441</v>
      </c>
      <c r="V5" s="11">
        <f>VAR(AbweichungsindikatorLohn!$B5:$S5)</f>
        <v>41.23762007</v>
      </c>
    </row>
    <row r="6" ht="15.75" customHeight="1">
      <c r="A6" s="1">
        <f t="shared" si="2"/>
        <v>2003</v>
      </c>
      <c r="B6" s="1">
        <f>SUM(RealWechselkursLohnbasiert!B6-100)</f>
        <v>-9.178011696</v>
      </c>
      <c r="C6" s="1">
        <f>SUM(RealWechselkursLohnbasiert!C6-100)</f>
        <v>-16.95315267</v>
      </c>
      <c r="D6" s="1">
        <f>SUM(RealWechselkursLohnbasiert!D6-100)</f>
        <v>-17.52767322</v>
      </c>
      <c r="E6" s="1">
        <f>SUM(RealWechselkursLohnbasiert!E6-100)</f>
        <v>-13.97302967</v>
      </c>
      <c r="F6" s="1">
        <f>SUM(RealWechselkursLohnbasiert!F6-100)</f>
        <v>-34.85174968</v>
      </c>
      <c r="G6" s="1">
        <f>SUM(RealWechselkursLohnbasiert!G6-100)</f>
        <v>-12.63026753</v>
      </c>
      <c r="H6" s="1">
        <f>SUM(RealWechselkursLohnbasiert!H6-100)</f>
        <v>-26.21967673</v>
      </c>
      <c r="I6" s="1">
        <f>SUM(RealWechselkursLohnbasiert!I6-100)</f>
        <v>-23.8124788</v>
      </c>
      <c r="J6" s="1">
        <f>SUM(RealWechselkursLohnbasiert!J6-100)</f>
        <v>-16.97948476</v>
      </c>
      <c r="K6" s="1">
        <f>SUM(RealWechselkursLohnbasiert!K6-100)</f>
        <v>-22.79679935</v>
      </c>
      <c r="L6" s="1">
        <f>SUM(RealWechselkursLohnbasiert!L6-100)</f>
        <v>-26.8762737</v>
      </c>
      <c r="M6" s="1"/>
      <c r="N6" s="1"/>
      <c r="O6" s="1"/>
      <c r="P6" s="1"/>
      <c r="Q6" s="1"/>
      <c r="R6" s="1"/>
      <c r="S6" s="1"/>
      <c r="T6" s="11">
        <f t="shared" si="1"/>
        <v>-20.16350889</v>
      </c>
      <c r="U6" s="11">
        <f>STDEV(AbweichungsindikatorLohn!$B6:$S6)</f>
        <v>7.489171724</v>
      </c>
      <c r="V6" s="11">
        <f>VAR(AbweichungsindikatorLohn!$B6:$S6)</f>
        <v>56.08769311</v>
      </c>
    </row>
    <row r="7" ht="15.75" customHeight="1">
      <c r="A7" s="1">
        <f t="shared" si="2"/>
        <v>2004</v>
      </c>
      <c r="B7" s="1">
        <f>SUM(RealWechselkursLohnbasiert!B7-100)</f>
        <v>-10.61623347</v>
      </c>
      <c r="C7" s="1">
        <f>SUM(RealWechselkursLohnbasiert!C7-100)</f>
        <v>-19.21508588</v>
      </c>
      <c r="D7" s="1">
        <f>SUM(RealWechselkursLohnbasiert!D7-100)</f>
        <v>-21.84483997</v>
      </c>
      <c r="E7" s="1">
        <f>SUM(RealWechselkursLohnbasiert!E7-100)</f>
        <v>-16.96969084</v>
      </c>
      <c r="F7" s="1">
        <f>SUM(RealWechselkursLohnbasiert!F7-100)</f>
        <v>-40.97656812</v>
      </c>
      <c r="G7" s="1">
        <f>SUM(RealWechselkursLohnbasiert!G7-100)</f>
        <v>-16.30498583</v>
      </c>
      <c r="H7" s="1">
        <f>SUM(RealWechselkursLohnbasiert!H7-100)</f>
        <v>-30.00594471</v>
      </c>
      <c r="I7" s="1">
        <f>SUM(RealWechselkursLohnbasiert!I7-100)</f>
        <v>-25.23610006</v>
      </c>
      <c r="J7" s="1">
        <f>SUM(RealWechselkursLohnbasiert!J7-100)</f>
        <v>-19.9152378</v>
      </c>
      <c r="K7" s="1">
        <f>SUM(RealWechselkursLohnbasiert!K7-100)</f>
        <v>-27.17869951</v>
      </c>
      <c r="L7" s="1">
        <f>SUM(RealWechselkursLohnbasiert!L7-100)</f>
        <v>-33.30918863</v>
      </c>
      <c r="M7" s="1"/>
      <c r="N7" s="1"/>
      <c r="O7" s="1"/>
      <c r="P7" s="1"/>
      <c r="Q7" s="1"/>
      <c r="R7" s="1"/>
      <c r="S7" s="1"/>
      <c r="T7" s="11">
        <f t="shared" si="1"/>
        <v>-23.77932498</v>
      </c>
      <c r="U7" s="11">
        <f>STDEV(AbweichungsindikatorLohn!$B7:$S7)</f>
        <v>8.683442453</v>
      </c>
      <c r="V7" s="11">
        <f>VAR(AbweichungsindikatorLohn!$B7:$S7)</f>
        <v>75.40217284</v>
      </c>
    </row>
    <row r="8" ht="15.75" customHeight="1">
      <c r="A8" s="1">
        <f t="shared" si="2"/>
        <v>2005</v>
      </c>
      <c r="B8" s="1">
        <f>SUM(RealWechselkursLohnbasiert!B8-100)</f>
        <v>-13.72190092</v>
      </c>
      <c r="C8" s="1">
        <f>SUM(RealWechselkursLohnbasiert!C8-100)</f>
        <v>-21.64103903</v>
      </c>
      <c r="D8" s="1">
        <f>SUM(RealWechselkursLohnbasiert!D8-100)</f>
        <v>-25.27049002</v>
      </c>
      <c r="E8" s="1">
        <f>SUM(RealWechselkursLohnbasiert!E8-100)</f>
        <v>-20.45925168</v>
      </c>
      <c r="F8" s="1">
        <f>SUM(RealWechselkursLohnbasiert!F8-100)</f>
        <v>-47.13566205</v>
      </c>
      <c r="G8" s="1">
        <f>SUM(RealWechselkursLohnbasiert!G8-100)</f>
        <v>-20.37113687</v>
      </c>
      <c r="H8" s="1">
        <f>SUM(RealWechselkursLohnbasiert!H8-100)</f>
        <v>-33.92513425</v>
      </c>
      <c r="I8" s="1">
        <f>SUM(RealWechselkursLohnbasiert!I8-100)</f>
        <v>-26.73613121</v>
      </c>
      <c r="J8" s="1">
        <f>SUM(RealWechselkursLohnbasiert!J8-100)</f>
        <v>-22.93859322</v>
      </c>
      <c r="K8" s="1">
        <f>SUM(RealWechselkursLohnbasiert!K8-100)</f>
        <v>-32.05943146</v>
      </c>
      <c r="L8" s="1">
        <f>SUM(RealWechselkursLohnbasiert!L8-100)</f>
        <v>-36.55198617</v>
      </c>
      <c r="M8" s="1"/>
      <c r="N8" s="1"/>
      <c r="O8" s="1"/>
      <c r="P8" s="1"/>
      <c r="Q8" s="1"/>
      <c r="R8" s="1"/>
      <c r="S8" s="1"/>
      <c r="T8" s="11">
        <f t="shared" si="1"/>
        <v>-27.34643244</v>
      </c>
      <c r="U8" s="11">
        <f>STDEV(AbweichungsindikatorLohn!$B8:$S8)</f>
        <v>9.382035689</v>
      </c>
      <c r="V8" s="11">
        <f>VAR(AbweichungsindikatorLohn!$B8:$S8)</f>
        <v>88.02259368</v>
      </c>
    </row>
    <row r="9" ht="15.75" customHeight="1">
      <c r="A9" s="1">
        <f t="shared" si="2"/>
        <v>2006</v>
      </c>
      <c r="B9" s="1">
        <f>SUM(RealWechselkursLohnbasiert!B9-100)</f>
        <v>-16.70584617</v>
      </c>
      <c r="C9" s="1">
        <f>SUM(RealWechselkursLohnbasiert!C9-100)</f>
        <v>-24.08342136</v>
      </c>
      <c r="D9" s="1">
        <f>SUM(RealWechselkursLohnbasiert!D9-100)</f>
        <v>-27.38665687</v>
      </c>
      <c r="E9" s="1">
        <f>SUM(RealWechselkursLohnbasiert!E9-100)</f>
        <v>-22.57695249</v>
      </c>
      <c r="F9" s="1">
        <f>SUM(RealWechselkursLohnbasiert!F9-100)</f>
        <v>-50.65179438</v>
      </c>
      <c r="G9" s="1">
        <f>SUM(RealWechselkursLohnbasiert!G9-100)</f>
        <v>-23.11230512</v>
      </c>
      <c r="H9" s="1">
        <f>SUM(RealWechselkursLohnbasiert!H9-100)</f>
        <v>-38.81814179</v>
      </c>
      <c r="I9" s="1">
        <f>SUM(RealWechselkursLohnbasiert!I9-100)</f>
        <v>-28.6734465</v>
      </c>
      <c r="J9" s="1">
        <f>SUM(RealWechselkursLohnbasiert!J9-100)</f>
        <v>-22.8334856</v>
      </c>
      <c r="K9" s="1">
        <f>SUM(RealWechselkursLohnbasiert!K9-100)</f>
        <v>-35.81121555</v>
      </c>
      <c r="L9" s="1">
        <f>SUM(RealWechselkursLohnbasiert!L9-100)</f>
        <v>-40.33086529</v>
      </c>
      <c r="M9" s="1"/>
      <c r="N9" s="1"/>
      <c r="O9" s="1"/>
      <c r="P9" s="1"/>
      <c r="Q9" s="1"/>
      <c r="R9" s="1"/>
      <c r="S9" s="1"/>
      <c r="T9" s="11">
        <f t="shared" si="1"/>
        <v>-30.08946647</v>
      </c>
      <c r="U9" s="11">
        <f>STDEV(AbweichungsindikatorLohn!$B9:$S9)</f>
        <v>10.09403701</v>
      </c>
      <c r="V9" s="11">
        <f>VAR(AbweichungsindikatorLohn!$B9:$S9)</f>
        <v>101.8895832</v>
      </c>
    </row>
    <row r="10" ht="15.75" customHeight="1">
      <c r="A10" s="1">
        <f t="shared" si="2"/>
        <v>2007</v>
      </c>
      <c r="B10" s="1">
        <f>SUM(RealWechselkursLohnbasiert!B10-100)</f>
        <v>-18.25753441</v>
      </c>
      <c r="C10" s="1">
        <f>SUM(RealWechselkursLohnbasiert!C10-100)</f>
        <v>-25.8136452</v>
      </c>
      <c r="D10" s="1">
        <f>SUM(RealWechselkursLohnbasiert!D10-100)</f>
        <v>-29.13637382</v>
      </c>
      <c r="E10" s="1">
        <f>SUM(RealWechselkursLohnbasiert!E10-100)</f>
        <v>-23.73484048</v>
      </c>
      <c r="F10" s="1">
        <f>SUM(RealWechselkursLohnbasiert!F10-100)</f>
        <v>-53.53629741</v>
      </c>
      <c r="G10" s="1">
        <f>SUM(RealWechselkursLohnbasiert!G10-100)</f>
        <v>-23.89693135</v>
      </c>
      <c r="H10" s="1">
        <f>SUM(RealWechselkursLohnbasiert!H10-100)</f>
        <v>-42.65883115</v>
      </c>
      <c r="I10" s="1">
        <f>SUM(RealWechselkursLohnbasiert!I10-100)</f>
        <v>-30.87259106</v>
      </c>
      <c r="J10" s="1">
        <f>SUM(RealWechselkursLohnbasiert!J10-100)</f>
        <v>-24.35229012</v>
      </c>
      <c r="K10" s="1">
        <f>SUM(RealWechselkursLohnbasiert!K10-100)</f>
        <v>-39.5724406</v>
      </c>
      <c r="L10" s="1">
        <f>SUM(RealWechselkursLohnbasiert!L10-100)</f>
        <v>-42.37984864</v>
      </c>
      <c r="M10" s="1">
        <f>SUM(RealWechselkursLohnbasiert!M10-100)</f>
        <v>-39.20528261</v>
      </c>
      <c r="N10" s="1"/>
      <c r="O10" s="1"/>
      <c r="P10" s="1"/>
      <c r="Q10" s="1"/>
      <c r="R10" s="1"/>
      <c r="S10" s="1"/>
      <c r="T10" s="11">
        <f t="shared" si="1"/>
        <v>-32.78474224</v>
      </c>
      <c r="U10" s="11">
        <f>STDEV(AbweichungsindikatorLohn!$B10:$S10)</f>
        <v>10.51444875</v>
      </c>
      <c r="V10" s="11">
        <f>VAR(AbweichungsindikatorLohn!$B10:$S10)</f>
        <v>110.5536325</v>
      </c>
    </row>
    <row r="11" ht="15.75" customHeight="1">
      <c r="A11" s="1">
        <f t="shared" si="2"/>
        <v>2008</v>
      </c>
      <c r="B11" s="1">
        <f>SUM(RealWechselkursLohnbasiert!B11-100)</f>
        <v>-18.95499213</v>
      </c>
      <c r="C11" s="1">
        <f>SUM(RealWechselkursLohnbasiert!C11-100)</f>
        <v>-25.20425946</v>
      </c>
      <c r="D11" s="1">
        <f>SUM(RealWechselkursLohnbasiert!D11-100)</f>
        <v>-29.65022727</v>
      </c>
      <c r="E11" s="1">
        <f>SUM(RealWechselkursLohnbasiert!E11-100)</f>
        <v>-22.19832612</v>
      </c>
      <c r="F11" s="1">
        <f>SUM(RealWechselkursLohnbasiert!F11-100)</f>
        <v>-53.3208034</v>
      </c>
      <c r="G11" s="1">
        <f>SUM(RealWechselkursLohnbasiert!G11-100)</f>
        <v>-22.78241489</v>
      </c>
      <c r="H11" s="1">
        <f>SUM(RealWechselkursLohnbasiert!H11-100)</f>
        <v>-43.9987028</v>
      </c>
      <c r="I11" s="1">
        <f>SUM(RealWechselkursLohnbasiert!I11-100)</f>
        <v>-31.16487095</v>
      </c>
      <c r="J11" s="1">
        <f>SUM(RealWechselkursLohnbasiert!J11-100)</f>
        <v>-23.71491959</v>
      </c>
      <c r="K11" s="1">
        <f>SUM(RealWechselkursLohnbasiert!K11-100)</f>
        <v>-40.90557125</v>
      </c>
      <c r="L11" s="1">
        <f>SUM(RealWechselkursLohnbasiert!L11-100)</f>
        <v>-42.32623517</v>
      </c>
      <c r="M11" s="1">
        <f>SUM(RealWechselkursLohnbasiert!M11-100)</f>
        <v>-41.94663796</v>
      </c>
      <c r="N11" s="1">
        <f>SUM(RealWechselkursLohnbasiert!N11-100)</f>
        <v>-48.36912161</v>
      </c>
      <c r="O11" s="1"/>
      <c r="P11" s="1"/>
      <c r="Q11" s="1"/>
      <c r="R11" s="1"/>
      <c r="S11" s="1"/>
      <c r="T11" s="11">
        <f t="shared" si="1"/>
        <v>-34.1951602</v>
      </c>
      <c r="U11" s="11">
        <f>STDEV(AbweichungsindikatorLohn!$B11:$S11)</f>
        <v>11.4053298</v>
      </c>
      <c r="V11" s="11">
        <f>VAR(AbweichungsindikatorLohn!$B11:$S11)</f>
        <v>130.081548</v>
      </c>
    </row>
    <row r="12" ht="15.75" customHeight="1">
      <c r="A12" s="1">
        <f t="shared" si="2"/>
        <v>2009</v>
      </c>
      <c r="B12" s="1">
        <f>SUM(RealWechselkursLohnbasiert!B12-100)</f>
        <v>-19.67947972</v>
      </c>
      <c r="C12" s="1">
        <f>SUM(RealWechselkursLohnbasiert!C12-100)</f>
        <v>-26.62024629</v>
      </c>
      <c r="D12" s="1">
        <f>SUM(RealWechselkursLohnbasiert!D12-100)</f>
        <v>-28.68569571</v>
      </c>
      <c r="E12" s="1">
        <f>SUM(RealWechselkursLohnbasiert!E12-100)</f>
        <v>-22.49833708</v>
      </c>
      <c r="F12" s="1">
        <f>SUM(RealWechselkursLohnbasiert!F12-100)</f>
        <v>-49.48644712</v>
      </c>
      <c r="G12" s="1">
        <f>SUM(RealWechselkursLohnbasiert!G12-100)</f>
        <v>-21.98404322</v>
      </c>
      <c r="H12" s="1">
        <f>SUM(RealWechselkursLohnbasiert!H12-100)</f>
        <v>-45.5725193</v>
      </c>
      <c r="I12" s="1">
        <f>SUM(RealWechselkursLohnbasiert!I12-100)</f>
        <v>-31.12231833</v>
      </c>
      <c r="J12" s="1">
        <f>SUM(RealWechselkursLohnbasiert!J12-100)</f>
        <v>-24.4922696</v>
      </c>
      <c r="K12" s="1">
        <f>SUM(RealWechselkursLohnbasiert!K12-100)</f>
        <v>-40.73722349</v>
      </c>
      <c r="L12" s="1">
        <f>SUM(RealWechselkursLohnbasiert!L12-100)</f>
        <v>-44.80566924</v>
      </c>
      <c r="M12" s="1">
        <f>SUM(RealWechselkursLohnbasiert!M12-100)</f>
        <v>-42.38891211</v>
      </c>
      <c r="N12" s="1">
        <f>SUM(RealWechselkursLohnbasiert!N12-100)</f>
        <v>-51.92155372</v>
      </c>
      <c r="O12" s="1">
        <f>SUM(RealWechselkursLohnbasiert!O12-100)</f>
        <v>-12.87884359</v>
      </c>
      <c r="P12" s="1">
        <f>SUM(RealWechselkursLohnbasiert!P12-100)</f>
        <v>-60.95990541</v>
      </c>
      <c r="Q12" s="1"/>
      <c r="R12" s="1"/>
      <c r="S12" s="1"/>
      <c r="T12" s="11">
        <f t="shared" si="1"/>
        <v>-34.92223093</v>
      </c>
      <c r="U12" s="11">
        <f>STDEV(AbweichungsindikatorLohn!$B12:$S12)</f>
        <v>14.01726818</v>
      </c>
      <c r="V12" s="11">
        <f>VAR(AbweichungsindikatorLohn!$B12:$S12)</f>
        <v>196.4838072</v>
      </c>
    </row>
    <row r="13" ht="15.75" customHeight="1">
      <c r="A13" s="1">
        <f t="shared" si="2"/>
        <v>2010</v>
      </c>
      <c r="B13" s="1">
        <f>SUM(RealWechselkursLohnbasiert!B13-100)</f>
        <v>-18.60862053</v>
      </c>
      <c r="C13" s="1">
        <f>SUM(RealWechselkursLohnbasiert!C13-100)</f>
        <v>-24.92818519</v>
      </c>
      <c r="D13" s="1">
        <f>SUM(RealWechselkursLohnbasiert!D13-100)</f>
        <v>-28.89659792</v>
      </c>
      <c r="E13" s="1">
        <f>SUM(RealWechselkursLohnbasiert!E13-100)</f>
        <v>-21.84087255</v>
      </c>
      <c r="F13" s="1">
        <f>SUM(RealWechselkursLohnbasiert!F13-100)</f>
        <v>-45.32306378</v>
      </c>
      <c r="G13" s="1">
        <f>SUM(RealWechselkursLohnbasiert!G13-100)</f>
        <v>-20.58009026</v>
      </c>
      <c r="H13" s="1">
        <f>SUM(RealWechselkursLohnbasiert!H13-100)</f>
        <v>-45.12928927</v>
      </c>
      <c r="I13" s="1">
        <f>SUM(RealWechselkursLohnbasiert!I13-100)</f>
        <v>-29.98414815</v>
      </c>
      <c r="J13" s="1">
        <f>SUM(RealWechselkursLohnbasiert!J13-100)</f>
        <v>-21.94151118</v>
      </c>
      <c r="K13" s="1">
        <f>SUM(RealWechselkursLohnbasiert!K13-100)</f>
        <v>-37.44201894</v>
      </c>
      <c r="L13" s="1">
        <f>SUM(RealWechselkursLohnbasiert!L13-100)</f>
        <v>-37.59044379</v>
      </c>
      <c r="M13" s="1">
        <f>SUM(RealWechselkursLohnbasiert!M13-100)</f>
        <v>-41.25767545</v>
      </c>
      <c r="N13" s="1">
        <f>SUM(RealWechselkursLohnbasiert!N13-100)</f>
        <v>-52.09737487</v>
      </c>
      <c r="O13" s="1">
        <f>SUM(RealWechselkursLohnbasiert!O13-100)</f>
        <v>-15.00082817</v>
      </c>
      <c r="P13" s="1">
        <f>SUM(RealWechselkursLohnbasiert!P13-100)</f>
        <v>-61.47560519</v>
      </c>
      <c r="Q13" s="1"/>
      <c r="R13" s="1"/>
      <c r="S13" s="1"/>
      <c r="T13" s="11">
        <f t="shared" si="1"/>
        <v>-33.47308835</v>
      </c>
      <c r="U13" s="11">
        <f>STDEV(AbweichungsindikatorLohn!$B13:$S13)</f>
        <v>13.63667066</v>
      </c>
      <c r="V13" s="11">
        <f>VAR(AbweichungsindikatorLohn!$B13:$S13)</f>
        <v>185.9587866</v>
      </c>
    </row>
    <row r="14" ht="15.75" customHeight="1">
      <c r="A14" s="1">
        <f t="shared" si="2"/>
        <v>2011</v>
      </c>
      <c r="B14" s="1">
        <f>SUM(RealWechselkursLohnbasiert!B14-100)</f>
        <v>-17.47623384</v>
      </c>
      <c r="C14" s="1">
        <f>SUM(RealWechselkursLohnbasiert!C14-100)</f>
        <v>-25.32420554</v>
      </c>
      <c r="D14" s="1">
        <f>SUM(RealWechselkursLohnbasiert!D14-100)</f>
        <v>-28.59006654</v>
      </c>
      <c r="E14" s="1">
        <f>SUM(RealWechselkursLohnbasiert!E14-100)</f>
        <v>-20.45418345</v>
      </c>
      <c r="F14" s="1">
        <f>SUM(RealWechselkursLohnbasiert!F14-100)</f>
        <v>-40.4158398</v>
      </c>
      <c r="G14" s="1">
        <f>SUM(RealWechselkursLohnbasiert!G14-100)</f>
        <v>-17.95163668</v>
      </c>
      <c r="H14" s="1">
        <f>SUM(RealWechselkursLohnbasiert!H14-100)</f>
        <v>-46.40381685</v>
      </c>
      <c r="I14" s="1">
        <f>SUM(RealWechselkursLohnbasiert!I14-100)</f>
        <v>-28.02756117</v>
      </c>
      <c r="J14" s="1">
        <f>SUM(RealWechselkursLohnbasiert!J14-100)</f>
        <v>-14.15447017</v>
      </c>
      <c r="K14" s="1">
        <f>SUM(RealWechselkursLohnbasiert!K14-100)</f>
        <v>-33.0887304</v>
      </c>
      <c r="L14" s="1">
        <f>SUM(RealWechselkursLohnbasiert!L14-100)</f>
        <v>-31.015629</v>
      </c>
      <c r="M14" s="1">
        <f>SUM(RealWechselkursLohnbasiert!M14-100)</f>
        <v>-38.88804874</v>
      </c>
      <c r="N14" s="1">
        <f>SUM(RealWechselkursLohnbasiert!N14-100)</f>
        <v>-51.24381098</v>
      </c>
      <c r="O14" s="1">
        <f>SUM(RealWechselkursLohnbasiert!O14-100)</f>
        <v>-17.70354014</v>
      </c>
      <c r="P14" s="1">
        <f>SUM(RealWechselkursLohnbasiert!P14-100)</f>
        <v>-60.84748742</v>
      </c>
      <c r="Q14" s="1">
        <f>SUM(RealWechselkursLohnbasiert!Q14-100)</f>
        <v>-61.03346481</v>
      </c>
      <c r="R14" s="1"/>
      <c r="S14" s="1"/>
      <c r="T14" s="11">
        <f t="shared" si="1"/>
        <v>-33.28867035</v>
      </c>
      <c r="U14" s="11">
        <f>STDEV(AbweichungsindikatorLohn!$B14:$S14)</f>
        <v>15.23854102</v>
      </c>
      <c r="V14" s="11">
        <f>VAR(AbweichungsindikatorLohn!$B14:$S14)</f>
        <v>232.2131325</v>
      </c>
    </row>
    <row r="15" ht="15.75" customHeight="1">
      <c r="A15" s="1">
        <f t="shared" si="2"/>
        <v>2012</v>
      </c>
      <c r="B15" s="1">
        <f>SUM(RealWechselkursLohnbasiert!B15-100)</f>
        <v>-17.99579006</v>
      </c>
      <c r="C15" s="1">
        <f>SUM(RealWechselkursLohnbasiert!C15-100)</f>
        <v>-24.93393118</v>
      </c>
      <c r="D15" s="1">
        <f>SUM(RealWechselkursLohnbasiert!D15-100)</f>
        <v>-27.9854608</v>
      </c>
      <c r="E15" s="1">
        <f>SUM(RealWechselkursLohnbasiert!E15-100)</f>
        <v>-18.51804495</v>
      </c>
      <c r="F15" s="1">
        <f>SUM(RealWechselkursLohnbasiert!F15-100)</f>
        <v>-37.4483631</v>
      </c>
      <c r="G15" s="1">
        <f>SUM(RealWechselkursLohnbasiert!G15-100)</f>
        <v>-12.79506483</v>
      </c>
      <c r="H15" s="1">
        <f>SUM(RealWechselkursLohnbasiert!H15-100)</f>
        <v>-46.50975888</v>
      </c>
      <c r="I15" s="1">
        <f>SUM(RealWechselkursLohnbasiert!I15-100)</f>
        <v>-24.93738961</v>
      </c>
      <c r="J15" s="1">
        <f>SUM(RealWechselkursLohnbasiert!J15-100)</f>
        <v>-3.585481035</v>
      </c>
      <c r="K15" s="1">
        <f>SUM(RealWechselkursLohnbasiert!K15-100)</f>
        <v>-25.78104048</v>
      </c>
      <c r="L15" s="1">
        <f>SUM(RealWechselkursLohnbasiert!L15-100)</f>
        <v>-21.18208485</v>
      </c>
      <c r="M15" s="1">
        <f>SUM(RealWechselkursLohnbasiert!M15-100)</f>
        <v>-33.92251503</v>
      </c>
      <c r="N15" s="1">
        <f>SUM(RealWechselkursLohnbasiert!N15-100)</f>
        <v>-47.92663754</v>
      </c>
      <c r="O15" s="1">
        <f>SUM(RealWechselkursLohnbasiert!O15-100)</f>
        <v>-18.0568489</v>
      </c>
      <c r="P15" s="1">
        <f>SUM(RealWechselkursLohnbasiert!P15-100)</f>
        <v>-60.37224864</v>
      </c>
      <c r="Q15" s="1">
        <f>SUM(RealWechselkursLohnbasiert!Q15-100)</f>
        <v>-62.25025843</v>
      </c>
      <c r="R15" s="1"/>
      <c r="S15" s="1"/>
      <c r="T15" s="11">
        <f t="shared" si="1"/>
        <v>-30.2625574</v>
      </c>
      <c r="U15" s="11">
        <f>STDEV(AbweichungsindikatorLohn!$B15:$S15)</f>
        <v>16.71221288</v>
      </c>
      <c r="V15" s="11">
        <f>VAR(AbweichungsindikatorLohn!$B15:$S15)</f>
        <v>279.2980592</v>
      </c>
    </row>
    <row r="16" ht="15.75" customHeight="1">
      <c r="A16" s="1">
        <f t="shared" si="2"/>
        <v>2013</v>
      </c>
      <c r="B16" s="1">
        <f>SUM(RealWechselkursLohnbasiert!B16-100)</f>
        <v>-17.51309483</v>
      </c>
      <c r="C16" s="1">
        <f>SUM(RealWechselkursLohnbasiert!C16-100)</f>
        <v>-24.5211719</v>
      </c>
      <c r="D16" s="1">
        <f>SUM(RealWechselkursLohnbasiert!D16-100)</f>
        <v>-26.56796771</v>
      </c>
      <c r="E16" s="1">
        <f>SUM(RealWechselkursLohnbasiert!E16-100)</f>
        <v>-17.54540711</v>
      </c>
      <c r="F16" s="1">
        <f>SUM(RealWechselkursLohnbasiert!F16-100)</f>
        <v>-36.95879519</v>
      </c>
      <c r="G16" s="1">
        <f>SUM(RealWechselkursLohnbasiert!G16-100)</f>
        <v>-10.60098079</v>
      </c>
      <c r="H16" s="1">
        <f>SUM(RealWechselkursLohnbasiert!H16-100)</f>
        <v>-47.66234519</v>
      </c>
      <c r="I16" s="1">
        <f>SUM(RealWechselkursLohnbasiert!I16-100)</f>
        <v>-22.59720587</v>
      </c>
      <c r="J16" s="1">
        <f>SUM(RealWechselkursLohnbasiert!J16-100)</f>
        <v>-2.623582726</v>
      </c>
      <c r="K16" s="1">
        <f>SUM(RealWechselkursLohnbasiert!K16-100)</f>
        <v>-21.3448841</v>
      </c>
      <c r="L16" s="1">
        <f>SUM(RealWechselkursLohnbasiert!L16-100)</f>
        <v>-12.40803258</v>
      </c>
      <c r="M16" s="1">
        <f>SUM(RealWechselkursLohnbasiert!M16-100)</f>
        <v>-30.54873966</v>
      </c>
      <c r="N16" s="1">
        <f>SUM(RealWechselkursLohnbasiert!N16-100)</f>
        <v>-40.15367032</v>
      </c>
      <c r="O16" s="1">
        <f>SUM(RealWechselkursLohnbasiert!O16-100)</f>
        <v>-22.09831915</v>
      </c>
      <c r="P16" s="1">
        <f>SUM(RealWechselkursLohnbasiert!P16-100)</f>
        <v>-60.26616574</v>
      </c>
      <c r="Q16" s="1">
        <f>SUM(RealWechselkursLohnbasiert!Q16-100)</f>
        <v>-63.6341</v>
      </c>
      <c r="R16" s="1"/>
      <c r="S16" s="1"/>
      <c r="T16" s="11">
        <f t="shared" si="1"/>
        <v>-28.56527893</v>
      </c>
      <c r="U16" s="11">
        <f>STDEV(AbweichungsindikatorLohn!$B16:$S16)</f>
        <v>17.24024866</v>
      </c>
      <c r="V16" s="11">
        <f>VAR(AbweichungsindikatorLohn!$B16:$S16)</f>
        <v>297.226174</v>
      </c>
    </row>
    <row r="17" ht="15.75" customHeight="1">
      <c r="A17" s="1">
        <f t="shared" si="2"/>
        <v>2014</v>
      </c>
      <c r="B17" s="1">
        <f>SUM(RealWechselkursLohnbasiert!B17-100)</f>
        <v>-16.2279585</v>
      </c>
      <c r="C17" s="1">
        <f>SUM(RealWechselkursLohnbasiert!C17-100)</f>
        <v>-22.65450592</v>
      </c>
      <c r="D17" s="1">
        <f>SUM(RealWechselkursLohnbasiert!D17-100)</f>
        <v>-23.93876006</v>
      </c>
      <c r="E17" s="1">
        <f>SUM(RealWechselkursLohnbasiert!E17-100)</f>
        <v>-14.79241809</v>
      </c>
      <c r="F17" s="1">
        <f>SUM(RealWechselkursLohnbasiert!F17-100)</f>
        <v>-36.53333692</v>
      </c>
      <c r="G17" s="1">
        <f>SUM(RealWechselkursLohnbasiert!G17-100)</f>
        <v>-7.621167945</v>
      </c>
      <c r="H17" s="1">
        <f>SUM(RealWechselkursLohnbasiert!H17-100)</f>
        <v>-48.0864641</v>
      </c>
      <c r="I17" s="1">
        <f>SUM(RealWechselkursLohnbasiert!I17-100)</f>
        <v>-20.45653451</v>
      </c>
      <c r="J17" s="1">
        <f>SUM(RealWechselkursLohnbasiert!J17-100)</f>
        <v>0.7987467282</v>
      </c>
      <c r="K17" s="1">
        <f>SUM(RealWechselkursLohnbasiert!K17-100)</f>
        <v>-19.69775168</v>
      </c>
      <c r="L17" s="1">
        <f>SUM(RealWechselkursLohnbasiert!L17-100)</f>
        <v>-10.12543944</v>
      </c>
      <c r="M17" s="1">
        <f>SUM(RealWechselkursLohnbasiert!M17-100)</f>
        <v>-29.67745282</v>
      </c>
      <c r="N17" s="1">
        <f>SUM(RealWechselkursLohnbasiert!N17-100)</f>
        <v>-33.99032952</v>
      </c>
      <c r="O17" s="1">
        <f>SUM(RealWechselkursLohnbasiert!O17-100)</f>
        <v>-24.25240622</v>
      </c>
      <c r="P17" s="1">
        <f>SUM(RealWechselkursLohnbasiert!P17-100)</f>
        <v>-60.41834762</v>
      </c>
      <c r="Q17" s="1">
        <f>SUM(RealWechselkursLohnbasiert!Q17-100)</f>
        <v>-65.42033525</v>
      </c>
      <c r="R17" s="1">
        <f>SUM(RealWechselkursLohnbasiert!R17-100)</f>
        <v>-64.75470706</v>
      </c>
      <c r="S17" s="1"/>
      <c r="T17" s="11">
        <f t="shared" si="1"/>
        <v>-29.28524523</v>
      </c>
      <c r="U17" s="11">
        <f>STDEV(AbweichungsindikatorLohn!$B17:$S17)</f>
        <v>19.92355518</v>
      </c>
      <c r="V17" s="11">
        <f>VAR(AbweichungsindikatorLohn!$B17:$S17)</f>
        <v>396.9480511</v>
      </c>
    </row>
    <row r="18" ht="15.75" customHeight="1">
      <c r="A18" s="1">
        <f t="shared" si="2"/>
        <v>2015</v>
      </c>
      <c r="B18" s="1">
        <f>SUM(RealWechselkursLohnbasiert!B18-100)</f>
        <v>-15.94107448</v>
      </c>
      <c r="C18" s="1">
        <f>SUM(RealWechselkursLohnbasiert!C18-100)</f>
        <v>-20.03251932</v>
      </c>
      <c r="D18" s="1">
        <f>SUM(RealWechselkursLohnbasiert!D18-100)</f>
        <v>-22.59080155</v>
      </c>
      <c r="E18" s="1">
        <f>SUM(RealWechselkursLohnbasiert!E18-100)</f>
        <v>-13.02472773</v>
      </c>
      <c r="F18" s="1">
        <f>SUM(RealWechselkursLohnbasiert!F18-100)</f>
        <v>-37.27017522</v>
      </c>
      <c r="G18" s="1">
        <f>SUM(RealWechselkursLohnbasiert!G18-100)</f>
        <v>-6.037040173</v>
      </c>
      <c r="H18" s="1">
        <f>SUM(RealWechselkursLohnbasiert!H18-100)</f>
        <v>-48.40697728</v>
      </c>
      <c r="I18" s="1">
        <f>SUM(RealWechselkursLohnbasiert!I18-100)</f>
        <v>-19.04748239</v>
      </c>
      <c r="J18" s="1">
        <f>SUM(RealWechselkursLohnbasiert!J18-100)</f>
        <v>2.752096777</v>
      </c>
      <c r="K18" s="1">
        <f>SUM(RealWechselkursLohnbasiert!K18-100)</f>
        <v>-20.57683099</v>
      </c>
      <c r="L18" s="1">
        <f>SUM(RealWechselkursLohnbasiert!L18-100)</f>
        <v>-5.035011372</v>
      </c>
      <c r="M18" s="1">
        <f>SUM(RealWechselkursLohnbasiert!M18-100)</f>
        <v>-29.46760557</v>
      </c>
      <c r="N18" s="1">
        <f>SUM(RealWechselkursLohnbasiert!N18-100)</f>
        <v>-32.45643919</v>
      </c>
      <c r="O18" s="1">
        <f>SUM(RealWechselkursLohnbasiert!O18-100)</f>
        <v>-28.23399963</v>
      </c>
      <c r="P18" s="1">
        <f>SUM(RealWechselkursLohnbasiert!P18-100)</f>
        <v>-61.15806896</v>
      </c>
      <c r="Q18" s="1">
        <f>SUM(RealWechselkursLohnbasiert!Q18-100)</f>
        <v>-66.25617987</v>
      </c>
      <c r="R18" s="1">
        <f>SUM(RealWechselkursLohnbasiert!R18-100)</f>
        <v>-66.13412672</v>
      </c>
      <c r="S18" s="1">
        <f>SUM(RealWechselkursLohnbasiert!S18-100)</f>
        <v>-62.22275494</v>
      </c>
      <c r="T18" s="11">
        <f t="shared" si="1"/>
        <v>-30.61887326</v>
      </c>
      <c r="U18" s="11">
        <f>STDEV(AbweichungsindikatorLohn!$B18:$S18)</f>
        <v>21.88542252</v>
      </c>
      <c r="V18" s="11">
        <f>VAR(AbweichungsindikatorLohn!$B18:$S18)</f>
        <v>478.9717188</v>
      </c>
    </row>
    <row r="19" ht="15.75" customHeight="1">
      <c r="A19" s="1">
        <f t="shared" si="2"/>
        <v>2016</v>
      </c>
      <c r="B19" s="1">
        <f>SUM(RealWechselkursLohnbasiert!B19-100)</f>
        <v>-15.3891908</v>
      </c>
      <c r="C19" s="1">
        <f>SUM(RealWechselkursLohnbasiert!C19-100)</f>
        <v>-18.16218433</v>
      </c>
      <c r="D19" s="1">
        <f>SUM(RealWechselkursLohnbasiert!D19-100)</f>
        <v>-19.90559827</v>
      </c>
      <c r="E19" s="1">
        <f>SUM(RealWechselkursLohnbasiert!E19-100)</f>
        <v>-10.94526517</v>
      </c>
      <c r="F19" s="1">
        <f>SUM(RealWechselkursLohnbasiert!F19-100)</f>
        <v>-38.62709736</v>
      </c>
      <c r="G19" s="1">
        <f>SUM(RealWechselkursLohnbasiert!G19-100)</f>
        <v>-4.790497979</v>
      </c>
      <c r="H19" s="1">
        <f>SUM(RealWechselkursLohnbasiert!H19-100)</f>
        <v>-48.15313672</v>
      </c>
      <c r="I19" s="1">
        <f>SUM(RealWechselkursLohnbasiert!I19-100)</f>
        <v>-18.12586516</v>
      </c>
      <c r="J19" s="1">
        <f>SUM(RealWechselkursLohnbasiert!J19-100)</f>
        <v>3.506814418</v>
      </c>
      <c r="K19" s="1">
        <f>SUM(RealWechselkursLohnbasiert!K19-100)</f>
        <v>-18.52043673</v>
      </c>
      <c r="L19" s="1">
        <f>SUM(RealWechselkursLohnbasiert!L19-100)</f>
        <v>-2.200041712</v>
      </c>
      <c r="M19" s="1">
        <f>SUM(RealWechselkursLohnbasiert!M19-100)</f>
        <v>-29.98886647</v>
      </c>
      <c r="N19" s="1">
        <f>SUM(RealWechselkursLohnbasiert!N19-100)</f>
        <v>-32.49653702</v>
      </c>
      <c r="O19" s="1">
        <f>SUM(RealWechselkursLohnbasiert!O19-100)</f>
        <v>-32.10591616</v>
      </c>
      <c r="P19" s="1">
        <f>SUM(RealWechselkursLohnbasiert!P19-100)</f>
        <v>-61.69621728</v>
      </c>
      <c r="Q19" s="1">
        <f>SUM(RealWechselkursLohnbasiert!Q19-100)</f>
        <v>-66.64464021</v>
      </c>
      <c r="R19" s="1">
        <f>SUM(RealWechselkursLohnbasiert!R19-100)</f>
        <v>-66.72180593</v>
      </c>
      <c r="S19" s="1">
        <f>SUM(RealWechselkursLohnbasiert!S19-100)</f>
        <v>-63.17694495</v>
      </c>
      <c r="T19" s="11">
        <f t="shared" si="1"/>
        <v>-30.23019043</v>
      </c>
      <c r="U19" s="11">
        <f>STDEV(AbweichungsindikatorLohn!$B19:$S19)</f>
        <v>22.79420191</v>
      </c>
      <c r="V19" s="11">
        <f>VAR(AbweichungsindikatorLohn!$B19:$S19)</f>
        <v>519.5756405</v>
      </c>
    </row>
    <row r="20" ht="15.75" customHeight="1">
      <c r="A20" s="1">
        <f t="shared" si="2"/>
        <v>2017</v>
      </c>
      <c r="B20" s="1">
        <f>SUM(RealWechselkursLohnbasiert!B20-100)</f>
        <v>-14.87620322</v>
      </c>
      <c r="C20" s="1">
        <f>SUM(RealWechselkursLohnbasiert!C20-100)</f>
        <v>-18.34190407</v>
      </c>
      <c r="D20" s="1">
        <f>SUM(RealWechselkursLohnbasiert!D20-100)</f>
        <v>-19.14420306</v>
      </c>
      <c r="E20" s="1">
        <f>SUM(RealWechselkursLohnbasiert!E20-100)</f>
        <v>-10.56668509</v>
      </c>
      <c r="F20" s="1">
        <f>SUM(RealWechselkursLohnbasiert!F20-100)</f>
        <v>-40.68695181</v>
      </c>
      <c r="G20" s="1">
        <f>SUM(RealWechselkursLohnbasiert!G20-100)</f>
        <v>-3.060718969</v>
      </c>
      <c r="H20" s="1">
        <f>SUM(RealWechselkursLohnbasiert!H20-100)</f>
        <v>-49.03926701</v>
      </c>
      <c r="I20" s="1">
        <f>SUM(RealWechselkursLohnbasiert!I20-100)</f>
        <v>-17.70959474</v>
      </c>
      <c r="J20" s="1">
        <f>SUM(RealWechselkursLohnbasiert!J20-100)</f>
        <v>1.54335484</v>
      </c>
      <c r="K20" s="1">
        <f>SUM(RealWechselkursLohnbasiert!K20-100)</f>
        <v>-17.27136685</v>
      </c>
      <c r="L20" s="1">
        <f>SUM(RealWechselkursLohnbasiert!L20-100)</f>
        <v>0.8660470463</v>
      </c>
      <c r="M20" s="1">
        <f>SUM(RealWechselkursLohnbasiert!M20-100)</f>
        <v>-31.14050164</v>
      </c>
      <c r="N20" s="1">
        <f>SUM(RealWechselkursLohnbasiert!N20-100)</f>
        <v>-34.52972509</v>
      </c>
      <c r="O20" s="1">
        <f>SUM(RealWechselkursLohnbasiert!O20-100)</f>
        <v>-36.85704327</v>
      </c>
      <c r="P20" s="1">
        <f>SUM(RealWechselkursLohnbasiert!P20-100)</f>
        <v>-62.49716156</v>
      </c>
      <c r="Q20" s="1">
        <f>SUM(RealWechselkursLohnbasiert!Q20-100)</f>
        <v>-67.66405809</v>
      </c>
      <c r="R20" s="1">
        <f>SUM(RealWechselkursLohnbasiert!R20-100)</f>
        <v>-67.37507928</v>
      </c>
      <c r="S20" s="1">
        <f>SUM(RealWechselkursLohnbasiert!S20-100)</f>
        <v>-64.1481134</v>
      </c>
      <c r="T20" s="11">
        <f t="shared" si="1"/>
        <v>-30.69439863</v>
      </c>
      <c r="U20" s="11">
        <f>STDEV(AbweichungsindikatorLohn!$B20:$S20)</f>
        <v>23.54112297</v>
      </c>
      <c r="V20" s="11">
        <f>VAR(AbweichungsindikatorLohn!$B20:$S20)</f>
        <v>554.1844706</v>
      </c>
    </row>
    <row r="21" ht="15.75" customHeight="1">
      <c r="A21" s="1">
        <f t="shared" si="2"/>
        <v>2018</v>
      </c>
      <c r="B21" s="1">
        <f>SUM(RealWechselkursLohnbasiert!B21-100)</f>
        <v>-15.25717582</v>
      </c>
      <c r="C21" s="1">
        <f>SUM(RealWechselkursLohnbasiert!C21-100)</f>
        <v>-17.64838812</v>
      </c>
      <c r="D21" s="1">
        <f>SUM(RealWechselkursLohnbasiert!D21-100)</f>
        <v>-18.89060267</v>
      </c>
      <c r="E21" s="1">
        <f>SUM(RealWechselkursLohnbasiert!E21-100)</f>
        <v>-8.038057317</v>
      </c>
      <c r="F21" s="1">
        <f>SUM(RealWechselkursLohnbasiert!F21-100)</f>
        <v>-41.74565355</v>
      </c>
      <c r="G21" s="1">
        <f>SUM(RealWechselkursLohnbasiert!G21-100)</f>
        <v>-1.542602402</v>
      </c>
      <c r="H21" s="1">
        <f>SUM(RealWechselkursLohnbasiert!H21-100)</f>
        <v>-50.37562285</v>
      </c>
      <c r="I21" s="1">
        <f>SUM(RealWechselkursLohnbasiert!I21-100)</f>
        <v>-17.23002157</v>
      </c>
      <c r="J21" s="1">
        <f>SUM(RealWechselkursLohnbasiert!J21-100)</f>
        <v>-0.1338406761</v>
      </c>
      <c r="K21" s="1">
        <f>SUM(RealWechselkursLohnbasiert!K21-100)</f>
        <v>-17.06060244</v>
      </c>
      <c r="L21" s="1">
        <f>SUM(RealWechselkursLohnbasiert!L21-100)</f>
        <v>2.321304694</v>
      </c>
      <c r="M21" s="1">
        <f>SUM(RealWechselkursLohnbasiert!M21-100)</f>
        <v>-32.61980575</v>
      </c>
      <c r="N21" s="1">
        <f>SUM(RealWechselkursLohnbasiert!N21-100)</f>
        <v>-36.26699022</v>
      </c>
      <c r="O21" s="1">
        <f>SUM(RealWechselkursLohnbasiert!O21-100)</f>
        <v>-41.90077868</v>
      </c>
      <c r="P21" s="1">
        <f>SUM(RealWechselkursLohnbasiert!P21-100)</f>
        <v>-63.39904913</v>
      </c>
      <c r="Q21" s="1">
        <f>SUM(RealWechselkursLohnbasiert!Q21-100)</f>
        <v>-69.3362439</v>
      </c>
      <c r="R21" s="1">
        <f>SUM(RealWechselkursLohnbasiert!R21-100)</f>
        <v>-69.15732451</v>
      </c>
      <c r="S21" s="1">
        <f>SUM(RealWechselkursLohnbasiert!S21-100)</f>
        <v>-66.1234756</v>
      </c>
      <c r="T21" s="11">
        <f t="shared" si="1"/>
        <v>-31.35582947</v>
      </c>
      <c r="U21" s="11">
        <f>STDEV(AbweichungsindikatorLohn!$B21:$S21)</f>
        <v>24.56860685</v>
      </c>
      <c r="V21" s="11">
        <f>VAR(AbweichungsindikatorLohn!$B21:$S21)</f>
        <v>603.6164426</v>
      </c>
    </row>
    <row r="22" ht="15.75" customHeight="1">
      <c r="A22" s="1">
        <f t="shared" si="2"/>
        <v>2019</v>
      </c>
      <c r="B22" s="1">
        <f>SUM(RealWechselkursLohnbasiert!B22-100)</f>
        <v>-15.40641745</v>
      </c>
      <c r="C22" s="1">
        <f>SUM(RealWechselkursLohnbasiert!C22-100)</f>
        <v>-17.67903913</v>
      </c>
      <c r="D22" s="1">
        <f>SUM(RealWechselkursLohnbasiert!D22-100)</f>
        <v>-17.88573824</v>
      </c>
      <c r="E22" s="1">
        <f>SUM(RealWechselkursLohnbasiert!E22-100)</f>
        <v>-7.294040543</v>
      </c>
      <c r="F22" s="1">
        <f>SUM(RealWechselkursLohnbasiert!F22-100)</f>
        <v>-43.02663901</v>
      </c>
      <c r="G22" s="1">
        <f>SUM(RealWechselkursLohnbasiert!G22-100)</f>
        <v>0.7354040134</v>
      </c>
      <c r="H22" s="1">
        <f>SUM(RealWechselkursLohnbasiert!H22-100)</f>
        <v>-51.21055563</v>
      </c>
      <c r="I22" s="1">
        <f>SUM(RealWechselkursLohnbasiert!I22-100)</f>
        <v>-16.31898356</v>
      </c>
      <c r="J22" s="1">
        <f>SUM(RealWechselkursLohnbasiert!J22-100)</f>
        <v>-2.012146269</v>
      </c>
      <c r="K22" s="1">
        <f>SUM(RealWechselkursLohnbasiert!K22-100)</f>
        <v>-18.28885727</v>
      </c>
      <c r="L22" s="1">
        <f>SUM(RealWechselkursLohnbasiert!L22-100)</f>
        <v>3.676264876</v>
      </c>
      <c r="M22" s="1">
        <f>SUM(RealWechselkursLohnbasiert!M22-100)</f>
        <v>-34.60771278</v>
      </c>
      <c r="N22" s="1">
        <f>SUM(RealWechselkursLohnbasiert!N22-100)</f>
        <v>-38.05714015</v>
      </c>
      <c r="O22" s="1">
        <f>SUM(RealWechselkursLohnbasiert!O22-100)</f>
        <v>-45.08431416</v>
      </c>
      <c r="P22" s="1">
        <f>SUM(RealWechselkursLohnbasiert!P22-100)</f>
        <v>-64.11016867</v>
      </c>
      <c r="Q22" s="1">
        <f>SUM(RealWechselkursLohnbasiert!Q22-100)</f>
        <v>-70.76646891</v>
      </c>
      <c r="R22" s="1">
        <f>SUM(RealWechselkursLohnbasiert!R22-100)</f>
        <v>-69.71422199</v>
      </c>
      <c r="S22" s="1">
        <f>SUM(RealWechselkursLohnbasiert!S22-100)</f>
        <v>-68.48389918</v>
      </c>
      <c r="T22" s="11">
        <f t="shared" si="1"/>
        <v>-31.97414856</v>
      </c>
      <c r="U22" s="11">
        <f>STDEV(AbweichungsindikatorLohn!$B22:$S22)</f>
        <v>25.39134338</v>
      </c>
      <c r="V22" s="11">
        <f>VAR(AbweichungsindikatorLohn!$B22:$S22)</f>
        <v>644.7203184</v>
      </c>
    </row>
    <row r="23" ht="15.75" customHeight="1">
      <c r="A23" s="1">
        <f t="shared" si="2"/>
        <v>2020</v>
      </c>
      <c r="B23" s="1">
        <f>SUM(RealWechselkursLohnbasiert!B23-100)</f>
        <v>-15.08622028</v>
      </c>
      <c r="C23" s="1">
        <f>SUM(RealWechselkursLohnbasiert!C23-100)</f>
        <v>-16.15686681</v>
      </c>
      <c r="D23" s="1">
        <f>SUM(RealWechselkursLohnbasiert!D23-100)</f>
        <v>-17.98731757</v>
      </c>
      <c r="E23" s="1">
        <f>SUM(RealWechselkursLohnbasiert!E23-100)</f>
        <v>-3.938550452</v>
      </c>
      <c r="F23" s="1">
        <f>SUM(RealWechselkursLohnbasiert!F23-100)</f>
        <v>-44.07158854</v>
      </c>
      <c r="G23" s="1">
        <f>SUM(RealWechselkursLohnbasiert!G23-100)</f>
        <v>6.690352499</v>
      </c>
      <c r="H23" s="1">
        <f>SUM(RealWechselkursLohnbasiert!H23-100)</f>
        <v>-53.24960042</v>
      </c>
      <c r="I23" s="1">
        <f>SUM(RealWechselkursLohnbasiert!I23-100)</f>
        <v>-20.06830748</v>
      </c>
      <c r="J23" s="1">
        <f>SUM(RealWechselkursLohnbasiert!J23-100)</f>
        <v>-2.266773992</v>
      </c>
      <c r="K23" s="1">
        <f>SUM(RealWechselkursLohnbasiert!K23-100)</f>
        <v>-14.4849307</v>
      </c>
      <c r="L23" s="1">
        <f>SUM(RealWechselkursLohnbasiert!L23-100)</f>
        <v>4.091380801</v>
      </c>
      <c r="M23" s="1">
        <f>SUM(RealWechselkursLohnbasiert!M23-100)</f>
        <v>-37.11734467</v>
      </c>
      <c r="N23" s="1">
        <f>SUM(RealWechselkursLohnbasiert!N23-100)</f>
        <v>-37.23903882</v>
      </c>
      <c r="O23" s="1">
        <f>SUM(RealWechselkursLohnbasiert!O23-100)</f>
        <v>-46.36260015</v>
      </c>
      <c r="P23" s="1">
        <f>SUM(RealWechselkursLohnbasiert!P23-100)</f>
        <v>-64.93421059</v>
      </c>
      <c r="Q23" s="1">
        <f>SUM(RealWechselkursLohnbasiert!Q23-100)</f>
        <v>-72.28338782</v>
      </c>
      <c r="R23" s="1">
        <f>SUM(RealWechselkursLohnbasiert!R23-100)</f>
        <v>-70.83056362</v>
      </c>
      <c r="S23" s="1">
        <f>SUM(RealWechselkursLohnbasiert!S23-100)</f>
        <v>-70.57571175</v>
      </c>
      <c r="T23" s="11">
        <f t="shared" si="1"/>
        <v>-31.99284891</v>
      </c>
      <c r="U23" s="11">
        <f>STDEV(AbweichungsindikatorLohn!$B23:$S23)</f>
        <v>26.80443169</v>
      </c>
      <c r="V23" s="11">
        <f>VAR(AbweichungsindikatorLohn!$B23:$S23)</f>
        <v>718.4775582</v>
      </c>
    </row>
    <row r="24" ht="15.75" customHeight="1">
      <c r="A24" s="1">
        <f t="shared" si="2"/>
        <v>2021</v>
      </c>
      <c r="B24" s="1">
        <f>SUM(RealWechselkursLohnbasiert!B24-100)</f>
        <v>-17.17027339</v>
      </c>
      <c r="C24" s="1">
        <f>SUM(RealWechselkursLohnbasiert!C24-100)</f>
        <v>-18.2881962</v>
      </c>
      <c r="D24" s="1">
        <f>SUM(RealWechselkursLohnbasiert!D24-100)</f>
        <v>-20.27581909</v>
      </c>
      <c r="E24" s="1">
        <f>SUM(RealWechselkursLohnbasiert!E24-100)</f>
        <v>-8.680226783</v>
      </c>
      <c r="F24" s="1">
        <f>SUM(RealWechselkursLohnbasiert!F24-100)</f>
        <v>-46.98449817</v>
      </c>
      <c r="G24" s="1">
        <f>SUM(RealWechselkursLohnbasiert!G24-100)</f>
        <v>2.184848319</v>
      </c>
      <c r="H24" s="1">
        <f>SUM(RealWechselkursLohnbasiert!H24-100)</f>
        <v>-55.45726189</v>
      </c>
      <c r="I24" s="1">
        <f>SUM(RealWechselkursLohnbasiert!I24-100)</f>
        <v>-21.34934631</v>
      </c>
      <c r="J24" s="1">
        <f>SUM(RealWechselkursLohnbasiert!J24-100)</f>
        <v>-6.064759157</v>
      </c>
      <c r="K24" s="1">
        <f>SUM(RealWechselkursLohnbasiert!K24-100)</f>
        <v>-15.40372015</v>
      </c>
      <c r="L24" s="1">
        <f>SUM(RealWechselkursLohnbasiert!L24-100)</f>
        <v>2.389404075</v>
      </c>
      <c r="M24" s="1">
        <f>SUM(RealWechselkursLohnbasiert!M24-100)</f>
        <v>-40.61644983</v>
      </c>
      <c r="N24" s="1">
        <f>SUM(RealWechselkursLohnbasiert!N24-100)</f>
        <v>-37.81515468</v>
      </c>
      <c r="O24" s="1">
        <f>SUM(RealWechselkursLohnbasiert!O24-100)</f>
        <v>-49.79768544</v>
      </c>
      <c r="P24" s="1">
        <f>SUM(RealWechselkursLohnbasiert!P24-100)</f>
        <v>-66.20601432</v>
      </c>
      <c r="Q24" s="1">
        <f>SUM(RealWechselkursLohnbasiert!Q24-100)</f>
        <v>-73.24627484</v>
      </c>
      <c r="R24" s="1">
        <f>SUM(RealWechselkursLohnbasiert!R24-100)</f>
        <v>-72.02532823</v>
      </c>
      <c r="S24" s="1">
        <f>SUM(RealWechselkursLohnbasiert!S24-100)</f>
        <v>-73.47970936</v>
      </c>
      <c r="T24" s="11">
        <f t="shared" si="1"/>
        <v>-34.34924808</v>
      </c>
      <c r="U24" s="11">
        <f>STDEV(AbweichungsindikatorLohn!$B24:$S24)</f>
        <v>26.34175925</v>
      </c>
      <c r="V24" s="11">
        <f>VAR(AbweichungsindikatorLohn!$B24:$S24)</f>
        <v>693.8882802</v>
      </c>
    </row>
    <row r="25" ht="15.75" customHeight="1">
      <c r="A25" s="1">
        <f t="shared" si="2"/>
        <v>2022</v>
      </c>
      <c r="B25" s="1">
        <f>SUM(RealWechselkursLohnbasiert!B25-100)</f>
        <v>-18.32469178</v>
      </c>
      <c r="C25" s="1">
        <f>SUM(RealWechselkursLohnbasiert!C25-100)</f>
        <v>-20.14494757</v>
      </c>
      <c r="D25" s="1">
        <f>SUM(RealWechselkursLohnbasiert!D25-100)</f>
        <v>-20.95921652</v>
      </c>
      <c r="E25" s="1">
        <f>SUM(RealWechselkursLohnbasiert!E25-100)</f>
        <v>-11.9923285</v>
      </c>
      <c r="F25" s="1">
        <f>SUM(RealWechselkursLohnbasiert!F25-100)</f>
        <v>-49.61306765</v>
      </c>
      <c r="G25" s="1">
        <f>SUM(RealWechselkursLohnbasiert!G25-100)</f>
        <v>1.879802572</v>
      </c>
      <c r="H25" s="1">
        <f>SUM(RealWechselkursLohnbasiert!H25-100)</f>
        <v>-57.16152654</v>
      </c>
      <c r="I25" s="1">
        <f>SUM(RealWechselkursLohnbasiert!I25-100)</f>
        <v>-19.98627772</v>
      </c>
      <c r="J25" s="1">
        <f>SUM(RealWechselkursLohnbasiert!J25-100)</f>
        <v>-7.445803019</v>
      </c>
      <c r="K25" s="1">
        <f>SUM(RealWechselkursLohnbasiert!K25-100)</f>
        <v>-16.3274782</v>
      </c>
      <c r="L25" s="1">
        <f>SUM(RealWechselkursLohnbasiert!L25-100)</f>
        <v>5.440775483</v>
      </c>
      <c r="M25" s="1">
        <f>SUM(RealWechselkursLohnbasiert!M25-100)</f>
        <v>-40.3587784</v>
      </c>
      <c r="N25" s="1">
        <f>SUM(RealWechselkursLohnbasiert!N25-100)</f>
        <v>-37.97487536</v>
      </c>
      <c r="O25" s="1">
        <f>SUM(RealWechselkursLohnbasiert!O25-100)</f>
        <v>-51.61256424</v>
      </c>
      <c r="P25" s="1">
        <f>SUM(RealWechselkursLohnbasiert!P25-100)</f>
        <v>-65.89249126</v>
      </c>
      <c r="Q25" s="1">
        <f>SUM(RealWechselkursLohnbasiert!Q25-100)</f>
        <v>-73.03395992</v>
      </c>
      <c r="R25" s="1">
        <f>SUM(RealWechselkursLohnbasiert!R25-100)</f>
        <v>-71.32456804</v>
      </c>
      <c r="S25" s="1">
        <f>SUM(RealWechselkursLohnbasiert!S25-100)</f>
        <v>-74.49998882</v>
      </c>
      <c r="T25" s="11">
        <f t="shared" si="1"/>
        <v>-34.96288808</v>
      </c>
      <c r="U25" s="11">
        <f>STDEV(AbweichungsindikatorLohn!$B25:$S25)</f>
        <v>26.4051747</v>
      </c>
      <c r="V25" s="11">
        <f>VAR(AbweichungsindikatorLohn!$B25:$S25)</f>
        <v>697.2332512</v>
      </c>
    </row>
    <row r="26" ht="15.75" customHeight="1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">
        <f>SUBTOTAL(101,AbweichungsindikatorLohn!$T$2:$T$25)</f>
        <v>-27.55299741</v>
      </c>
      <c r="U26" s="11">
        <f>SUBTOTAL(101,AbweichungsindikatorLohn!$U$2:$U$25)</f>
        <v>15.48416894</v>
      </c>
      <c r="V26" s="10"/>
    </row>
    <row r="27" ht="15.75" customHeight="1">
      <c r="B27" s="24" t="s">
        <v>63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7:I29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6.0"/>
    <col customWidth="1" min="4" max="4" width="14.67"/>
    <col customWidth="1" min="5" max="7" width="12.78"/>
    <col customWidth="1" min="8" max="10" width="14.0"/>
    <col customWidth="1" min="11" max="11" width="11.0"/>
    <col customWidth="1" min="12" max="12" width="20.78"/>
    <col customWidth="1" min="13" max="13" width="25.44"/>
    <col customWidth="1" min="14" max="14" width="19.0"/>
    <col customWidth="1" min="15" max="27" width="10.56"/>
  </cols>
  <sheetData>
    <row r="1" ht="15.75" customHeight="1">
      <c r="A1" s="1" t="s">
        <v>0</v>
      </c>
      <c r="B1" s="26" t="s">
        <v>64</v>
      </c>
      <c r="C1" s="26" t="s">
        <v>65</v>
      </c>
      <c r="D1" s="26" t="s">
        <v>66</v>
      </c>
      <c r="E1" s="26" t="s">
        <v>67</v>
      </c>
      <c r="F1" s="26" t="s">
        <v>68</v>
      </c>
      <c r="G1" s="26" t="s">
        <v>69</v>
      </c>
      <c r="H1" s="26" t="s">
        <v>70</v>
      </c>
      <c r="I1" s="26" t="s">
        <v>71</v>
      </c>
      <c r="J1" s="27"/>
      <c r="K1" s="1" t="s">
        <v>0</v>
      </c>
      <c r="L1" s="1" t="s">
        <v>72</v>
      </c>
      <c r="M1" s="1" t="s">
        <v>73</v>
      </c>
      <c r="N1" s="1" t="s">
        <v>74</v>
      </c>
      <c r="O1" s="26" t="s">
        <v>75</v>
      </c>
    </row>
    <row r="2" ht="15.75" customHeight="1">
      <c r="A2" s="1">
        <v>1999.0</v>
      </c>
      <c r="B2" s="1">
        <v>0.04363636363636364</v>
      </c>
      <c r="C2" s="1">
        <v>0.1245844215213895</v>
      </c>
      <c r="D2" s="28">
        <v>0.0</v>
      </c>
      <c r="E2" s="28">
        <v>0.317849020992179</v>
      </c>
      <c r="F2" s="28">
        <v>0.04453533187378955</v>
      </c>
      <c r="G2" s="29">
        <v>0.0</v>
      </c>
      <c r="H2" s="1">
        <v>0.0</v>
      </c>
      <c r="I2" s="28">
        <v>0.0</v>
      </c>
      <c r="J2" s="30"/>
      <c r="K2" s="1">
        <f t="shared" ref="K2:K25" si="1">A2</f>
        <v>1999</v>
      </c>
      <c r="L2" s="1">
        <f t="shared" ref="L2:L25" si="2">AVERAGE(B2:I2)</f>
        <v>0.06632564225</v>
      </c>
      <c r="M2" s="1">
        <f t="shared" ref="M2:M25" si="3">AVERAGE(B2:H2)</f>
        <v>0.075800734</v>
      </c>
      <c r="N2" s="1">
        <f t="shared" ref="N2:N25" si="4">AVERAGE(B2:G2)</f>
        <v>0.08843418967</v>
      </c>
      <c r="O2" s="1">
        <v>806853.0</v>
      </c>
    </row>
    <row r="3" ht="15.75" customHeight="1">
      <c r="A3" s="1">
        <f t="shared" ref="A3:A25" si="5">A2+1</f>
        <v>2000</v>
      </c>
      <c r="B3" s="1">
        <v>0.1781818181818182</v>
      </c>
      <c r="C3" s="1">
        <v>0.1610603583192174</v>
      </c>
      <c r="D3" s="28">
        <v>0.0620847600176152</v>
      </c>
      <c r="E3" s="28">
        <v>0.1941052258307291</v>
      </c>
      <c r="F3" s="28">
        <v>0.0</v>
      </c>
      <c r="G3" s="29" t="s">
        <v>76</v>
      </c>
      <c r="H3" s="1">
        <v>0.1136801991485451</v>
      </c>
      <c r="I3" s="28">
        <v>0.05749977482453794</v>
      </c>
      <c r="J3" s="30"/>
      <c r="K3" s="1">
        <f t="shared" si="1"/>
        <v>2000</v>
      </c>
      <c r="L3" s="1">
        <f t="shared" si="2"/>
        <v>0.1095160195</v>
      </c>
      <c r="M3" s="1">
        <f t="shared" si="3"/>
        <v>0.1181853936</v>
      </c>
      <c r="N3" s="1">
        <f t="shared" si="4"/>
        <v>0.1190864325</v>
      </c>
      <c r="O3" s="1">
        <v>836078.0</v>
      </c>
    </row>
    <row r="4" ht="15.75" customHeight="1">
      <c r="A4" s="1">
        <f t="shared" si="5"/>
        <v>2001</v>
      </c>
      <c r="B4" s="1">
        <v>0.1672727272727273</v>
      </c>
      <c r="C4" s="1">
        <v>0.1086597816092067</v>
      </c>
      <c r="D4" s="28">
        <v>0.08901527057322978</v>
      </c>
      <c r="E4" s="28">
        <v>0.0</v>
      </c>
      <c r="F4" s="28">
        <v>0.1114467793689558</v>
      </c>
      <c r="G4" s="29" t="s">
        <v>77</v>
      </c>
      <c r="H4" s="1">
        <v>0.1325600580406834</v>
      </c>
      <c r="I4" s="28">
        <v>0.1151426368780638</v>
      </c>
      <c r="J4" s="30"/>
      <c r="K4" s="1">
        <f t="shared" si="1"/>
        <v>2001</v>
      </c>
      <c r="L4" s="1">
        <f t="shared" si="2"/>
        <v>0.1034424648</v>
      </c>
      <c r="M4" s="1">
        <f t="shared" si="3"/>
        <v>0.1014924361</v>
      </c>
      <c r="N4" s="1">
        <f t="shared" si="4"/>
        <v>0.09527891176</v>
      </c>
      <c r="O4" s="1">
        <v>814089.0</v>
      </c>
    </row>
    <row r="5" ht="15.75" customHeight="1">
      <c r="A5" s="1">
        <f t="shared" si="5"/>
        <v>2002</v>
      </c>
      <c r="B5" s="1">
        <v>0.2036363636363636</v>
      </c>
      <c r="C5" s="1">
        <v>0.3253989910078812</v>
      </c>
      <c r="D5" s="28">
        <v>0.1118861803190822</v>
      </c>
      <c r="E5" s="28">
        <v>0.113008880081737</v>
      </c>
      <c r="F5" s="28">
        <v>0.07754606450375645</v>
      </c>
      <c r="G5" s="29" t="s">
        <v>78</v>
      </c>
      <c r="H5" s="1">
        <v>0.1625527214599155</v>
      </c>
      <c r="I5" s="28">
        <v>0.143489155134114</v>
      </c>
      <c r="J5" s="30"/>
      <c r="K5" s="1">
        <f t="shared" si="1"/>
        <v>2002</v>
      </c>
      <c r="L5" s="1">
        <f t="shared" si="2"/>
        <v>0.1625026223</v>
      </c>
      <c r="M5" s="1">
        <f t="shared" si="3"/>
        <v>0.1656715335</v>
      </c>
      <c r="N5" s="1">
        <f t="shared" si="4"/>
        <v>0.1662952959</v>
      </c>
      <c r="O5" s="1">
        <v>795161.0</v>
      </c>
    </row>
    <row r="6" ht="15.75" customHeight="1">
      <c r="A6" s="1">
        <f t="shared" si="5"/>
        <v>2003</v>
      </c>
      <c r="B6" s="1">
        <v>0.1309090909090909</v>
      </c>
      <c r="C6" s="1">
        <v>0.240256380578749</v>
      </c>
      <c r="D6" s="28">
        <v>0.1320519431839713</v>
      </c>
      <c r="E6" s="28">
        <v>0.1461246011832473</v>
      </c>
      <c r="F6" s="28">
        <v>0.02534744380556919</v>
      </c>
      <c r="G6" s="29" t="s">
        <v>79</v>
      </c>
      <c r="H6" s="1">
        <v>0.1926704109239968</v>
      </c>
      <c r="I6" s="28">
        <v>0.1883477012463511</v>
      </c>
      <c r="J6" s="30"/>
      <c r="K6" s="1">
        <f t="shared" si="1"/>
        <v>2003</v>
      </c>
      <c r="L6" s="1">
        <f t="shared" si="2"/>
        <v>0.1508153674</v>
      </c>
      <c r="M6" s="1">
        <f t="shared" si="3"/>
        <v>0.1445599784</v>
      </c>
      <c r="N6" s="1">
        <f t="shared" si="4"/>
        <v>0.1349378919</v>
      </c>
      <c r="O6" s="1">
        <v>834796.0</v>
      </c>
    </row>
    <row r="7" ht="15.75" customHeight="1">
      <c r="A7" s="1">
        <f t="shared" si="5"/>
        <v>2004</v>
      </c>
      <c r="B7" s="1">
        <v>0.09454545454545454</v>
      </c>
      <c r="C7" s="1">
        <v>0.1184598158958531</v>
      </c>
      <c r="D7" s="28">
        <v>0.1713508989645136</v>
      </c>
      <c r="E7" s="28">
        <v>0.08609561630028989</v>
      </c>
      <c r="F7" s="28">
        <v>0.01901179226166461</v>
      </c>
      <c r="G7" s="29" t="s">
        <v>80</v>
      </c>
      <c r="H7" s="1">
        <v>0.2222980480631784</v>
      </c>
      <c r="I7" s="28">
        <v>0.2385325077057537</v>
      </c>
      <c r="J7" s="30"/>
      <c r="K7" s="1">
        <f t="shared" si="1"/>
        <v>2004</v>
      </c>
      <c r="L7" s="1">
        <f t="shared" si="2"/>
        <v>0.1357563048</v>
      </c>
      <c r="M7" s="1">
        <f t="shared" si="3"/>
        <v>0.1186269377</v>
      </c>
      <c r="N7" s="1">
        <f t="shared" si="4"/>
        <v>0.09789271559</v>
      </c>
      <c r="O7" s="1">
        <v>884324.0</v>
      </c>
    </row>
    <row r="8" ht="15.75" customHeight="1">
      <c r="A8" s="1">
        <f t="shared" si="5"/>
        <v>2005</v>
      </c>
      <c r="B8" s="1">
        <v>0.1018181818181818</v>
      </c>
      <c r="C8" s="1">
        <v>0.3150817242835803</v>
      </c>
      <c r="D8" s="28">
        <v>0.2197954410711762</v>
      </c>
      <c r="E8" s="28">
        <v>0.04797738946868174</v>
      </c>
      <c r="F8" s="28">
        <v>0.08983241582156576</v>
      </c>
      <c r="G8" s="29" t="s">
        <v>81</v>
      </c>
      <c r="H8" s="1">
        <v>0.2568731597492301</v>
      </c>
      <c r="I8" s="28">
        <v>0.2678883023892685</v>
      </c>
      <c r="J8" s="30"/>
      <c r="K8" s="1">
        <f t="shared" si="1"/>
        <v>2005</v>
      </c>
      <c r="L8" s="1">
        <f t="shared" si="2"/>
        <v>0.1856095164</v>
      </c>
      <c r="M8" s="1">
        <f t="shared" si="3"/>
        <v>0.1718963854</v>
      </c>
      <c r="N8" s="1">
        <f t="shared" si="4"/>
        <v>0.1549010305</v>
      </c>
      <c r="O8" s="1">
        <v>1038616.0</v>
      </c>
    </row>
    <row r="9" ht="15.75" customHeight="1">
      <c r="A9" s="1">
        <f t="shared" si="5"/>
        <v>2006</v>
      </c>
      <c r="B9" s="1">
        <v>0.05454545454545456</v>
      </c>
      <c r="C9" s="1">
        <v>0.358978659701956</v>
      </c>
      <c r="D9" s="28">
        <v>0.3110778031706429</v>
      </c>
      <c r="E9" s="28">
        <v>0.03205627256871046</v>
      </c>
      <c r="F9" s="28">
        <v>0.08546670083606944</v>
      </c>
      <c r="G9" s="29" t="s">
        <v>82</v>
      </c>
      <c r="H9" s="1">
        <v>0.2999035674331109</v>
      </c>
      <c r="I9" s="28">
        <v>0.2978075222734832</v>
      </c>
      <c r="J9" s="30"/>
      <c r="K9" s="1">
        <f t="shared" si="1"/>
        <v>2006</v>
      </c>
      <c r="L9" s="1">
        <f t="shared" si="2"/>
        <v>0.2056908544</v>
      </c>
      <c r="M9" s="1">
        <f t="shared" si="3"/>
        <v>0.1903380764</v>
      </c>
      <c r="N9" s="1">
        <f t="shared" si="4"/>
        <v>0.1684249782</v>
      </c>
      <c r="O9" s="1">
        <v>1150030.0</v>
      </c>
    </row>
    <row r="10" ht="15.75" customHeight="1">
      <c r="A10" s="1">
        <f t="shared" si="5"/>
        <v>2007</v>
      </c>
      <c r="B10" s="1">
        <v>0.02545454545454548</v>
      </c>
      <c r="C10" s="1">
        <v>0.6045687037566951</v>
      </c>
      <c r="D10" s="28">
        <v>0.3886959861810267</v>
      </c>
      <c r="E10" s="28">
        <v>0.1389822999340852</v>
      </c>
      <c r="F10" s="28">
        <v>0.08648067141930138</v>
      </c>
      <c r="G10" s="29" t="s">
        <v>83</v>
      </c>
      <c r="H10" s="1">
        <v>0.3446028003452922</v>
      </c>
      <c r="I10" s="28">
        <v>0.3154737691591953</v>
      </c>
      <c r="J10" s="30"/>
      <c r="K10" s="1">
        <f t="shared" si="1"/>
        <v>2007</v>
      </c>
      <c r="L10" s="1">
        <f t="shared" si="2"/>
        <v>0.272036968</v>
      </c>
      <c r="M10" s="1">
        <f t="shared" si="3"/>
        <v>0.2647975012</v>
      </c>
      <c r="N10" s="1">
        <f t="shared" si="4"/>
        <v>0.2488364413</v>
      </c>
      <c r="O10" s="1">
        <v>1507887.0</v>
      </c>
    </row>
    <row r="11" ht="15.75" customHeight="1">
      <c r="A11" s="1">
        <f t="shared" si="5"/>
        <v>2008</v>
      </c>
      <c r="B11" s="1">
        <v>0.1018181818181818</v>
      </c>
      <c r="C11" s="1">
        <v>0.1939148507423608</v>
      </c>
      <c r="D11" s="28">
        <v>0.3932556026155621</v>
      </c>
      <c r="E11" s="28">
        <v>0.1666603653967719</v>
      </c>
      <c r="F11" s="28">
        <v>0.008346481708359166</v>
      </c>
      <c r="G11" s="29" t="s">
        <v>84</v>
      </c>
      <c r="H11" s="1">
        <v>0.380972485825494</v>
      </c>
      <c r="I11" s="28">
        <v>0.3529097477570158</v>
      </c>
      <c r="J11" s="30"/>
      <c r="K11" s="1">
        <f t="shared" si="1"/>
        <v>2008</v>
      </c>
      <c r="L11" s="1">
        <f t="shared" si="2"/>
        <v>0.2282682451</v>
      </c>
      <c r="M11" s="1">
        <f t="shared" si="3"/>
        <v>0.2074946614</v>
      </c>
      <c r="N11" s="1">
        <f t="shared" si="4"/>
        <v>0.1727990965</v>
      </c>
      <c r="O11" s="1">
        <v>2075107.0</v>
      </c>
    </row>
    <row r="12" ht="15.75" customHeight="1">
      <c r="A12" s="1">
        <f t="shared" si="5"/>
        <v>2009</v>
      </c>
      <c r="B12" s="1">
        <v>0.1127272727272727</v>
      </c>
      <c r="C12" s="1">
        <v>1.0</v>
      </c>
      <c r="D12" s="28">
        <v>0.3625554566783605</v>
      </c>
      <c r="E12" s="28">
        <v>0.1614528254272645</v>
      </c>
      <c r="F12" s="28">
        <v>0.05314487278585567</v>
      </c>
      <c r="G12" s="29" t="s">
        <v>85</v>
      </c>
      <c r="H12" s="1">
        <v>0.7617088088977849</v>
      </c>
      <c r="I12" s="28">
        <v>0.4626667891067033</v>
      </c>
      <c r="J12" s="30"/>
      <c r="K12" s="1">
        <f t="shared" si="1"/>
        <v>2009</v>
      </c>
      <c r="L12" s="1">
        <f t="shared" si="2"/>
        <v>0.4163222894</v>
      </c>
      <c r="M12" s="1">
        <f t="shared" si="3"/>
        <v>0.4085982061</v>
      </c>
      <c r="N12" s="1">
        <f t="shared" si="4"/>
        <v>0.3379760855</v>
      </c>
      <c r="O12" s="1">
        <v>1903024.0</v>
      </c>
    </row>
    <row r="13" ht="15.75" customHeight="1">
      <c r="A13" s="1">
        <f t="shared" si="5"/>
        <v>2010</v>
      </c>
      <c r="B13" s="1">
        <v>0.2509090909090909</v>
      </c>
      <c r="C13" s="1">
        <v>0.3880074423932603</v>
      </c>
      <c r="D13" s="28">
        <v>0.4230186608736402</v>
      </c>
      <c r="E13" s="28">
        <v>0.2693895474131984</v>
      </c>
      <c r="F13" s="28">
        <v>0.1859609424563118</v>
      </c>
      <c r="G13" s="29" t="s">
        <v>86</v>
      </c>
      <c r="H13" s="1">
        <v>0.7550777512946352</v>
      </c>
      <c r="I13" s="28">
        <v>0.446673587048514</v>
      </c>
      <c r="J13" s="30"/>
      <c r="K13" s="1">
        <f t="shared" si="1"/>
        <v>2010</v>
      </c>
      <c r="L13" s="1">
        <f t="shared" si="2"/>
        <v>0.3884338603</v>
      </c>
      <c r="M13" s="1">
        <f t="shared" si="3"/>
        <v>0.3787272392</v>
      </c>
      <c r="N13" s="1">
        <f t="shared" si="4"/>
        <v>0.3034571368</v>
      </c>
      <c r="O13" s="1">
        <v>2002210.0</v>
      </c>
    </row>
    <row r="14" ht="15.75" customHeight="1">
      <c r="A14" s="1">
        <f t="shared" si="5"/>
        <v>2011</v>
      </c>
      <c r="B14" s="1">
        <v>0.0472727272727273</v>
      </c>
      <c r="C14" s="1">
        <v>0.320439023306583</v>
      </c>
      <c r="D14" s="28">
        <v>0.458454836232518</v>
      </c>
      <c r="E14" s="28">
        <v>0.528059467797503</v>
      </c>
      <c r="F14" s="28">
        <v>0.6192502551419594</v>
      </c>
      <c r="G14" s="29" t="s">
        <v>87</v>
      </c>
      <c r="H14" s="1">
        <v>0.7695067895244119</v>
      </c>
      <c r="I14" s="28">
        <v>0.5139862594495237</v>
      </c>
      <c r="J14" s="30"/>
      <c r="K14" s="1">
        <f t="shared" si="1"/>
        <v>2011</v>
      </c>
      <c r="L14" s="1">
        <f t="shared" si="2"/>
        <v>0.465281337</v>
      </c>
      <c r="M14" s="1">
        <f t="shared" si="3"/>
        <v>0.4571638499</v>
      </c>
      <c r="N14" s="1">
        <f t="shared" si="4"/>
        <v>0.394695262</v>
      </c>
      <c r="O14" s="1">
        <v>2733270.0</v>
      </c>
    </row>
    <row r="15" ht="15.75" customHeight="1">
      <c r="A15" s="1">
        <f t="shared" si="5"/>
        <v>2012</v>
      </c>
      <c r="B15" s="1">
        <v>0.01090909090909092</v>
      </c>
      <c r="C15" s="1">
        <v>0.4241946551069971</v>
      </c>
      <c r="D15" s="28">
        <v>0.4892942854294153</v>
      </c>
      <c r="E15" s="28">
        <v>0.3707697969295372</v>
      </c>
      <c r="F15" s="28">
        <v>0.5326028864201067</v>
      </c>
      <c r="G15" s="29" t="s">
        <v>88</v>
      </c>
      <c r="H15" s="1">
        <v>0.7772005814790596</v>
      </c>
      <c r="I15" s="28">
        <v>0.5759118637362014</v>
      </c>
      <c r="J15" s="30"/>
      <c r="K15" s="1">
        <f t="shared" si="1"/>
        <v>2012</v>
      </c>
      <c r="L15" s="1">
        <f t="shared" si="2"/>
        <v>0.45441188</v>
      </c>
      <c r="M15" s="1">
        <f t="shared" si="3"/>
        <v>0.4341618827</v>
      </c>
      <c r="N15" s="1">
        <f t="shared" si="4"/>
        <v>0.365554143</v>
      </c>
      <c r="O15" s="1">
        <v>2962613.0</v>
      </c>
    </row>
    <row r="16" ht="15.75" customHeight="1">
      <c r="A16" s="1">
        <f t="shared" si="5"/>
        <v>2013</v>
      </c>
      <c r="B16" s="1">
        <v>0.08727272727272728</v>
      </c>
      <c r="C16" s="1">
        <v>0.4516369507762838</v>
      </c>
      <c r="D16" s="28">
        <v>0.5237938388033083</v>
      </c>
      <c r="E16" s="28">
        <v>0.3089643575672862</v>
      </c>
      <c r="F16" s="28">
        <v>0.6536887292151159</v>
      </c>
      <c r="G16" s="29" t="s">
        <v>89</v>
      </c>
      <c r="H16" s="1">
        <v>0.7918653151734983</v>
      </c>
      <c r="I16" s="28">
        <v>0.59810061311598</v>
      </c>
      <c r="J16" s="30"/>
      <c r="K16" s="1">
        <f t="shared" si="1"/>
        <v>2013</v>
      </c>
      <c r="L16" s="1">
        <f t="shared" si="2"/>
        <v>0.4879032188</v>
      </c>
      <c r="M16" s="1">
        <f t="shared" si="3"/>
        <v>0.4695369865</v>
      </c>
      <c r="N16" s="1">
        <f t="shared" si="4"/>
        <v>0.4050713207</v>
      </c>
      <c r="O16" s="1">
        <v>2273287.0</v>
      </c>
    </row>
    <row r="17" ht="15.75" customHeight="1">
      <c r="A17" s="1">
        <f t="shared" si="5"/>
        <v>2014</v>
      </c>
      <c r="B17" s="1">
        <v>0.02181818181818185</v>
      </c>
      <c r="C17" s="1">
        <v>0.1769130127464253</v>
      </c>
      <c r="D17" s="28">
        <v>0.5572099916296991</v>
      </c>
      <c r="E17" s="28">
        <v>0.3074729111893245</v>
      </c>
      <c r="F17" s="28">
        <v>0.6771638594900933</v>
      </c>
      <c r="G17" s="29" t="s">
        <v>90</v>
      </c>
      <c r="H17" s="1">
        <v>0.7752337994404839</v>
      </c>
      <c r="I17" s="28">
        <v>0.710856636469479</v>
      </c>
      <c r="J17" s="30"/>
      <c r="K17" s="1">
        <f t="shared" si="1"/>
        <v>2014</v>
      </c>
      <c r="L17" s="1">
        <f t="shared" si="2"/>
        <v>0.4609526275</v>
      </c>
      <c r="M17" s="1">
        <f t="shared" si="3"/>
        <v>0.4193019594</v>
      </c>
      <c r="N17" s="1">
        <f t="shared" si="4"/>
        <v>0.3481155914</v>
      </c>
      <c r="O17" s="1">
        <v>2208240.0</v>
      </c>
    </row>
    <row r="18" ht="15.75" customHeight="1">
      <c r="A18" s="1">
        <f t="shared" si="5"/>
        <v>2015</v>
      </c>
      <c r="B18" s="1">
        <v>0.03272727272727277</v>
      </c>
      <c r="C18" s="1">
        <v>0.08930439043842137</v>
      </c>
      <c r="D18" s="28">
        <v>0.6097157581445221</v>
      </c>
      <c r="E18" s="28">
        <v>1.0</v>
      </c>
      <c r="F18" s="28">
        <v>0.652794471271321</v>
      </c>
      <c r="G18" s="29" t="s">
        <v>91</v>
      </c>
      <c r="H18" s="1">
        <v>0.7526482647024472</v>
      </c>
      <c r="I18" s="28">
        <v>0.7932968487576268</v>
      </c>
      <c r="J18" s="30"/>
      <c r="K18" s="1">
        <f t="shared" si="1"/>
        <v>2015</v>
      </c>
      <c r="L18" s="1">
        <f t="shared" si="2"/>
        <v>0.5614981437</v>
      </c>
      <c r="M18" s="1">
        <f t="shared" si="3"/>
        <v>0.5228650262</v>
      </c>
      <c r="N18" s="1">
        <f t="shared" si="4"/>
        <v>0.4769083785</v>
      </c>
      <c r="O18" s="1">
        <v>2780112.0</v>
      </c>
    </row>
    <row r="19" ht="15.75" customHeight="1">
      <c r="A19" s="1">
        <f t="shared" si="5"/>
        <v>2016</v>
      </c>
      <c r="B19" s="1">
        <v>0.01818181818181819</v>
      </c>
      <c r="C19" s="1">
        <v>0.0</v>
      </c>
      <c r="D19" s="28">
        <v>0.6234064597575697</v>
      </c>
      <c r="E19" s="28">
        <v>0.06246691041873009</v>
      </c>
      <c r="F19" s="28">
        <v>0.6845144150122595</v>
      </c>
      <c r="G19" s="29" t="s">
        <v>92</v>
      </c>
      <c r="H19" s="1">
        <v>0.7509378356400892</v>
      </c>
      <c r="I19" s="28">
        <v>0.831484938405066</v>
      </c>
      <c r="J19" s="30"/>
      <c r="K19" s="1">
        <f t="shared" si="1"/>
        <v>2016</v>
      </c>
      <c r="L19" s="1">
        <f t="shared" si="2"/>
        <v>0.4244274825</v>
      </c>
      <c r="M19" s="1">
        <f t="shared" si="3"/>
        <v>0.3565845732</v>
      </c>
      <c r="N19" s="1">
        <f t="shared" si="4"/>
        <v>0.2777139207</v>
      </c>
      <c r="O19" s="1">
        <v>3661423.0</v>
      </c>
    </row>
    <row r="20" ht="15.75" customHeight="1">
      <c r="A20" s="1">
        <f t="shared" si="5"/>
        <v>2017</v>
      </c>
      <c r="B20" s="1">
        <v>0.07272727272727275</v>
      </c>
      <c r="C20" s="1">
        <v>0.06913789629991562</v>
      </c>
      <c r="D20" s="28">
        <v>0.6415467107296438</v>
      </c>
      <c r="E20" s="28">
        <v>0.3110927714630553</v>
      </c>
      <c r="F20" s="28">
        <v>0.6623241818318097</v>
      </c>
      <c r="G20" s="29" t="s">
        <v>93</v>
      </c>
      <c r="H20" s="1">
        <v>0.7747734991561188</v>
      </c>
      <c r="I20" s="28">
        <v>0.8628715310977705</v>
      </c>
      <c r="J20" s="30"/>
      <c r="K20" s="1">
        <f t="shared" si="1"/>
        <v>2017</v>
      </c>
      <c r="L20" s="1">
        <f t="shared" si="2"/>
        <v>0.4849248376</v>
      </c>
      <c r="M20" s="1">
        <f t="shared" si="3"/>
        <v>0.421933722</v>
      </c>
      <c r="N20" s="1">
        <f t="shared" si="4"/>
        <v>0.3513657666</v>
      </c>
      <c r="O20" s="1">
        <v>4467611.0</v>
      </c>
    </row>
    <row r="21" ht="15.75" customHeight="1">
      <c r="A21" s="1">
        <f t="shared" si="5"/>
        <v>2018</v>
      </c>
      <c r="B21" s="1">
        <v>0.0</v>
      </c>
      <c r="C21" s="1">
        <v>0.1153083842080428</v>
      </c>
      <c r="D21" s="28">
        <v>0.666836637985168</v>
      </c>
      <c r="E21" s="28">
        <v>0.1852721094871965</v>
      </c>
      <c r="F21" s="28">
        <v>0.7560457301192891</v>
      </c>
      <c r="G21" s="29" t="s">
        <v>94</v>
      </c>
      <c r="H21" s="1">
        <v>0.8030780672666679</v>
      </c>
      <c r="I21" s="28">
        <v>0.9060477377032493</v>
      </c>
      <c r="J21" s="30"/>
      <c r="K21" s="1">
        <f t="shared" si="1"/>
        <v>2018</v>
      </c>
      <c r="L21" s="1">
        <f t="shared" si="2"/>
        <v>0.4903698095</v>
      </c>
      <c r="M21" s="1">
        <f t="shared" si="3"/>
        <v>0.4210901548</v>
      </c>
      <c r="N21" s="1">
        <f t="shared" si="4"/>
        <v>0.3446925724</v>
      </c>
      <c r="O21" s="1">
        <v>4702730.0</v>
      </c>
    </row>
    <row r="22" ht="15.75" customHeight="1">
      <c r="A22" s="1">
        <f t="shared" si="5"/>
        <v>2019</v>
      </c>
      <c r="B22" s="1">
        <v>0.06181818181818183</v>
      </c>
      <c r="C22" s="1">
        <v>0.816309601389444</v>
      </c>
      <c r="D22" s="28">
        <v>0.6993633577085472</v>
      </c>
      <c r="E22" s="28">
        <v>0.111430120092061</v>
      </c>
      <c r="F22" s="28">
        <v>0.6881985384887199</v>
      </c>
      <c r="G22" s="29" t="s">
        <v>95</v>
      </c>
      <c r="H22" s="1">
        <v>0.8293917263872207</v>
      </c>
      <c r="I22" s="28">
        <v>0.9406201945808518</v>
      </c>
      <c r="J22" s="30"/>
      <c r="K22" s="1">
        <f t="shared" si="1"/>
        <v>2019</v>
      </c>
      <c r="L22" s="1">
        <f t="shared" si="2"/>
        <v>0.5924473886</v>
      </c>
      <c r="M22" s="1">
        <f t="shared" si="3"/>
        <v>0.5344185876</v>
      </c>
      <c r="N22" s="1">
        <f t="shared" si="4"/>
        <v>0.4754239599</v>
      </c>
      <c r="O22" s="1">
        <v>4671425.0</v>
      </c>
    </row>
    <row r="23" ht="15.75" customHeight="1">
      <c r="A23" s="1">
        <f t="shared" si="5"/>
        <v>2020</v>
      </c>
      <c r="B23" s="1">
        <v>0.08363636363636362</v>
      </c>
      <c r="C23" s="1">
        <v>0.1018800341526824</v>
      </c>
      <c r="D23" s="28">
        <v>0.7479389094878994</v>
      </c>
      <c r="E23" s="28">
        <v>0.6889948329694768</v>
      </c>
      <c r="F23" s="28">
        <v>1.0</v>
      </c>
      <c r="G23" s="29" t="s">
        <v>96</v>
      </c>
      <c r="H23" s="1">
        <v>0.8412605204126647</v>
      </c>
      <c r="I23" s="28">
        <v>1.0</v>
      </c>
      <c r="J23" s="30"/>
      <c r="K23" s="1">
        <f t="shared" si="1"/>
        <v>2020</v>
      </c>
      <c r="L23" s="1">
        <f t="shared" si="2"/>
        <v>0.6376729515</v>
      </c>
      <c r="M23" s="1">
        <f t="shared" si="3"/>
        <v>0.5772851101</v>
      </c>
      <c r="N23" s="1">
        <f t="shared" si="4"/>
        <v>0.524490028</v>
      </c>
      <c r="O23" s="1">
        <v>6977658.0</v>
      </c>
    </row>
    <row r="24" ht="15.75" customHeight="1">
      <c r="A24" s="1">
        <f t="shared" si="5"/>
        <v>2021</v>
      </c>
      <c r="B24" s="1">
        <v>0.1454545454545454</v>
      </c>
      <c r="C24" s="1">
        <v>0.04043377950609839</v>
      </c>
      <c r="D24" s="28">
        <v>0.8792656009880724</v>
      </c>
      <c r="E24" s="28">
        <v>0.348006844340314</v>
      </c>
      <c r="F24" s="28">
        <v>0.8380657202966886</v>
      </c>
      <c r="G24" s="29" t="s">
        <v>97</v>
      </c>
      <c r="H24" s="1">
        <v>0.8783875021166424</v>
      </c>
      <c r="I24" s="28">
        <v>0.9805579032739827</v>
      </c>
      <c r="J24" s="30"/>
      <c r="K24" s="1">
        <f t="shared" si="1"/>
        <v>2021</v>
      </c>
      <c r="L24" s="1">
        <f t="shared" si="2"/>
        <v>0.5871674137</v>
      </c>
      <c r="M24" s="1">
        <f t="shared" si="3"/>
        <v>0.5216023321</v>
      </c>
      <c r="N24" s="1">
        <f t="shared" si="4"/>
        <v>0.4502452981</v>
      </c>
      <c r="O24" s="1">
        <v>8564361.0</v>
      </c>
    </row>
    <row r="25" ht="15.75" customHeight="1">
      <c r="A25" s="1">
        <f t="shared" si="5"/>
        <v>2022</v>
      </c>
      <c r="B25" s="1">
        <v>1.0</v>
      </c>
      <c r="C25" s="1">
        <v>0.05267067410239684</v>
      </c>
      <c r="D25" s="28">
        <v>1.0</v>
      </c>
      <c r="E25" s="28">
        <v>0.3803047095154767</v>
      </c>
      <c r="F25" s="28">
        <v>0.6277278809344635</v>
      </c>
      <c r="G25" s="29">
        <v>1.0</v>
      </c>
      <c r="H25" s="1">
        <v>1.0</v>
      </c>
      <c r="I25" s="28">
        <v>0.9832227031535311</v>
      </c>
      <c r="J25" s="30"/>
      <c r="K25" s="1">
        <f t="shared" si="1"/>
        <v>2022</v>
      </c>
      <c r="L25" s="1">
        <f t="shared" si="2"/>
        <v>0.755490746</v>
      </c>
      <c r="M25" s="1">
        <f t="shared" si="3"/>
        <v>0.7229576092</v>
      </c>
      <c r="N25" s="1">
        <f t="shared" si="4"/>
        <v>0.6767838774</v>
      </c>
      <c r="O25" s="1">
        <v>7951039.0</v>
      </c>
    </row>
    <row r="26" ht="15.75" customHeight="1">
      <c r="B26" s="31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>
      <c r="J35" s="32"/>
    </row>
    <row r="36" ht="15.75" customHeight="1">
      <c r="J36" s="32"/>
    </row>
    <row r="37" ht="15.75" customHeight="1">
      <c r="J37" s="32"/>
    </row>
    <row r="38" ht="15.75" customHeight="1">
      <c r="J38" s="32"/>
    </row>
    <row r="39" ht="15.75" customHeight="1">
      <c r="J39" s="32"/>
    </row>
    <row r="40" ht="15.75" customHeight="1">
      <c r="J40" s="32"/>
    </row>
    <row r="41" ht="15.75" customHeight="1">
      <c r="J41" s="32"/>
    </row>
    <row r="42" ht="15.75" customHeight="1">
      <c r="J42" s="32"/>
    </row>
    <row r="43" ht="15.75" customHeight="1">
      <c r="J43" s="32"/>
    </row>
    <row r="44" ht="15.75" customHeight="1">
      <c r="J44" s="32"/>
    </row>
    <row r="45" ht="15.75" customHeight="1">
      <c r="J45" s="32"/>
    </row>
    <row r="46" ht="15.75" customHeight="1">
      <c r="J46" s="32"/>
    </row>
    <row r="47" ht="15.75" customHeight="1">
      <c r="J47" s="32"/>
    </row>
    <row r="48" ht="15.75" customHeight="1">
      <c r="J48" s="32"/>
    </row>
    <row r="49" ht="15.75" customHeight="1">
      <c r="J49" s="32"/>
    </row>
    <row r="50" ht="15.75" customHeight="1">
      <c r="J50" s="32"/>
    </row>
    <row r="51" ht="15.75" customHeight="1">
      <c r="J51" s="32"/>
    </row>
    <row r="52" ht="15.75" customHeight="1">
      <c r="J52" s="32"/>
    </row>
    <row r="53" ht="15.75" customHeight="1">
      <c r="J53" s="32"/>
    </row>
    <row r="54" ht="15.75" customHeight="1">
      <c r="J54" s="32"/>
    </row>
    <row r="55" ht="15.75" customHeight="1">
      <c r="J55" s="32"/>
    </row>
    <row r="56" ht="15.75" customHeight="1">
      <c r="J56" s="32"/>
    </row>
    <row r="57" ht="15.75" customHeight="1">
      <c r="J57" s="32"/>
    </row>
    <row r="58" ht="15.75" customHeight="1">
      <c r="J58" s="32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3.44"/>
    <col customWidth="1" min="3" max="26" width="10.56"/>
  </cols>
  <sheetData>
    <row r="1" ht="15.75" customHeight="1">
      <c r="A1" s="29" t="s">
        <v>98</v>
      </c>
      <c r="B1" s="29" t="s">
        <v>99</v>
      </c>
      <c r="C1" s="29" t="s">
        <v>100</v>
      </c>
    </row>
    <row r="2" ht="15.75" customHeight="1">
      <c r="A2" s="33">
        <v>1999.0</v>
      </c>
      <c r="B2" s="28">
        <v>100.0</v>
      </c>
      <c r="C2" s="28">
        <v>100.0</v>
      </c>
      <c r="D2" s="34"/>
    </row>
    <row r="3" ht="15.75" customHeight="1">
      <c r="A3" s="35">
        <v>2000.0</v>
      </c>
      <c r="B3" s="28">
        <v>99.208731</v>
      </c>
      <c r="C3" s="28">
        <v>104.978376</v>
      </c>
      <c r="D3" s="34"/>
    </row>
    <row r="4" ht="15.75" customHeight="1">
      <c r="A4" s="36">
        <v>2001.0</v>
      </c>
      <c r="B4" s="28">
        <v>97.150453</v>
      </c>
      <c r="C4" s="28">
        <v>111.317233</v>
      </c>
      <c r="D4" s="34"/>
    </row>
    <row r="5" ht="15.75" customHeight="1">
      <c r="A5" s="35">
        <v>2002.0</v>
      </c>
      <c r="B5" s="28">
        <v>95.119983</v>
      </c>
      <c r="C5" s="28">
        <v>124.989128</v>
      </c>
      <c r="D5" s="34"/>
    </row>
    <row r="6" ht="15.75" customHeight="1">
      <c r="A6" s="36">
        <v>2003.0</v>
      </c>
      <c r="B6" s="28">
        <v>92.857752</v>
      </c>
      <c r="C6" s="28">
        <v>142.656976</v>
      </c>
      <c r="D6" s="34"/>
    </row>
    <row r="7" ht="15.75" customHeight="1">
      <c r="A7" s="35">
        <v>2004.0</v>
      </c>
      <c r="B7" s="28">
        <v>90.145158</v>
      </c>
      <c r="C7" s="28">
        <v>162.606714</v>
      </c>
      <c r="D7" s="34"/>
    </row>
    <row r="8" ht="15.75" customHeight="1">
      <c r="A8" s="36">
        <v>2005.0</v>
      </c>
      <c r="B8" s="28">
        <v>87.957261</v>
      </c>
      <c r="C8" s="28">
        <v>179.204376</v>
      </c>
      <c r="D8" s="34"/>
    </row>
    <row r="9" ht="15.75" customHeight="1">
      <c r="A9" s="35">
        <v>2006.0</v>
      </c>
      <c r="B9" s="28">
        <v>86.667742</v>
      </c>
      <c r="C9" s="28">
        <v>191.128729</v>
      </c>
      <c r="D9" s="34"/>
    </row>
    <row r="10" ht="15.75" customHeight="1">
      <c r="A10" s="36">
        <v>2007.0</v>
      </c>
      <c r="B10" s="28">
        <v>84.544162</v>
      </c>
      <c r="C10" s="28">
        <v>204.239526</v>
      </c>
      <c r="D10" s="34"/>
    </row>
    <row r="11" ht="15.75" customHeight="1">
      <c r="A11" s="35">
        <v>2008.0</v>
      </c>
      <c r="B11" s="28">
        <v>85.085499</v>
      </c>
      <c r="C11" s="28">
        <v>193.465733</v>
      </c>
      <c r="D11" s="34"/>
    </row>
    <row r="12" ht="15.75" customHeight="1">
      <c r="A12" s="36">
        <v>2009.0</v>
      </c>
      <c r="B12" s="28">
        <v>84.278743</v>
      </c>
      <c r="C12" s="28">
        <v>181.185744</v>
      </c>
      <c r="D12" s="34"/>
    </row>
    <row r="13" ht="15.75" customHeight="1">
      <c r="A13" s="35">
        <v>2010.0</v>
      </c>
      <c r="B13" s="28">
        <v>83.825844</v>
      </c>
      <c r="C13" s="28">
        <v>174.847674</v>
      </c>
      <c r="D13" s="34"/>
    </row>
    <row r="14" ht="15.75" customHeight="1">
      <c r="A14" s="36">
        <v>2011.0</v>
      </c>
      <c r="B14" s="28">
        <v>84.125674</v>
      </c>
      <c r="C14" s="28">
        <v>156.51803</v>
      </c>
      <c r="D14" s="34"/>
    </row>
    <row r="15" ht="15.75" customHeight="1">
      <c r="A15" s="35">
        <v>2012.0</v>
      </c>
      <c r="B15" s="28">
        <v>84.946094</v>
      </c>
      <c r="C15" s="28">
        <v>130.228036</v>
      </c>
      <c r="D15" s="34"/>
    </row>
    <row r="16" ht="15.75" customHeight="1">
      <c r="A16" s="36">
        <v>2013.0</v>
      </c>
      <c r="B16" s="28">
        <v>86.215891</v>
      </c>
      <c r="C16" s="28">
        <v>116.637129</v>
      </c>
      <c r="D16" s="34"/>
    </row>
    <row r="17" ht="15.75" customHeight="1">
      <c r="A17" s="35">
        <v>2014.0</v>
      </c>
      <c r="B17" s="28">
        <v>87.924044</v>
      </c>
      <c r="C17" s="28">
        <v>117.172615</v>
      </c>
      <c r="D17" s="34"/>
    </row>
    <row r="18" ht="15.75" customHeight="1">
      <c r="A18" s="36">
        <v>2015.0</v>
      </c>
      <c r="B18" s="28">
        <v>91.558636</v>
      </c>
      <c r="C18" s="28">
        <v>121.975905</v>
      </c>
      <c r="D18" s="34"/>
    </row>
    <row r="19" ht="15.75" customHeight="1">
      <c r="A19" s="35">
        <v>2016.0</v>
      </c>
      <c r="B19" s="28">
        <v>97.972737</v>
      </c>
      <c r="C19" s="28">
        <v>127.881898</v>
      </c>
      <c r="D19" s="34"/>
    </row>
    <row r="20" ht="15.75" customHeight="1">
      <c r="A20" s="36">
        <v>2017.0</v>
      </c>
      <c r="B20" s="28">
        <v>102.428838</v>
      </c>
      <c r="C20" s="28">
        <v>133.193882</v>
      </c>
      <c r="D20" s="34"/>
    </row>
    <row r="21" ht="15.75" customHeight="1">
      <c r="A21" s="35">
        <v>2018.0</v>
      </c>
      <c r="B21" s="28">
        <v>107.365103</v>
      </c>
      <c r="C21" s="28">
        <v>139.807388</v>
      </c>
      <c r="D21" s="34"/>
    </row>
    <row r="22" ht="15.75" customHeight="1">
      <c r="A22" s="36">
        <v>2019.0</v>
      </c>
      <c r="B22" s="28">
        <v>111.972136</v>
      </c>
      <c r="C22" s="28">
        <v>146.033134</v>
      </c>
      <c r="D22" s="34"/>
    </row>
    <row r="23" ht="15.75" customHeight="1">
      <c r="A23" s="35">
        <v>2020.0</v>
      </c>
      <c r="B23" s="28">
        <v>120.055284</v>
      </c>
      <c r="C23" s="28">
        <v>149.784682</v>
      </c>
      <c r="D23" s="34"/>
    </row>
    <row r="24" ht="15.75" customHeight="1">
      <c r="A24" s="36">
        <v>2021.0</v>
      </c>
      <c r="B24" s="28">
        <v>129.913144</v>
      </c>
      <c r="C24" s="28">
        <v>150.632098</v>
      </c>
      <c r="D24" s="34"/>
    </row>
    <row r="25" ht="15.75" customHeight="1">
      <c r="A25" s="35">
        <v>2022.0</v>
      </c>
      <c r="B25" s="28">
        <v>128.143379</v>
      </c>
      <c r="C25" s="28">
        <v>149.268995</v>
      </c>
      <c r="D25" s="34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ht="15.75" customHeight="1">
      <c r="A2" s="1">
        <v>1999.0</v>
      </c>
      <c r="B2" s="2">
        <v>4.430296925295356</v>
      </c>
      <c r="C2" s="2">
        <v>6.39511512962344</v>
      </c>
      <c r="D2" s="2">
        <v>5.974725797217697</v>
      </c>
      <c r="E2" s="2">
        <v>3.727656327060522</v>
      </c>
      <c r="F2" s="2">
        <v>3.793061660662541</v>
      </c>
      <c r="G2" s="2">
        <v>7.93171609150895</v>
      </c>
      <c r="H2" s="2">
        <v>7.068430157414178</v>
      </c>
      <c r="I2" s="2">
        <v>5.3298147729434895</v>
      </c>
      <c r="J2" s="2">
        <v>10.250926178498196</v>
      </c>
      <c r="K2" s="2">
        <v>1.6617425500268652</v>
      </c>
      <c r="L2" s="2">
        <v>12.395776760614417</v>
      </c>
      <c r="M2" s="2"/>
      <c r="N2" s="2"/>
      <c r="O2" s="2"/>
      <c r="P2" s="2"/>
      <c r="Q2" s="2"/>
      <c r="R2" s="2"/>
      <c r="S2" s="2"/>
      <c r="T2" s="2"/>
      <c r="U2" s="2">
        <f t="shared" ref="U2:U25" si="1">AVERAGE(B2:T2)</f>
        <v>6.26902385</v>
      </c>
      <c r="V2" s="2">
        <f>STDEV(Lohnwachstum!$B2:$T2)</f>
        <v>3.081846244</v>
      </c>
      <c r="W2" s="2">
        <f>VAR(Lohnwachstum!$B2:$T2)</f>
        <v>9.497776269</v>
      </c>
    </row>
    <row r="3" ht="15.75" customHeight="1">
      <c r="A3" s="1">
        <f t="shared" ref="A3:A25" si="2">A2+1</f>
        <v>2000</v>
      </c>
      <c r="B3" s="2">
        <v>3.7324750931799886</v>
      </c>
      <c r="C3" s="2">
        <v>5.375442890908046</v>
      </c>
      <c r="D3" s="2">
        <v>9.440515686376246</v>
      </c>
      <c r="E3" s="2">
        <v>3.6247187836985844</v>
      </c>
      <c r="F3" s="2">
        <v>12.643556159381832</v>
      </c>
      <c r="G3" s="2">
        <v>7.863852339983064</v>
      </c>
      <c r="H3" s="2">
        <v>7.5071816150654325</v>
      </c>
      <c r="I3" s="2">
        <v>6.167451741017826</v>
      </c>
      <c r="J3" s="2">
        <v>4.486639406178579</v>
      </c>
      <c r="K3" s="2">
        <v>7.146968312484894</v>
      </c>
      <c r="L3" s="2">
        <v>13.449585498236052</v>
      </c>
      <c r="M3" s="2"/>
      <c r="N3" s="2"/>
      <c r="O3" s="2"/>
      <c r="P3" s="2"/>
      <c r="Q3" s="2"/>
      <c r="R3" s="2"/>
      <c r="S3" s="2"/>
      <c r="T3" s="2"/>
      <c r="U3" s="2">
        <f t="shared" si="1"/>
        <v>7.403489775</v>
      </c>
      <c r="V3" s="2">
        <f>STDEV(Lohnwachstum!$B3:$T3)</f>
        <v>3.321983925</v>
      </c>
      <c r="W3" s="2">
        <f>VAR(Lohnwachstum!$B3:$T3)</f>
        <v>11.0355772</v>
      </c>
    </row>
    <row r="4" ht="15.75" customHeight="1">
      <c r="A4" s="1">
        <f t="shared" si="2"/>
        <v>2001</v>
      </c>
      <c r="B4" s="2">
        <v>2.096195574749254</v>
      </c>
      <c r="C4" s="2">
        <v>5.655349305009069</v>
      </c>
      <c r="D4" s="2">
        <v>6.94365427306092</v>
      </c>
      <c r="E4" s="2">
        <v>1.9985947553788286</v>
      </c>
      <c r="F4" s="2">
        <v>11.55371916401259</v>
      </c>
      <c r="G4" s="2">
        <v>6.688549661789768</v>
      </c>
      <c r="H4" s="2">
        <v>5.255032361498723</v>
      </c>
      <c r="I4" s="2">
        <v>4.857833648694694</v>
      </c>
      <c r="J4" s="2">
        <v>6.1700364013609965</v>
      </c>
      <c r="K4" s="2">
        <v>4.266598180476144</v>
      </c>
      <c r="L4" s="2">
        <v>11.379779144608893</v>
      </c>
      <c r="M4" s="2">
        <v>5.683530899545052</v>
      </c>
      <c r="N4" s="2"/>
      <c r="O4" s="2"/>
      <c r="P4" s="2"/>
      <c r="Q4" s="2"/>
      <c r="R4" s="2"/>
      <c r="S4" s="2"/>
      <c r="T4" s="2"/>
      <c r="U4" s="2">
        <f t="shared" si="1"/>
        <v>6.045739448</v>
      </c>
      <c r="V4" s="2">
        <f>STDEV(Lohnwachstum!$B4:$T4)</f>
        <v>2.977007096</v>
      </c>
      <c r="W4" s="2">
        <f>VAR(Lohnwachstum!$B4:$T4)</f>
        <v>8.862571252</v>
      </c>
    </row>
    <row r="5" ht="15.75" customHeight="1">
      <c r="A5" s="1">
        <f t="shared" si="2"/>
        <v>2002</v>
      </c>
      <c r="B5" s="2">
        <v>1.9387144497807813</v>
      </c>
      <c r="C5" s="2">
        <v>4.022021944275994</v>
      </c>
      <c r="D5" s="2">
        <v>7.9758520875166345</v>
      </c>
      <c r="E5" s="2">
        <v>0.8106539992698572</v>
      </c>
      <c r="F5" s="2">
        <v>9.55464048146975</v>
      </c>
      <c r="G5" s="2">
        <v>6.143798823471103</v>
      </c>
      <c r="H5" s="2">
        <v>3.6537665952085447</v>
      </c>
      <c r="I5" s="2">
        <v>4.248372226476145</v>
      </c>
      <c r="J5" s="2">
        <v>15.198740697754806</v>
      </c>
      <c r="K5" s="2">
        <v>13.519535425498002</v>
      </c>
      <c r="L5" s="2">
        <v>7.423557510999375</v>
      </c>
      <c r="M5" s="2">
        <v>4.622566044323858</v>
      </c>
      <c r="N5" s="2"/>
      <c r="O5" s="2"/>
      <c r="P5" s="2"/>
      <c r="Q5" s="2"/>
      <c r="R5" s="2"/>
      <c r="S5" s="2"/>
      <c r="T5" s="2"/>
      <c r="U5" s="2">
        <f t="shared" si="1"/>
        <v>6.592685024</v>
      </c>
      <c r="V5" s="2">
        <f>STDEV(Lohnwachstum!$B5:$T5)</f>
        <v>4.403899886</v>
      </c>
      <c r="W5" s="2">
        <f>VAR(Lohnwachstum!$B5:$T5)</f>
        <v>19.39433421</v>
      </c>
    </row>
    <row r="6" ht="15.75" customHeight="1">
      <c r="A6" s="1">
        <f t="shared" si="2"/>
        <v>2003</v>
      </c>
      <c r="B6" s="2">
        <v>2.1938443981280713</v>
      </c>
      <c r="C6" s="2">
        <v>1.6844666653265186</v>
      </c>
      <c r="D6" s="2">
        <v>8.363623190155902</v>
      </c>
      <c r="E6" s="2">
        <v>-0.06984045551497098</v>
      </c>
      <c r="F6" s="2">
        <v>12.49739782110887</v>
      </c>
      <c r="G6" s="2">
        <v>6.562576325733087</v>
      </c>
      <c r="H6" s="2">
        <v>3.069610493278424</v>
      </c>
      <c r="I6" s="2">
        <v>2.612703728881004</v>
      </c>
      <c r="J6" s="2">
        <v>8.770122139333521</v>
      </c>
      <c r="K6" s="2">
        <v>8.537724598505328</v>
      </c>
      <c r="L6" s="2">
        <v>8.746289294163125</v>
      </c>
      <c r="M6" s="2">
        <v>3.761492735742996</v>
      </c>
      <c r="N6" s="2"/>
      <c r="O6" s="2"/>
      <c r="P6" s="2"/>
      <c r="Q6" s="2"/>
      <c r="R6" s="2"/>
      <c r="S6" s="2"/>
      <c r="T6" s="2"/>
      <c r="U6" s="2">
        <f t="shared" si="1"/>
        <v>5.560834245</v>
      </c>
      <c r="V6" s="2">
        <f>STDEV(Lohnwachstum!$B6:$T6)</f>
        <v>3.843367358</v>
      </c>
      <c r="W6" s="2">
        <f>VAR(Lohnwachstum!$B6:$T6)</f>
        <v>14.77147265</v>
      </c>
    </row>
    <row r="7" ht="15.75" customHeight="1">
      <c r="A7" s="1">
        <f t="shared" si="2"/>
        <v>2004</v>
      </c>
      <c r="B7" s="2">
        <v>2.2004807155317763</v>
      </c>
      <c r="C7" s="2">
        <v>3.0597970365070726</v>
      </c>
      <c r="D7" s="2">
        <v>6.259848223140953</v>
      </c>
      <c r="E7" s="2">
        <v>0.6081876138531743</v>
      </c>
      <c r="F7" s="2">
        <v>10.866779066260937</v>
      </c>
      <c r="G7" s="2">
        <v>5.86012680200753</v>
      </c>
      <c r="H7" s="2">
        <v>4.229665745515991</v>
      </c>
      <c r="I7" s="2">
        <v>3.682734194232236</v>
      </c>
      <c r="J7" s="2">
        <v>9.08685497318056</v>
      </c>
      <c r="K7" s="2">
        <v>6.905263318530739</v>
      </c>
      <c r="L7" s="2">
        <v>8.46442716541831</v>
      </c>
      <c r="M7" s="2">
        <v>3.7620937529824006</v>
      </c>
      <c r="N7" s="2"/>
      <c r="O7" s="2"/>
      <c r="P7" s="2"/>
      <c r="Q7" s="2"/>
      <c r="R7" s="2"/>
      <c r="S7" s="2"/>
      <c r="T7" s="2"/>
      <c r="U7" s="2">
        <f t="shared" si="1"/>
        <v>5.415521551</v>
      </c>
      <c r="V7" s="2">
        <f>STDEV(Lohnwachstum!$B7:$T7)</f>
        <v>3.041525179</v>
      </c>
      <c r="W7" s="2">
        <f>VAR(Lohnwachstum!$B7:$T7)</f>
        <v>9.250875416</v>
      </c>
    </row>
    <row r="8" ht="15.75" customHeight="1">
      <c r="A8" s="1">
        <f t="shared" si="2"/>
        <v>2005</v>
      </c>
      <c r="B8" s="2">
        <v>3.5159871755989833</v>
      </c>
      <c r="C8" s="2">
        <v>3.5847028078223273</v>
      </c>
      <c r="D8" s="2">
        <v>11.992314984940377</v>
      </c>
      <c r="E8" s="2">
        <v>-0.05595934907056024</v>
      </c>
      <c r="F8" s="2">
        <v>15.321441487109269</v>
      </c>
      <c r="G8" s="2">
        <v>7.312087471224476</v>
      </c>
      <c r="H8" s="2">
        <v>5.04931099702783</v>
      </c>
      <c r="I8" s="2">
        <v>3.7256888168557536</v>
      </c>
      <c r="J8" s="2">
        <v>5.355331013292179</v>
      </c>
      <c r="K8" s="2">
        <v>7.541330645880771</v>
      </c>
      <c r="L8" s="2">
        <v>11.287836232501464</v>
      </c>
      <c r="M8" s="2">
        <v>4.816004378301293</v>
      </c>
      <c r="N8" s="2"/>
      <c r="O8" s="2"/>
      <c r="P8" s="2"/>
      <c r="Q8" s="2"/>
      <c r="R8" s="2"/>
      <c r="S8" s="2"/>
      <c r="T8" s="2"/>
      <c r="U8" s="2">
        <f t="shared" si="1"/>
        <v>6.620506388</v>
      </c>
      <c r="V8" s="2">
        <f>STDEV(Lohnwachstum!$B8:$T8)</f>
        <v>4.335976627</v>
      </c>
      <c r="W8" s="2">
        <f>VAR(Lohnwachstum!$B8:$T8)</f>
        <v>18.80069331</v>
      </c>
    </row>
    <row r="9" ht="15.75" customHeight="1">
      <c r="A9" s="1">
        <f t="shared" si="2"/>
        <v>2006</v>
      </c>
      <c r="B9" s="2">
        <v>4.906314841148017</v>
      </c>
      <c r="C9" s="2">
        <v>4.735155955827431</v>
      </c>
      <c r="D9" s="2">
        <v>8.830447908785127</v>
      </c>
      <c r="E9" s="2">
        <v>1.5268723090685596</v>
      </c>
      <c r="F9" s="2">
        <v>20.129403692347264</v>
      </c>
      <c r="G9" s="2">
        <v>7.836598088026728</v>
      </c>
      <c r="H9" s="2">
        <v>5.158666366588432</v>
      </c>
      <c r="I9" s="2">
        <v>4.466132902235169</v>
      </c>
      <c r="J9" s="2">
        <v>7.9500360843029405</v>
      </c>
      <c r="K9" s="2">
        <v>8.245289993821096</v>
      </c>
      <c r="L9" s="2">
        <v>9.498719926199858</v>
      </c>
      <c r="M9" s="2">
        <v>5.361620431869533</v>
      </c>
      <c r="N9" s="2"/>
      <c r="O9" s="2"/>
      <c r="P9" s="2"/>
      <c r="Q9" s="2"/>
      <c r="R9" s="2"/>
      <c r="S9" s="2"/>
      <c r="T9" s="2"/>
      <c r="U9" s="2">
        <f t="shared" si="1"/>
        <v>7.387104875</v>
      </c>
      <c r="V9" s="2">
        <f>STDEV(Lohnwachstum!$B9:$T9)</f>
        <v>4.624970117</v>
      </c>
      <c r="W9" s="2">
        <f>VAR(Lohnwachstum!$B9:$T9)</f>
        <v>21.39034859</v>
      </c>
    </row>
    <row r="10" ht="15.75" customHeight="1">
      <c r="A10" s="1">
        <f t="shared" si="2"/>
        <v>2007</v>
      </c>
      <c r="B10" s="2">
        <v>5.316496552381734</v>
      </c>
      <c r="C10" s="2">
        <v>4.699655806497245</v>
      </c>
      <c r="D10" s="2">
        <v>8.973013157849453</v>
      </c>
      <c r="E10" s="2">
        <v>3.354135566324682</v>
      </c>
      <c r="F10" s="2">
        <v>24.37427208510526</v>
      </c>
      <c r="G10" s="2">
        <v>8.432889617714874</v>
      </c>
      <c r="H10" s="2">
        <v>5.674539478712833</v>
      </c>
      <c r="I10" s="2">
        <v>4.094415033229639</v>
      </c>
      <c r="J10" s="2">
        <v>6.162776933236983</v>
      </c>
      <c r="K10" s="2">
        <v>9.634304409512353</v>
      </c>
      <c r="L10" s="2">
        <v>9.428580919176246</v>
      </c>
      <c r="M10" s="2">
        <v>3.663565016850313</v>
      </c>
      <c r="N10" s="2">
        <v>18.804929772259264</v>
      </c>
      <c r="O10" s="2"/>
      <c r="P10" s="2"/>
      <c r="Q10" s="2"/>
      <c r="R10" s="2"/>
      <c r="S10" s="2"/>
      <c r="T10" s="2"/>
      <c r="U10" s="2">
        <f t="shared" si="1"/>
        <v>8.662582642</v>
      </c>
      <c r="V10" s="2">
        <f>STDEV(Lohnwachstum!$B10:$T10)</f>
        <v>6.241801073</v>
      </c>
      <c r="W10" s="2">
        <f>VAR(Lohnwachstum!$B10:$T10)</f>
        <v>38.96008064</v>
      </c>
    </row>
    <row r="11" ht="15.75" customHeight="1">
      <c r="A11" s="1">
        <f t="shared" si="2"/>
        <v>2008</v>
      </c>
      <c r="B11" s="2">
        <v>5.5411464831582435</v>
      </c>
      <c r="C11" s="2">
        <v>5.455954940885639</v>
      </c>
      <c r="D11" s="2">
        <v>9.310529972838102</v>
      </c>
      <c r="E11" s="2">
        <v>4.091155813104823</v>
      </c>
      <c r="F11" s="2">
        <v>11.053686206482086</v>
      </c>
      <c r="G11" s="2">
        <v>7.28656795950215</v>
      </c>
      <c r="H11" s="2">
        <v>6.747001895062711</v>
      </c>
      <c r="I11" s="2">
        <v>3.104802274718078</v>
      </c>
      <c r="J11" s="2">
        <v>4.736444090375062</v>
      </c>
      <c r="K11" s="2">
        <v>9.2619177711401</v>
      </c>
      <c r="L11" s="2">
        <v>3.3236415364424445</v>
      </c>
      <c r="M11" s="2">
        <v>3.5740625126921515</v>
      </c>
      <c r="N11" s="2">
        <v>15.775117473398392</v>
      </c>
      <c r="O11" s="2">
        <v>7.5438389941280395</v>
      </c>
      <c r="P11" s="2"/>
      <c r="Q11" s="2"/>
      <c r="R11" s="2"/>
      <c r="S11" s="2"/>
      <c r="T11" s="2"/>
      <c r="U11" s="2">
        <f t="shared" si="1"/>
        <v>6.914704852</v>
      </c>
      <c r="V11" s="2">
        <f>STDEV(Lohnwachstum!$B11:$T11)</f>
        <v>3.538279991</v>
      </c>
      <c r="W11" s="2">
        <f>VAR(Lohnwachstum!$B11:$T11)</f>
        <v>12.51942529</v>
      </c>
    </row>
    <row r="12" ht="15.75" customHeight="1">
      <c r="A12" s="1">
        <f t="shared" si="2"/>
        <v>2009</v>
      </c>
      <c r="B12" s="2">
        <v>0.8119242427777389</v>
      </c>
      <c r="C12" s="2">
        <v>0.18644651996998557</v>
      </c>
      <c r="D12" s="2">
        <v>5.882565393138965</v>
      </c>
      <c r="E12" s="2">
        <v>0.18972723273207215</v>
      </c>
      <c r="F12" s="2">
        <v>-14.881732171789203</v>
      </c>
      <c r="G12" s="2">
        <v>-1.8894967254872743</v>
      </c>
      <c r="H12" s="2">
        <v>-0.8862869455624669</v>
      </c>
      <c r="I12" s="2">
        <v>0.05413706325192227</v>
      </c>
      <c r="J12" s="2">
        <v>4.349750651484372</v>
      </c>
      <c r="K12" s="2">
        <v>-2.052238805970153</v>
      </c>
      <c r="L12" s="2">
        <v>-9.501767325899976</v>
      </c>
      <c r="M12" s="2">
        <v>-1.0226539546869478</v>
      </c>
      <c r="N12" s="2">
        <v>-16.6950890119928</v>
      </c>
      <c r="O12" s="2">
        <v>1.5378108137527768</v>
      </c>
      <c r="P12" s="2">
        <v>-26.977839524266496</v>
      </c>
      <c r="Q12" s="2">
        <v>2.1572600573292524</v>
      </c>
      <c r="R12" s="2"/>
      <c r="S12" s="2"/>
      <c r="T12" s="2"/>
      <c r="U12" s="2">
        <f t="shared" si="1"/>
        <v>-3.671092656</v>
      </c>
      <c r="V12" s="2">
        <f>STDEV(Lohnwachstum!$B12:$T12)</f>
        <v>8.845105141</v>
      </c>
      <c r="W12" s="2">
        <f>VAR(Lohnwachstum!$B12:$T12)</f>
        <v>78.23588495</v>
      </c>
    </row>
    <row r="13" ht="15.75" customHeight="1">
      <c r="A13" s="1">
        <f t="shared" si="2"/>
        <v>2010</v>
      </c>
      <c r="B13" s="2">
        <v>2.01236352197575</v>
      </c>
      <c r="C13" s="2">
        <v>2.1052463326211748</v>
      </c>
      <c r="D13" s="2">
        <v>4.861805634198687</v>
      </c>
      <c r="E13" s="2">
        <v>2.9672546352020515</v>
      </c>
      <c r="F13" s="2">
        <v>-2.118291854387834</v>
      </c>
      <c r="G13" s="2">
        <v>-1.0628655182222735</v>
      </c>
      <c r="H13" s="2">
        <v>2.4378905342029342</v>
      </c>
      <c r="I13" s="2">
        <v>2.8607474908190897</v>
      </c>
      <c r="J13" s="2">
        <v>-6.718277456695669</v>
      </c>
      <c r="K13" s="2">
        <v>-2.438983604415701</v>
      </c>
      <c r="L13" s="2">
        <v>-5.584609768432335</v>
      </c>
      <c r="M13" s="2">
        <v>1.1259881352328853</v>
      </c>
      <c r="N13" s="2">
        <v>-2.8908413416919823</v>
      </c>
      <c r="O13" s="2">
        <v>4.077927074157162</v>
      </c>
      <c r="P13" s="2">
        <v>-12.558321121525132</v>
      </c>
      <c r="Q13" s="2">
        <v>4.830555622747401</v>
      </c>
      <c r="R13" s="2"/>
      <c r="S13" s="2"/>
      <c r="T13" s="2"/>
      <c r="U13" s="2">
        <f t="shared" si="1"/>
        <v>-0.3807757303</v>
      </c>
      <c r="V13" s="2">
        <f>STDEV(Lohnwachstum!$B13:$T13)</f>
        <v>4.816079796</v>
      </c>
      <c r="W13" s="2">
        <f>VAR(Lohnwachstum!$B13:$T13)</f>
        <v>23.1946246</v>
      </c>
    </row>
    <row r="14" ht="15.75" customHeight="1">
      <c r="A14" s="1">
        <f t="shared" si="2"/>
        <v>2011</v>
      </c>
      <c r="B14" s="2">
        <v>3.8648393013268105</v>
      </c>
      <c r="C14" s="2">
        <v>4.999508003148766</v>
      </c>
      <c r="D14" s="2">
        <v>2.5429705289180875</v>
      </c>
      <c r="E14" s="2">
        <v>4.82613666327466</v>
      </c>
      <c r="F14" s="2">
        <v>9.142993415695301</v>
      </c>
      <c r="G14" s="2">
        <v>-2.3771176838940287</v>
      </c>
      <c r="H14" s="2">
        <v>4.638280832888414</v>
      </c>
      <c r="I14" s="2">
        <v>2.182891546812705</v>
      </c>
      <c r="J14" s="2">
        <v>-7.844478829598571</v>
      </c>
      <c r="K14" s="2">
        <v>-2.3376069657923817</v>
      </c>
      <c r="L14" s="2">
        <v>-2.4138818516259386</v>
      </c>
      <c r="M14" s="2">
        <v>1.3955920963617636</v>
      </c>
      <c r="N14" s="2">
        <v>6.869825865122523</v>
      </c>
      <c r="O14" s="2">
        <v>6.8404547236378</v>
      </c>
      <c r="P14" s="2">
        <v>4.337791863967653</v>
      </c>
      <c r="Q14" s="2">
        <v>7.312674019720938</v>
      </c>
      <c r="R14" s="2">
        <v>2.1365967930853427</v>
      </c>
      <c r="S14" s="2"/>
      <c r="T14" s="2"/>
      <c r="U14" s="2">
        <f t="shared" si="1"/>
        <v>2.712792372</v>
      </c>
      <c r="V14" s="2">
        <f>STDEV(Lohnwachstum!$B14:$T14)</f>
        <v>4.371246163</v>
      </c>
      <c r="W14" s="2">
        <f>VAR(Lohnwachstum!$B14:$T14)</f>
        <v>19.10779302</v>
      </c>
    </row>
    <row r="15" ht="15.75" customHeight="1">
      <c r="A15" s="1">
        <f t="shared" si="2"/>
        <v>2012</v>
      </c>
      <c r="B15" s="2">
        <v>4.20464110048857</v>
      </c>
      <c r="C15" s="2">
        <v>3.2942644825595924</v>
      </c>
      <c r="D15" s="2">
        <v>-2.4814298801919503</v>
      </c>
      <c r="E15" s="2">
        <v>4.209922194535456</v>
      </c>
      <c r="F15" s="2">
        <v>7.0211341039456086</v>
      </c>
      <c r="G15" s="2">
        <v>-6.300651180436134</v>
      </c>
      <c r="H15" s="2">
        <v>3.479813763632885</v>
      </c>
      <c r="I15" s="2">
        <v>1.9908688134172121</v>
      </c>
      <c r="J15" s="2">
        <v>-10.357292694344551</v>
      </c>
      <c r="K15" s="2">
        <v>-1.5042422846361663</v>
      </c>
      <c r="L15" s="2">
        <v>0.2460672335061829</v>
      </c>
      <c r="M15" s="2">
        <v>-1.2420366901852533</v>
      </c>
      <c r="N15" s="2">
        <v>5.908411404326765</v>
      </c>
      <c r="O15" s="2">
        <v>3.9070991740226693</v>
      </c>
      <c r="P15" s="2">
        <v>10.322054737552664</v>
      </c>
      <c r="Q15" s="2">
        <v>5.700913479284568</v>
      </c>
      <c r="R15" s="2">
        <v>0.5963302752293578</v>
      </c>
      <c r="S15" s="2"/>
      <c r="T15" s="2"/>
      <c r="U15" s="2">
        <f t="shared" si="1"/>
        <v>1.705639296</v>
      </c>
      <c r="V15" s="2">
        <f>STDEV(Lohnwachstum!$B15:$T15)</f>
        <v>5.054316676</v>
      </c>
      <c r="W15" s="2">
        <f>VAR(Lohnwachstum!$B15:$T15)</f>
        <v>25.54611706</v>
      </c>
    </row>
    <row r="16" ht="15.75" customHeight="1">
      <c r="A16" s="1">
        <f t="shared" si="2"/>
        <v>2013</v>
      </c>
      <c r="B16" s="2">
        <v>2.6925399062384097</v>
      </c>
      <c r="C16" s="2">
        <v>1.7687327312466454</v>
      </c>
      <c r="D16" s="2">
        <v>-12.101288420351365</v>
      </c>
      <c r="E16" s="2">
        <v>3.1683525507856616</v>
      </c>
      <c r="F16" s="2">
        <v>6.70126964261113</v>
      </c>
      <c r="G16" s="2">
        <v>-2.9753897707325</v>
      </c>
      <c r="H16" s="2">
        <v>0.8123466834313327</v>
      </c>
      <c r="I16" s="2">
        <v>1.2832221607257308</v>
      </c>
      <c r="J16" s="2">
        <v>-8.396087383522904</v>
      </c>
      <c r="K16" s="2">
        <v>-2.3993211139033166</v>
      </c>
      <c r="L16" s="2">
        <v>1.5656960011908767</v>
      </c>
      <c r="M16" s="2">
        <v>-0.858848251399757</v>
      </c>
      <c r="N16" s="2">
        <v>5.689391107080699</v>
      </c>
      <c r="O16" s="2">
        <v>4.783299330259626</v>
      </c>
      <c r="P16" s="2">
        <v>7.053310588502014</v>
      </c>
      <c r="Q16" s="2">
        <v>6.773667490532325</v>
      </c>
      <c r="R16" s="2">
        <v>0.3463213673600956</v>
      </c>
      <c r="S16" s="2"/>
      <c r="T16" s="2"/>
      <c r="U16" s="2">
        <f t="shared" si="1"/>
        <v>0.9357185071</v>
      </c>
      <c r="V16" s="2">
        <f>STDEV(Lohnwachstum!$B16:$T16)</f>
        <v>5.234981789</v>
      </c>
      <c r="W16" s="2">
        <f>VAR(Lohnwachstum!$B16:$T16)</f>
        <v>27.40503433</v>
      </c>
    </row>
    <row r="17" ht="15.75" customHeight="1">
      <c r="A17" s="1">
        <f t="shared" si="2"/>
        <v>2014</v>
      </c>
      <c r="B17" s="2">
        <v>2.658589310280828</v>
      </c>
      <c r="C17" s="2">
        <v>1.6353363400721526</v>
      </c>
      <c r="D17" s="2">
        <v>-5.496384347221094</v>
      </c>
      <c r="E17" s="2">
        <v>4.056669034492836</v>
      </c>
      <c r="F17" s="2">
        <v>7.371524131762139</v>
      </c>
      <c r="G17" s="2">
        <v>1.0276106884689618</v>
      </c>
      <c r="H17" s="2">
        <v>0.3325915238071947</v>
      </c>
      <c r="I17" s="2">
        <v>1.158783142011995</v>
      </c>
      <c r="J17" s="2">
        <v>1.7196369502724111</v>
      </c>
      <c r="K17" s="2">
        <v>-1.3504153939367496</v>
      </c>
      <c r="L17" s="2">
        <v>3.98924309283643</v>
      </c>
      <c r="M17" s="2">
        <v>0.5300118281181406</v>
      </c>
      <c r="N17" s="2">
        <v>6.222955767758338</v>
      </c>
      <c r="O17" s="2">
        <v>4.7602060797784995</v>
      </c>
      <c r="P17" s="2">
        <v>7.250096960542171</v>
      </c>
      <c r="Q17" s="2">
        <v>7.695678404724848</v>
      </c>
      <c r="R17" s="2">
        <v>-0.13750200768600968</v>
      </c>
      <c r="S17" s="2">
        <v>0.7495510810233367</v>
      </c>
      <c r="T17" s="2"/>
      <c r="U17" s="2">
        <f t="shared" si="1"/>
        <v>2.454121255</v>
      </c>
      <c r="V17" s="2">
        <f>STDEV(Lohnwachstum!$B17:$T17)</f>
        <v>3.426349159</v>
      </c>
      <c r="W17" s="2">
        <f>VAR(Lohnwachstum!$B17:$T17)</f>
        <v>11.73986856</v>
      </c>
    </row>
    <row r="18" ht="15.75" customHeight="1">
      <c r="A18" s="1">
        <f t="shared" si="2"/>
        <v>2015</v>
      </c>
      <c r="B18" s="2">
        <v>3.1761352891150207</v>
      </c>
      <c r="C18" s="2">
        <v>0.9309662911791442</v>
      </c>
      <c r="D18" s="2">
        <v>0.538529616779319</v>
      </c>
      <c r="E18" s="2">
        <v>4.110783267245963</v>
      </c>
      <c r="F18" s="2">
        <v>6.344002051546554</v>
      </c>
      <c r="G18" s="2">
        <v>4.892849184479845</v>
      </c>
      <c r="H18" s="2">
        <v>0.9834986716065031</v>
      </c>
      <c r="I18" s="2">
        <v>1.5381576251841302</v>
      </c>
      <c r="J18" s="2">
        <v>-1.1048863020271709</v>
      </c>
      <c r="K18" s="2">
        <v>2.0869526997485255</v>
      </c>
      <c r="L18" s="2">
        <v>5.070529050667281</v>
      </c>
      <c r="M18" s="2">
        <v>2.312566752176663</v>
      </c>
      <c r="N18" s="2">
        <v>7.091420353466759</v>
      </c>
      <c r="O18" s="2">
        <v>4.176296453002537</v>
      </c>
      <c r="P18" s="2">
        <v>7.938362128443162</v>
      </c>
      <c r="Q18" s="2">
        <v>10.404934456873628</v>
      </c>
      <c r="R18" s="2">
        <v>2.264257525949521</v>
      </c>
      <c r="S18" s="2">
        <v>2.898682108364235</v>
      </c>
      <c r="T18" s="2">
        <v>2.7310892443296195</v>
      </c>
      <c r="U18" s="2">
        <f t="shared" si="1"/>
        <v>3.599217183</v>
      </c>
      <c r="V18" s="2">
        <f>STDEV(Lohnwachstum!$B18:$T18)</f>
        <v>2.849581753</v>
      </c>
      <c r="W18" s="2">
        <f>VAR(Lohnwachstum!$B18:$T18)</f>
        <v>8.120116169</v>
      </c>
    </row>
    <row r="19" ht="15.75" customHeight="1">
      <c r="A19" s="1">
        <f t="shared" si="2"/>
        <v>2016</v>
      </c>
      <c r="B19" s="2">
        <v>3.881595131448084</v>
      </c>
      <c r="C19" s="2">
        <v>3.1367478263846706</v>
      </c>
      <c r="D19" s="2">
        <v>4.805536556447598</v>
      </c>
      <c r="E19" s="2">
        <v>4.079922157994945</v>
      </c>
      <c r="F19" s="2">
        <v>6.407101926708257</v>
      </c>
      <c r="G19" s="2">
        <v>2.0464207714687648</v>
      </c>
      <c r="H19" s="2">
        <v>1.438553722499125</v>
      </c>
      <c r="I19" s="2">
        <v>2.1911020480709418</v>
      </c>
      <c r="J19" s="2">
        <v>2.509431029557559</v>
      </c>
      <c r="K19" s="2">
        <v>4.733431149834881</v>
      </c>
      <c r="L19" s="2">
        <v>6.521082670224711</v>
      </c>
      <c r="M19" s="2">
        <v>2.869943461153583</v>
      </c>
      <c r="N19" s="2">
        <v>8.56037257277218</v>
      </c>
      <c r="O19" s="2">
        <v>3.87112777109368</v>
      </c>
      <c r="P19" s="2">
        <v>6.12881397773383</v>
      </c>
      <c r="Q19" s="2">
        <v>10.044704851838391</v>
      </c>
      <c r="R19" s="2">
        <v>3.1128927078138786</v>
      </c>
      <c r="S19" s="2">
        <v>3.7759370824805196</v>
      </c>
      <c r="T19" s="2">
        <v>5.812840431190753</v>
      </c>
      <c r="U19" s="2">
        <f t="shared" si="1"/>
        <v>4.522503045</v>
      </c>
      <c r="V19" s="2">
        <f>STDEV(Lohnwachstum!$B19:$T19)</f>
        <v>2.261650335</v>
      </c>
      <c r="W19" s="2">
        <f>VAR(Lohnwachstum!$B19:$T19)</f>
        <v>5.115062238</v>
      </c>
    </row>
    <row r="20" ht="15.75" customHeight="1">
      <c r="A20" s="1">
        <f t="shared" si="2"/>
        <v>2017</v>
      </c>
      <c r="B20" s="2">
        <v>3.552941372889215</v>
      </c>
      <c r="C20" s="2">
        <v>3.6240968962210953</v>
      </c>
      <c r="D20" s="2">
        <v>8.144649740518252</v>
      </c>
      <c r="E20" s="2">
        <v>4.2824813641495005</v>
      </c>
      <c r="F20" s="2">
        <v>9.12556048070102</v>
      </c>
      <c r="G20" s="2">
        <v>3.7771966792759395</v>
      </c>
      <c r="H20" s="2">
        <v>2.4032455712467136</v>
      </c>
      <c r="I20" s="2">
        <v>3.3480975543257916</v>
      </c>
      <c r="J20" s="2">
        <v>0.9095452355783413</v>
      </c>
      <c r="K20" s="2">
        <v>5.731339569929115</v>
      </c>
      <c r="L20" s="2">
        <v>6.9786084409557425</v>
      </c>
      <c r="M20" s="2">
        <v>2.4609464087326964</v>
      </c>
      <c r="N20" s="2">
        <v>8.86988570667855</v>
      </c>
      <c r="O20" s="2">
        <v>6.858942312842586</v>
      </c>
      <c r="P20" s="2">
        <v>7.903339363113944</v>
      </c>
      <c r="Q20" s="2">
        <v>11.033589034846125</v>
      </c>
      <c r="R20" s="2">
        <v>3.5966592883316904</v>
      </c>
      <c r="S20" s="2">
        <v>5.843387033746643</v>
      </c>
      <c r="T20" s="2">
        <v>6.426814733866999</v>
      </c>
      <c r="U20" s="2">
        <f t="shared" si="1"/>
        <v>5.519543515</v>
      </c>
      <c r="V20" s="2">
        <f>STDEV(Lohnwachstum!$B20:$T20)</f>
        <v>2.716816551</v>
      </c>
      <c r="W20" s="2">
        <f>VAR(Lohnwachstum!$B20:$T20)</f>
        <v>7.38109217</v>
      </c>
    </row>
    <row r="21" ht="15.75" customHeight="1">
      <c r="A21" s="1">
        <f t="shared" si="2"/>
        <v>2018</v>
      </c>
      <c r="B21" s="2">
        <v>4.990315325184881</v>
      </c>
      <c r="C21" s="2">
        <v>3.8346223622648647</v>
      </c>
      <c r="D21" s="2">
        <v>7.598061789064914</v>
      </c>
      <c r="E21" s="2">
        <v>4.879911212956013</v>
      </c>
      <c r="F21" s="2">
        <v>10.09763005705745</v>
      </c>
      <c r="G21" s="2">
        <v>4.058536871770784</v>
      </c>
      <c r="H21" s="2">
        <v>4.6402472320007435</v>
      </c>
      <c r="I21" s="2">
        <v>2.701550224522726</v>
      </c>
      <c r="J21" s="2">
        <v>2.7863196838817785</v>
      </c>
      <c r="K21" s="2">
        <v>8.120123352452818</v>
      </c>
      <c r="L21" s="2">
        <v>7.028611569644418</v>
      </c>
      <c r="M21" s="2">
        <v>2.958581529473026</v>
      </c>
      <c r="N21" s="2">
        <v>9.486811698143276</v>
      </c>
      <c r="O21" s="2">
        <v>7.3524712565658294</v>
      </c>
      <c r="P21" s="2">
        <v>10.309910336471601</v>
      </c>
      <c r="Q21" s="2">
        <v>13.944069852579577</v>
      </c>
      <c r="R21" s="2">
        <v>4.367389298064803</v>
      </c>
      <c r="S21" s="2">
        <v>5.986873482604497</v>
      </c>
      <c r="T21" s="2">
        <v>7.323263421941764</v>
      </c>
      <c r="U21" s="2">
        <f t="shared" si="1"/>
        <v>6.445542135</v>
      </c>
      <c r="V21" s="2">
        <f>STDEV(Lohnwachstum!$B21:$T21)</f>
        <v>3.020777871</v>
      </c>
      <c r="W21" s="2">
        <f>VAR(Lohnwachstum!$B21:$T21)</f>
        <v>9.125098947</v>
      </c>
    </row>
    <row r="22" ht="15.75" customHeight="1">
      <c r="A22" s="1">
        <f t="shared" si="2"/>
        <v>2019</v>
      </c>
      <c r="B22" s="2">
        <v>4.36383448170679</v>
      </c>
      <c r="C22" s="2">
        <v>3.783898910927684</v>
      </c>
      <c r="D22" s="2">
        <v>7.593110946165378</v>
      </c>
      <c r="E22" s="2">
        <v>4.233137994613802</v>
      </c>
      <c r="F22" s="2">
        <v>8.761766526954979</v>
      </c>
      <c r="G22" s="2">
        <v>5.3862863752415615</v>
      </c>
      <c r="H22" s="2">
        <v>3.49628609812695</v>
      </c>
      <c r="I22" s="2">
        <v>3.165596188573915</v>
      </c>
      <c r="J22" s="2">
        <v>3.1690892794667054</v>
      </c>
      <c r="K22" s="2">
        <v>3.6547824646904266</v>
      </c>
      <c r="L22" s="2">
        <v>7.3469942141492846</v>
      </c>
      <c r="M22" s="2">
        <v>1.827353502021832</v>
      </c>
      <c r="N22" s="2">
        <v>37.41270763504671</v>
      </c>
      <c r="O22" s="2">
        <v>6.21487172403596</v>
      </c>
      <c r="P22" s="2">
        <v>6.939745497880903</v>
      </c>
      <c r="Q22" s="2">
        <v>9.59615141157108</v>
      </c>
      <c r="R22" s="2">
        <v>4.760266313417173</v>
      </c>
      <c r="S22" s="2">
        <v>5.9157839698456955</v>
      </c>
      <c r="T22" s="2">
        <v>7.760916960973054</v>
      </c>
      <c r="U22" s="2">
        <f t="shared" si="1"/>
        <v>7.125398973</v>
      </c>
      <c r="V22" s="2">
        <f>STDEV(Lohnwachstum!$B22:$T22)</f>
        <v>7.635787703</v>
      </c>
      <c r="W22" s="2">
        <f>VAR(Lohnwachstum!$B22:$T22)</f>
        <v>58.30525385</v>
      </c>
    </row>
    <row r="23" ht="15.75" customHeight="1">
      <c r="A23" s="1">
        <f t="shared" si="2"/>
        <v>2020</v>
      </c>
      <c r="B23" s="2">
        <v>-0.22251305690594797</v>
      </c>
      <c r="C23" s="2">
        <v>-2.391011939911145</v>
      </c>
      <c r="D23" s="2">
        <v>-2.6769684534496108</v>
      </c>
      <c r="E23" s="2">
        <v>-0.733523323518415</v>
      </c>
      <c r="F23" s="2">
        <v>1.5934107927076515</v>
      </c>
      <c r="G23" s="2">
        <v>-5.259118966513411</v>
      </c>
      <c r="H23" s="2">
        <v>-0.3497253690353587</v>
      </c>
      <c r="I23" s="2">
        <v>-3.9880013308005196</v>
      </c>
      <c r="J23" s="2">
        <v>-1.908977463710481</v>
      </c>
      <c r="K23" s="2">
        <v>-0.8758876190719526</v>
      </c>
      <c r="L23" s="2">
        <v>0.7521278330343978</v>
      </c>
      <c r="M23" s="2">
        <v>-6.1018359600454986</v>
      </c>
      <c r="N23" s="2">
        <v>5.045708814237428</v>
      </c>
      <c r="O23" s="2">
        <v>2.9282686819768644</v>
      </c>
      <c r="P23" s="2">
        <v>1.3895596614085346</v>
      </c>
      <c r="Q23" s="2">
        <v>1.4894235178398347</v>
      </c>
      <c r="R23" s="2">
        <v>3.372089204190889</v>
      </c>
      <c r="S23" s="2">
        <v>0.08099536006614023</v>
      </c>
      <c r="T23" s="2">
        <v>2.2313740207657142</v>
      </c>
      <c r="U23" s="2">
        <f t="shared" si="1"/>
        <v>-0.2960318735</v>
      </c>
      <c r="V23" s="2">
        <f>STDEV(Lohnwachstum!$B23:$T23)</f>
        <v>2.932372935</v>
      </c>
      <c r="W23" s="2">
        <f>VAR(Lohnwachstum!$B23:$T23)</f>
        <v>8.598811033</v>
      </c>
    </row>
    <row r="24" ht="15.75" customHeight="1">
      <c r="A24" s="1">
        <f t="shared" si="2"/>
        <v>2021</v>
      </c>
      <c r="B24" s="2">
        <v>4.778339071792085</v>
      </c>
      <c r="C24" s="2">
        <v>6.361697342806734</v>
      </c>
      <c r="D24" s="2">
        <v>5.220469011357454</v>
      </c>
      <c r="E24" s="2">
        <v>3.737679307856779</v>
      </c>
      <c r="F24" s="2">
        <v>9.256297982330924</v>
      </c>
      <c r="G24" s="2">
        <v>5.360800953156861</v>
      </c>
      <c r="H24" s="2">
        <v>5.473140273441706</v>
      </c>
      <c r="I24" s="2">
        <v>7.70167145273197</v>
      </c>
      <c r="J24" s="2">
        <v>4.427269850584151</v>
      </c>
      <c r="K24" s="2">
        <v>10.953744501506792</v>
      </c>
      <c r="L24" s="2">
        <v>9.125465305431158</v>
      </c>
      <c r="M24" s="2">
        <v>7.517350506396162</v>
      </c>
      <c r="N24" s="2">
        <v>13.06162882737834</v>
      </c>
      <c r="O24" s="2">
        <v>9.515127032909152</v>
      </c>
      <c r="P24" s="2">
        <v>8.4726874511694</v>
      </c>
      <c r="Q24" s="2">
        <v>7.314027923403783</v>
      </c>
      <c r="R24" s="2">
        <v>4.204462773680883</v>
      </c>
      <c r="S24" s="2">
        <v>6.045576066604565</v>
      </c>
      <c r="T24" s="2">
        <v>9.325130824127186</v>
      </c>
      <c r="U24" s="2">
        <f t="shared" si="1"/>
        <v>7.255398235</v>
      </c>
      <c r="V24" s="2">
        <f>STDEV(Lohnwachstum!$B24:$T24)</f>
        <v>2.527844295</v>
      </c>
      <c r="W24" s="2">
        <f>VAR(Lohnwachstum!$B24:$T24)</f>
        <v>6.38999678</v>
      </c>
    </row>
    <row r="25" ht="15.75" customHeight="1">
      <c r="A25" s="1">
        <f t="shared" si="2"/>
        <v>2022</v>
      </c>
      <c r="B25" s="2">
        <v>7.661468049713853</v>
      </c>
      <c r="C25" s="2">
        <v>9.864201222040345</v>
      </c>
      <c r="D25" s="2">
        <v>6.462220614358529</v>
      </c>
      <c r="E25" s="2">
        <v>5.80977759400281</v>
      </c>
      <c r="F25" s="2">
        <v>13.777913918713864</v>
      </c>
      <c r="G25" s="2">
        <v>6.833444702443342</v>
      </c>
      <c r="H25" s="2">
        <v>6.38026415171372</v>
      </c>
      <c r="I25" s="2">
        <v>8.152579472367206</v>
      </c>
      <c r="J25" s="2">
        <v>6.004211999750261</v>
      </c>
      <c r="K25" s="2">
        <v>9.452781126977426</v>
      </c>
      <c r="L25" s="2">
        <v>9.869302349058866</v>
      </c>
      <c r="M25" s="2">
        <v>7.445296243730526</v>
      </c>
      <c r="N25" s="2">
        <v>15.767262040695801</v>
      </c>
      <c r="O25" s="2">
        <v>9.050968264429727</v>
      </c>
      <c r="P25" s="2">
        <v>11.19672847386392</v>
      </c>
      <c r="Q25" s="2">
        <v>10.129779971845647</v>
      </c>
      <c r="R25" s="2">
        <v>7.197304631521176</v>
      </c>
      <c r="S25" s="2">
        <v>9.169906040060559</v>
      </c>
      <c r="T25" s="2">
        <v>7.953373766561421</v>
      </c>
      <c r="U25" s="2">
        <f t="shared" si="1"/>
        <v>8.851514981</v>
      </c>
      <c r="V25" s="2">
        <f>STDEV(Lohnwachstum!$B25:$T25)</f>
        <v>2.608405338</v>
      </c>
      <c r="W25" s="2">
        <f>VAR(Lohnwachstum!$B25:$T25)</f>
        <v>6.803778405</v>
      </c>
    </row>
    <row r="26" ht="15.75" customHeight="1">
      <c r="A26" s="3">
        <v>2023.0</v>
      </c>
      <c r="B26" s="5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ht="15.75" customHeight="1">
      <c r="B27" s="6" t="s">
        <v>24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7:I29"/>
  </mergeCells>
  <printOptions/>
  <pageMargins bottom="0.787401575" footer="0.0" header="0.0" left="0.7" right="0.7" top="0.7874015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22" width="10.56"/>
    <col customWidth="1" min="23" max="23" width="15.44"/>
    <col customWidth="1" min="24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ht="15.75" customHeight="1">
      <c r="A2" s="1">
        <v>1999.0</v>
      </c>
      <c r="B2" s="1">
        <v>25505.795310600522</v>
      </c>
      <c r="C2" s="1">
        <v>23694.276559565962</v>
      </c>
      <c r="D2" s="1">
        <v>24570.058817448313</v>
      </c>
      <c r="E2" s="1">
        <v>23155.316586788205</v>
      </c>
      <c r="F2" s="1">
        <v>25084.9440238563</v>
      </c>
      <c r="G2" s="1">
        <v>24712.60066485813</v>
      </c>
      <c r="H2" s="1">
        <v>20646.970182557667</v>
      </c>
      <c r="I2" s="1">
        <v>47732.75799988385</v>
      </c>
      <c r="J2" s="1">
        <v>26527.742572644423</v>
      </c>
      <c r="K2" s="1">
        <v>11705.355091121126</v>
      </c>
      <c r="L2" s="1">
        <v>14750.410869867996</v>
      </c>
      <c r="M2" s="2"/>
      <c r="N2" s="2"/>
      <c r="O2" s="2"/>
      <c r="P2" s="2"/>
      <c r="Q2" s="2"/>
      <c r="R2" s="2"/>
      <c r="S2" s="2"/>
      <c r="T2" s="2"/>
      <c r="U2" s="2">
        <f t="shared" ref="U2:U25" si="1">SUM(B2:T2)</f>
        <v>268086.2287</v>
      </c>
      <c r="V2" s="2">
        <f>STDEV('BIP pro Kopf'!$B2:$T2)</f>
        <v>9061.763624</v>
      </c>
      <c r="W2" s="2">
        <f>VAR('BIP pro Kopf'!$B2:$T2)</f>
        <v>82115559.98</v>
      </c>
    </row>
    <row r="3" ht="15.75" customHeight="1">
      <c r="A3" s="1">
        <f t="shared" ref="A3:A25" si="2">A2+1</f>
        <v>2000</v>
      </c>
      <c r="B3" s="1">
        <v>26662.263033219722</v>
      </c>
      <c r="C3" s="1">
        <v>25009.28179490306</v>
      </c>
      <c r="D3" s="1">
        <v>26359.445686988296</v>
      </c>
      <c r="E3" s="1">
        <v>24270.37770514209</v>
      </c>
      <c r="F3" s="1">
        <v>25654.437575819677</v>
      </c>
      <c r="G3" s="1">
        <v>28512.56972742902</v>
      </c>
      <c r="H3" s="1">
        <v>21803.072341473555</v>
      </c>
      <c r="I3" s="1">
        <v>52683.994957597984</v>
      </c>
      <c r="J3" s="1">
        <v>28382.57078437599</v>
      </c>
      <c r="K3" s="1">
        <v>12479.661605975103</v>
      </c>
      <c r="L3" s="1">
        <v>15969.561522884222</v>
      </c>
      <c r="M3" s="2"/>
      <c r="N3" s="2"/>
      <c r="O3" s="2"/>
      <c r="P3" s="2"/>
      <c r="Q3" s="2"/>
      <c r="R3" s="2"/>
      <c r="S3" s="2"/>
      <c r="T3" s="2"/>
      <c r="U3" s="2">
        <f t="shared" si="1"/>
        <v>287787.2367</v>
      </c>
      <c r="V3" s="2">
        <f>STDEV('BIP pro Kopf'!$B3:$T3)</f>
        <v>10146.02693</v>
      </c>
      <c r="W3" s="2">
        <f>VAR('BIP pro Kopf'!$B3:$T3)</f>
        <v>102941862.5</v>
      </c>
    </row>
    <row r="4" ht="15.75" customHeight="1">
      <c r="A4" s="1">
        <f t="shared" si="2"/>
        <v>2001</v>
      </c>
      <c r="B4" s="1">
        <v>27420.672188889414</v>
      </c>
      <c r="C4" s="1">
        <v>25697.08853388447</v>
      </c>
      <c r="D4" s="1">
        <v>27877.36641886443</v>
      </c>
      <c r="E4" s="1">
        <v>25065.430518242036</v>
      </c>
      <c r="F4" s="1">
        <v>26381.80909090081</v>
      </c>
      <c r="G4" s="1">
        <v>31578.24637509851</v>
      </c>
      <c r="H4" s="1">
        <v>22889.9938744096</v>
      </c>
      <c r="I4" s="1">
        <v>54085.02123322575</v>
      </c>
      <c r="J4" s="1">
        <v>30030.885855698987</v>
      </c>
      <c r="K4" s="1">
        <v>13102.253346176805</v>
      </c>
      <c r="L4" s="1">
        <v>17159.998288389357</v>
      </c>
      <c r="M4" s="1">
        <v>14011.414886138375</v>
      </c>
      <c r="N4" s="2"/>
      <c r="O4" s="2"/>
      <c r="P4" s="2"/>
      <c r="Q4" s="2"/>
      <c r="R4" s="2"/>
      <c r="S4" s="2"/>
      <c r="T4" s="2"/>
      <c r="U4" s="2">
        <f t="shared" si="1"/>
        <v>315300.1806</v>
      </c>
      <c r="V4" s="2">
        <f>STDEV('BIP pro Kopf'!$B4:$T4)</f>
        <v>10616.3479</v>
      </c>
      <c r="W4" s="2">
        <f>VAR('BIP pro Kopf'!$B4:$T4)</f>
        <v>112706842.7</v>
      </c>
    </row>
    <row r="5" ht="15.75" customHeight="1">
      <c r="A5" s="1">
        <f t="shared" si="2"/>
        <v>2002</v>
      </c>
      <c r="B5" s="1">
        <v>28054.49472200854</v>
      </c>
      <c r="C5" s="1">
        <v>26445.52267370317</v>
      </c>
      <c r="D5" s="1">
        <v>28551.716552596452</v>
      </c>
      <c r="E5" s="1">
        <v>25686.278462062248</v>
      </c>
      <c r="F5" s="1">
        <v>26647.59491611527</v>
      </c>
      <c r="G5" s="1">
        <v>34587.92654122754</v>
      </c>
      <c r="H5" s="1">
        <v>23664.255145554846</v>
      </c>
      <c r="I5" s="1">
        <v>56056.69076035188</v>
      </c>
      <c r="J5" s="1">
        <v>31032.21272444755</v>
      </c>
      <c r="K5" s="1">
        <v>13681.315873853882</v>
      </c>
      <c r="L5" s="1">
        <v>18091.330284996766</v>
      </c>
      <c r="M5" s="1">
        <v>14993.618981873271</v>
      </c>
      <c r="N5" s="2"/>
      <c r="O5" s="2"/>
      <c r="P5" s="2"/>
      <c r="Q5" s="2"/>
      <c r="R5" s="2"/>
      <c r="S5" s="2"/>
      <c r="T5" s="2"/>
      <c r="U5" s="2">
        <f t="shared" si="1"/>
        <v>327492.9576</v>
      </c>
      <c r="V5" s="2">
        <f>STDEV('BIP pro Kopf'!$B5:$T5)</f>
        <v>11015.77101</v>
      </c>
      <c r="W5" s="2">
        <f>VAR('BIP pro Kopf'!$B5:$T5)</f>
        <v>121347211</v>
      </c>
    </row>
    <row r="6" ht="15.75" customHeight="1">
      <c r="A6" s="1">
        <f t="shared" si="2"/>
        <v>2003</v>
      </c>
      <c r="B6" s="1">
        <v>28549.48695567267</v>
      </c>
      <c r="C6" s="1">
        <v>27100.67421071029</v>
      </c>
      <c r="D6" s="1">
        <v>29109.64750909934</v>
      </c>
      <c r="E6" s="1">
        <v>26192.505031966703</v>
      </c>
      <c r="F6" s="1">
        <v>26795.80880531236</v>
      </c>
      <c r="G6" s="1">
        <v>36425.894922108506</v>
      </c>
      <c r="H6" s="1">
        <v>24334.588314668086</v>
      </c>
      <c r="I6" s="1">
        <v>58072.50846932223</v>
      </c>
      <c r="J6" s="1">
        <v>31605.575045690985</v>
      </c>
      <c r="K6" s="1">
        <v>13965.996549706702</v>
      </c>
      <c r="L6" s="1">
        <v>19016.610194761997</v>
      </c>
      <c r="M6" s="1">
        <v>16371.134427213588</v>
      </c>
      <c r="N6" s="2"/>
      <c r="O6" s="2"/>
      <c r="P6" s="2"/>
      <c r="Q6" s="2"/>
      <c r="R6" s="2"/>
      <c r="S6" s="2"/>
      <c r="T6" s="2"/>
      <c r="U6" s="2">
        <f t="shared" si="1"/>
        <v>337540.4304</v>
      </c>
      <c r="V6" s="2">
        <f>STDEV('BIP pro Kopf'!$B6:$T6)</f>
        <v>11367.95079</v>
      </c>
      <c r="W6" s="2">
        <f>VAR('BIP pro Kopf'!$B6:$T6)</f>
        <v>129230305.1</v>
      </c>
    </row>
    <row r="7" ht="15.75" customHeight="1">
      <c r="A7" s="1">
        <f t="shared" si="2"/>
        <v>2004</v>
      </c>
      <c r="B7" s="1">
        <v>29656.053390334713</v>
      </c>
      <c r="C7" s="1">
        <v>28482.46789193924</v>
      </c>
      <c r="D7" s="1">
        <v>30365.87166604312</v>
      </c>
      <c r="E7" s="1">
        <v>27170.27051944035</v>
      </c>
      <c r="F7" s="1">
        <v>27419.080796924147</v>
      </c>
      <c r="G7" s="1">
        <v>38390.63701550416</v>
      </c>
      <c r="H7" s="1">
        <v>25176.57566542008</v>
      </c>
      <c r="I7" s="1">
        <v>61536.115871162096</v>
      </c>
      <c r="J7" s="1">
        <v>32507.872757639077</v>
      </c>
      <c r="K7" s="1">
        <v>14522.167739537943</v>
      </c>
      <c r="L7" s="1">
        <v>20023.277164253814</v>
      </c>
      <c r="M7" s="1">
        <v>17682.64087153237</v>
      </c>
      <c r="N7" s="2"/>
      <c r="O7" s="2"/>
      <c r="P7" s="2"/>
      <c r="Q7" s="2"/>
      <c r="R7" s="2"/>
      <c r="S7" s="2"/>
      <c r="T7" s="2"/>
      <c r="U7" s="2">
        <f t="shared" si="1"/>
        <v>352933.0313</v>
      </c>
      <c r="V7" s="2">
        <f>STDEV('BIP pro Kopf'!$B7:$T7)</f>
        <v>12054.27728</v>
      </c>
      <c r="W7" s="2">
        <f>VAR('BIP pro Kopf'!$B7:$T7)</f>
        <v>145305600.8</v>
      </c>
    </row>
    <row r="8" ht="15.75" customHeight="1">
      <c r="A8" s="1">
        <f t="shared" si="2"/>
        <v>2005</v>
      </c>
      <c r="B8" s="1">
        <v>30879.959950553177</v>
      </c>
      <c r="C8" s="1">
        <v>29587.645010787204</v>
      </c>
      <c r="D8" s="1">
        <v>31392.29629042244</v>
      </c>
      <c r="E8" s="1">
        <v>27946.666472538192</v>
      </c>
      <c r="F8" s="1">
        <v>27747.375263524948</v>
      </c>
      <c r="G8" s="1">
        <v>40939.97255712498</v>
      </c>
      <c r="H8" s="1">
        <v>25765.889170239985</v>
      </c>
      <c r="I8" s="1">
        <v>65098.280584231594</v>
      </c>
      <c r="J8" s="1">
        <v>33755.35880559818</v>
      </c>
      <c r="K8" s="1">
        <v>15095.47010329105</v>
      </c>
      <c r="L8" s="1">
        <v>21243.75660819934</v>
      </c>
      <c r="M8" s="1">
        <v>18133.850730032835</v>
      </c>
      <c r="N8" s="2"/>
      <c r="O8" s="2"/>
      <c r="P8" s="2"/>
      <c r="Q8" s="2"/>
      <c r="R8" s="2"/>
      <c r="S8" s="2"/>
      <c r="T8" s="2"/>
      <c r="U8" s="2">
        <f t="shared" si="1"/>
        <v>367586.5215</v>
      </c>
      <c r="V8" s="2">
        <f>STDEV('BIP pro Kopf'!$B8:$T8)</f>
        <v>12900.32451</v>
      </c>
      <c r="W8" s="2">
        <f>VAR('BIP pro Kopf'!$B8:$T8)</f>
        <v>166418372.6</v>
      </c>
    </row>
    <row r="9" ht="15.75" customHeight="1">
      <c r="A9" s="1">
        <f t="shared" si="2"/>
        <v>2006</v>
      </c>
      <c r="B9" s="1">
        <v>32390.383135511627</v>
      </c>
      <c r="C9" s="1">
        <v>30826.013907146767</v>
      </c>
      <c r="D9" s="1">
        <v>32831.02948805492</v>
      </c>
      <c r="E9" s="1">
        <v>29046.071210401304</v>
      </c>
      <c r="F9" s="1">
        <v>28953.420195293435</v>
      </c>
      <c r="G9" s="1">
        <v>43269.5227503053</v>
      </c>
      <c r="H9" s="1">
        <v>26704.171725158336</v>
      </c>
      <c r="I9" s="1">
        <v>72307.17231194342</v>
      </c>
      <c r="J9" s="1">
        <v>35760.57678831178</v>
      </c>
      <c r="K9" s="1">
        <v>15800.790569503515</v>
      </c>
      <c r="L9" s="1">
        <v>22609.991382587763</v>
      </c>
      <c r="M9" s="1">
        <v>19769.002869415723</v>
      </c>
      <c r="N9" s="2"/>
      <c r="O9" s="2"/>
      <c r="P9" s="2"/>
      <c r="Q9" s="2"/>
      <c r="R9" s="2"/>
      <c r="S9" s="2"/>
      <c r="T9" s="2"/>
      <c r="U9" s="2">
        <f t="shared" si="1"/>
        <v>390268.1463</v>
      </c>
      <c r="V9" s="2">
        <f>STDEV('BIP pro Kopf'!$B9:$T9)</f>
        <v>14494.50182</v>
      </c>
      <c r="W9" s="2">
        <f>VAR('BIP pro Kopf'!$B9:$T9)</f>
        <v>210090583.1</v>
      </c>
    </row>
    <row r="10" ht="15.75" customHeight="1">
      <c r="A10" s="1">
        <f t="shared" si="2"/>
        <v>2007</v>
      </c>
      <c r="B10" s="1">
        <v>34232.826837050074</v>
      </c>
      <c r="C10" s="1">
        <v>32338.471818327263</v>
      </c>
      <c r="D10" s="1">
        <v>35371.8858249255</v>
      </c>
      <c r="E10" s="1">
        <v>30323.450924175955</v>
      </c>
      <c r="F10" s="1">
        <v>30383.617743590297</v>
      </c>
      <c r="G10" s="1">
        <v>44799.271279321256</v>
      </c>
      <c r="H10" s="1">
        <v>27633.23922269484</v>
      </c>
      <c r="I10" s="1">
        <v>78421.77490088397</v>
      </c>
      <c r="J10" s="1">
        <v>37796.45282149052</v>
      </c>
      <c r="K10" s="1">
        <v>16644.598331171386</v>
      </c>
      <c r="L10" s="1">
        <v>23781.008796929556</v>
      </c>
      <c r="M10" s="1">
        <v>21061.244662497706</v>
      </c>
      <c r="N10" s="1">
        <v>17379.254574302246</v>
      </c>
      <c r="O10" s="2"/>
      <c r="P10" s="2"/>
      <c r="Q10" s="2"/>
      <c r="R10" s="2"/>
      <c r="S10" s="2"/>
      <c r="T10" s="2"/>
      <c r="U10" s="2">
        <f t="shared" si="1"/>
        <v>430167.0977</v>
      </c>
      <c r="V10" s="2">
        <f>STDEV('BIP pro Kopf'!$B10:$T10)</f>
        <v>15850.0446</v>
      </c>
      <c r="W10" s="2">
        <f>VAR('BIP pro Kopf'!$B10:$T10)</f>
        <v>251223913.7</v>
      </c>
    </row>
    <row r="11" ht="15.75" customHeight="1">
      <c r="A11" s="1">
        <f t="shared" si="2"/>
        <v>2008</v>
      </c>
      <c r="B11" s="1">
        <v>35301.57438037584</v>
      </c>
      <c r="C11" s="1">
        <v>32842.57579360844</v>
      </c>
      <c r="D11" s="1">
        <v>36561.342372368425</v>
      </c>
      <c r="E11" s="1">
        <v>30947.33470005823</v>
      </c>
      <c r="F11" s="1">
        <v>31013.116450221707</v>
      </c>
      <c r="G11" s="1">
        <v>41715.36864322969</v>
      </c>
      <c r="H11" s="1">
        <v>27839.374586359387</v>
      </c>
      <c r="I11" s="1">
        <v>81877.74276066714</v>
      </c>
      <c r="J11" s="1">
        <v>39353.88647888829</v>
      </c>
      <c r="K11" s="1">
        <v>16963.419063726626</v>
      </c>
      <c r="L11" s="1">
        <v>24144.545429738097</v>
      </c>
      <c r="M11" s="1">
        <v>21844.544437855715</v>
      </c>
      <c r="N11" s="1">
        <v>18762.87428586129</v>
      </c>
      <c r="O11" s="1">
        <v>24165.779296875</v>
      </c>
      <c r="P11" s="2"/>
      <c r="Q11" s="2"/>
      <c r="R11" s="2"/>
      <c r="S11" s="2"/>
      <c r="T11" s="2"/>
      <c r="U11" s="2">
        <f t="shared" si="1"/>
        <v>463333.4787</v>
      </c>
      <c r="V11" s="2">
        <f>STDEV('BIP pro Kopf'!$B11:$T11)</f>
        <v>15929.67484</v>
      </c>
      <c r="W11" s="2">
        <f>VAR('BIP pro Kopf'!$B11:$T11)</f>
        <v>253754540.6</v>
      </c>
    </row>
    <row r="12" ht="15.75" customHeight="1">
      <c r="A12" s="1">
        <f t="shared" si="2"/>
        <v>2009</v>
      </c>
      <c r="B12" s="1">
        <v>34523.89653379115</v>
      </c>
      <c r="C12" s="1">
        <v>32091.23555213716</v>
      </c>
      <c r="D12" s="1">
        <v>34042.21604155635</v>
      </c>
      <c r="E12" s="1">
        <v>29924.211043401217</v>
      </c>
      <c r="F12" s="1">
        <v>29861.552007320137</v>
      </c>
      <c r="G12" s="1">
        <v>37377.22084722873</v>
      </c>
      <c r="H12" s="1">
        <v>26690.01029099321</v>
      </c>
      <c r="I12" s="1">
        <v>78449.33033068627</v>
      </c>
      <c r="J12" s="1">
        <v>37799.59671847993</v>
      </c>
      <c r="K12" s="1">
        <v>16598.442201436057</v>
      </c>
      <c r="L12" s="1">
        <v>23064.172841820706</v>
      </c>
      <c r="M12" s="1">
        <v>21385.956373344885</v>
      </c>
      <c r="N12" s="1">
        <v>17774.907105025373</v>
      </c>
      <c r="O12" s="1">
        <v>23112.232421875</v>
      </c>
      <c r="P12" s="1">
        <v>15175.634035352274</v>
      </c>
      <c r="Q12" s="1">
        <v>11899.49643602803</v>
      </c>
      <c r="R12" s="2"/>
      <c r="S12" s="2"/>
      <c r="T12" s="2"/>
      <c r="U12" s="2">
        <f t="shared" si="1"/>
        <v>469770.1108</v>
      </c>
      <c r="V12" s="2">
        <f>STDEV('BIP pro Kopf'!$B12:$T12)</f>
        <v>15393.52005</v>
      </c>
      <c r="W12" s="2">
        <f>VAR('BIP pro Kopf'!$B12:$T12)</f>
        <v>236960459.5</v>
      </c>
    </row>
    <row r="13" ht="15.75" customHeight="1">
      <c r="A13" s="1">
        <f t="shared" si="2"/>
        <v>2010</v>
      </c>
      <c r="B13" s="1">
        <v>35379.92903368054</v>
      </c>
      <c r="C13" s="1">
        <v>33329.102262145425</v>
      </c>
      <c r="D13" s="1">
        <v>35079.36827566045</v>
      </c>
      <c r="E13" s="1">
        <v>30682.321354224532</v>
      </c>
      <c r="F13" s="1">
        <v>31358.47726247488</v>
      </c>
      <c r="G13" s="1">
        <v>36707.39130577799</v>
      </c>
      <c r="H13" s="1">
        <v>27182.010984048105</v>
      </c>
      <c r="I13" s="1">
        <v>83642.30017378337</v>
      </c>
      <c r="J13" s="1">
        <v>38469.56623478203</v>
      </c>
      <c r="K13" s="1">
        <v>16987.5229592078</v>
      </c>
      <c r="L13" s="1">
        <v>23030.92453754487</v>
      </c>
      <c r="M13" s="1">
        <v>20152.60839497683</v>
      </c>
      <c r="N13" s="1">
        <v>17750.7618680815</v>
      </c>
      <c r="O13" s="1">
        <v>23462.80078125</v>
      </c>
      <c r="P13" s="1">
        <v>16443.10845629035</v>
      </c>
      <c r="Q13" s="1">
        <v>12754.496025913728</v>
      </c>
      <c r="R13" s="2"/>
      <c r="S13" s="2"/>
      <c r="T13" s="2"/>
      <c r="U13" s="2">
        <f t="shared" si="1"/>
        <v>482412.6899</v>
      </c>
      <c r="V13" s="2">
        <f>STDEV('BIP pro Kopf'!$B13:$T13)</f>
        <v>16449.46411</v>
      </c>
      <c r="W13" s="2">
        <f>VAR('BIP pro Kopf'!$B13:$T13)</f>
        <v>270584869.6</v>
      </c>
    </row>
    <row r="14" ht="15.75" customHeight="1">
      <c r="A14" s="1">
        <f t="shared" si="2"/>
        <v>2011</v>
      </c>
      <c r="B14" s="1">
        <v>36956.84623380666</v>
      </c>
      <c r="C14" s="1">
        <v>34060.41022392652</v>
      </c>
      <c r="D14" s="1">
        <v>36746.10338899001</v>
      </c>
      <c r="E14" s="1">
        <v>31499.910636174485</v>
      </c>
      <c r="F14" s="1">
        <v>33554.16468914107</v>
      </c>
      <c r="G14" s="1">
        <v>37489.08797305901</v>
      </c>
      <c r="H14" s="1">
        <v>27766.438183015136</v>
      </c>
      <c r="I14" s="1">
        <v>85509.25538297705</v>
      </c>
      <c r="J14" s="1">
        <v>38959.81051782314</v>
      </c>
      <c r="K14" s="1">
        <v>16679.627773841683</v>
      </c>
      <c r="L14" s="1">
        <v>22757.84386168389</v>
      </c>
      <c r="M14" s="1">
        <v>18307.975425980912</v>
      </c>
      <c r="N14" s="1">
        <v>18052.31525255463</v>
      </c>
      <c r="O14" s="1">
        <v>23338.251953125</v>
      </c>
      <c r="P14" s="1">
        <v>16634.95632621292</v>
      </c>
      <c r="Q14" s="1">
        <v>13297.654631460082</v>
      </c>
      <c r="R14" s="1">
        <v>12563.482013109453</v>
      </c>
      <c r="S14" s="2"/>
      <c r="T14" s="2"/>
      <c r="U14" s="2">
        <f t="shared" si="1"/>
        <v>504174.1345</v>
      </c>
      <c r="V14" s="2">
        <f>STDEV('BIP pro Kopf'!$B14:$T14)</f>
        <v>17068.33007</v>
      </c>
      <c r="W14" s="2">
        <f>VAR('BIP pro Kopf'!$B14:$T14)</f>
        <v>291327891.5</v>
      </c>
    </row>
    <row r="15" ht="15.75" customHeight="1">
      <c r="A15" s="1">
        <f t="shared" si="2"/>
        <v>2012</v>
      </c>
      <c r="B15" s="1">
        <v>37799.926476789835</v>
      </c>
      <c r="C15" s="1">
        <v>34768.8002411467</v>
      </c>
      <c r="D15" s="1">
        <v>37133.00274419645</v>
      </c>
      <c r="E15" s="1">
        <v>31811.3424092751</v>
      </c>
      <c r="F15" s="1">
        <v>34134.68333423209</v>
      </c>
      <c r="G15" s="1">
        <v>38181.14099844484</v>
      </c>
      <c r="H15" s="1">
        <v>27281.935182862893</v>
      </c>
      <c r="I15" s="1">
        <v>87628.94531647286</v>
      </c>
      <c r="J15" s="1">
        <v>38971.499905520526</v>
      </c>
      <c r="K15" s="1">
        <v>16005.52219319659</v>
      </c>
      <c r="L15" s="1">
        <v>22044.829015337997</v>
      </c>
      <c r="M15" s="1">
        <v>17055.721900141158</v>
      </c>
      <c r="N15" s="1">
        <v>17622.980041892726</v>
      </c>
      <c r="O15" s="1">
        <v>22565.525390625</v>
      </c>
      <c r="P15" s="1">
        <v>17533.354919195863</v>
      </c>
      <c r="Q15" s="1">
        <v>13619.635885116057</v>
      </c>
      <c r="R15" s="1">
        <v>13545.578122259385</v>
      </c>
      <c r="S15" s="2"/>
      <c r="T15" s="2"/>
      <c r="U15" s="2">
        <f t="shared" si="1"/>
        <v>507704.4241</v>
      </c>
      <c r="V15" s="2">
        <f>STDEV('BIP pro Kopf'!$B15:$T15)</f>
        <v>17606.91769</v>
      </c>
      <c r="W15" s="2">
        <f>VAR('BIP pro Kopf'!$B15:$T15)</f>
        <v>310003550.7</v>
      </c>
    </row>
    <row r="16" ht="15.75" customHeight="1">
      <c r="A16" s="1">
        <f t="shared" si="2"/>
        <v>2013</v>
      </c>
      <c r="B16" s="1">
        <v>38197.75483521295</v>
      </c>
      <c r="C16" s="1">
        <v>35206.17179747992</v>
      </c>
      <c r="D16" s="1">
        <v>37566.106242135465</v>
      </c>
      <c r="E16" s="1">
        <v>32077.50870579655</v>
      </c>
      <c r="F16" s="1">
        <v>34860.548197263815</v>
      </c>
      <c r="G16" s="1">
        <v>38811.576412210175</v>
      </c>
      <c r="H16" s="1">
        <v>26774.789857706157</v>
      </c>
      <c r="I16" s="1">
        <v>90353.5206861013</v>
      </c>
      <c r="J16" s="1">
        <v>39302.90532878469</v>
      </c>
      <c r="K16" s="1">
        <v>16303.668300454372</v>
      </c>
      <c r="L16" s="1">
        <v>21893.522410799902</v>
      </c>
      <c r="M16" s="1">
        <v>16405.008531071588</v>
      </c>
      <c r="N16" s="1">
        <v>17696.68191458737</v>
      </c>
      <c r="O16" s="1">
        <v>20929.95703125</v>
      </c>
      <c r="P16" s="1">
        <v>18650.036270415312</v>
      </c>
      <c r="Q16" s="1">
        <v>13760.83225437355</v>
      </c>
      <c r="R16" s="1">
        <v>14348.123705896143</v>
      </c>
      <c r="S16" s="2"/>
      <c r="T16" s="2"/>
      <c r="U16" s="2">
        <f t="shared" si="1"/>
        <v>513138.7125</v>
      </c>
      <c r="V16" s="2">
        <f>STDEV('BIP pro Kopf'!$B16:$T16)</f>
        <v>18209.42626</v>
      </c>
      <c r="W16" s="2">
        <f>VAR('BIP pro Kopf'!$B16:$T16)</f>
        <v>331583204.7</v>
      </c>
    </row>
    <row r="17" ht="15.75" customHeight="1">
      <c r="A17" s="1">
        <f t="shared" si="2"/>
        <v>2014</v>
      </c>
      <c r="B17" s="1">
        <v>38981.06631645113</v>
      </c>
      <c r="C17" s="1">
        <v>35953.36342744978</v>
      </c>
      <c r="D17" s="1">
        <v>37882.73284028305</v>
      </c>
      <c r="E17" s="1">
        <v>32418.911025650883</v>
      </c>
      <c r="F17" s="1">
        <v>36148.92106319266</v>
      </c>
      <c r="G17" s="1">
        <v>41884.099799473566</v>
      </c>
      <c r="H17" s="1">
        <v>26771.321324828743</v>
      </c>
      <c r="I17" s="1">
        <v>93096.44646327017</v>
      </c>
      <c r="J17" s="1">
        <v>39819.726145401175</v>
      </c>
      <c r="K17" s="1">
        <v>16638.07897693524</v>
      </c>
      <c r="L17" s="1">
        <v>22215.75743764931</v>
      </c>
      <c r="M17" s="1">
        <v>16271.507149058707</v>
      </c>
      <c r="N17" s="1">
        <v>18251.531052677525</v>
      </c>
      <c r="O17" s="1">
        <v>20507.5859375</v>
      </c>
      <c r="P17" s="1">
        <v>20137.933256320215</v>
      </c>
      <c r="Q17" s="1">
        <v>14091.062919927088</v>
      </c>
      <c r="R17" s="1">
        <v>15251.076227896345</v>
      </c>
      <c r="S17" s="1">
        <v>11849.741847403579</v>
      </c>
      <c r="T17" s="2"/>
      <c r="U17" s="2">
        <f t="shared" si="1"/>
        <v>538170.8632</v>
      </c>
      <c r="V17" s="2">
        <f>STDEV('BIP pro Kopf'!$B17:$T17)</f>
        <v>18793.01406</v>
      </c>
      <c r="W17" s="2">
        <f>VAR('BIP pro Kopf'!$B17:$T17)</f>
        <v>353177377.4</v>
      </c>
    </row>
    <row r="18" ht="15.75" customHeight="1">
      <c r="A18" s="1">
        <f t="shared" si="2"/>
        <v>2015</v>
      </c>
      <c r="B18" s="1">
        <v>39833.53232595512</v>
      </c>
      <c r="C18" s="1">
        <v>36960.63116163672</v>
      </c>
      <c r="D18" s="1">
        <v>38577.206698894486</v>
      </c>
      <c r="E18" s="1">
        <v>33035.14777964482</v>
      </c>
      <c r="F18" s="1">
        <v>37046.218014847014</v>
      </c>
      <c r="G18" s="1">
        <v>55929.03422978985</v>
      </c>
      <c r="H18" s="1">
        <v>27257.354457759026</v>
      </c>
      <c r="I18" s="1">
        <v>95052.5347434358</v>
      </c>
      <c r="J18" s="1">
        <v>40732.65268088881</v>
      </c>
      <c r="K18" s="1">
        <v>17350.05217185122</v>
      </c>
      <c r="L18" s="1">
        <v>23212.313481939174</v>
      </c>
      <c r="M18" s="1">
        <v>16298.934476973829</v>
      </c>
      <c r="N18" s="1">
        <v>18828.232287278457</v>
      </c>
      <c r="O18" s="1">
        <v>21168.9453125</v>
      </c>
      <c r="P18" s="1">
        <v>22461.819154123215</v>
      </c>
      <c r="Q18" s="1">
        <v>14773.043480024433</v>
      </c>
      <c r="R18" s="1">
        <v>15684.394259723416</v>
      </c>
      <c r="S18" s="1">
        <v>12425.684200519134</v>
      </c>
      <c r="T18" s="1">
        <v>12856.060256600033</v>
      </c>
      <c r="U18" s="2">
        <f t="shared" si="1"/>
        <v>579483.7912</v>
      </c>
      <c r="V18" s="2">
        <f>STDEV('BIP pro Kopf'!$B18:$T18)</f>
        <v>19709.9875</v>
      </c>
      <c r="W18" s="2">
        <f>VAR('BIP pro Kopf'!$B18:$T18)</f>
        <v>388483607.2</v>
      </c>
    </row>
    <row r="19" ht="15.75" customHeight="1">
      <c r="A19" s="1">
        <f t="shared" si="2"/>
        <v>2016</v>
      </c>
      <c r="B19" s="1">
        <v>40931.84609968011</v>
      </c>
      <c r="C19" s="1">
        <v>37955.1039578263</v>
      </c>
      <c r="D19" s="1">
        <v>39582.53075399118</v>
      </c>
      <c r="E19" s="1">
        <v>33483.087311296076</v>
      </c>
      <c r="F19" s="1">
        <v>38066.6747631343</v>
      </c>
      <c r="G19" s="1">
        <v>56821.514362289934</v>
      </c>
      <c r="H19" s="1">
        <v>27970.588527337877</v>
      </c>
      <c r="I19" s="1">
        <v>96575.11331342545</v>
      </c>
      <c r="J19" s="1">
        <v>41592.71520184537</v>
      </c>
      <c r="K19" s="1">
        <v>18061.176498617202</v>
      </c>
      <c r="L19" s="1">
        <v>23974.23874015141</v>
      </c>
      <c r="M19" s="1">
        <v>16192.895842054511</v>
      </c>
      <c r="N19" s="1">
        <v>19584.694645435782</v>
      </c>
      <c r="O19" s="1">
        <v>22328.189453125</v>
      </c>
      <c r="P19" s="1">
        <v>23149.140452744665</v>
      </c>
      <c r="Q19" s="1">
        <v>14963.76720327289</v>
      </c>
      <c r="R19" s="1">
        <v>16528.404988638005</v>
      </c>
      <c r="S19" s="1">
        <v>12947.61160416976</v>
      </c>
      <c r="T19" s="1">
        <v>13558.83190719297</v>
      </c>
      <c r="U19" s="2">
        <f t="shared" si="1"/>
        <v>594268.1256</v>
      </c>
      <c r="V19" s="2">
        <f>STDEV('BIP pro Kopf'!$B19:$T19)</f>
        <v>19949.08523</v>
      </c>
      <c r="W19" s="2">
        <f>VAR('BIP pro Kopf'!$B19:$T19)</f>
        <v>397966001.6</v>
      </c>
    </row>
    <row r="20" ht="15.75" customHeight="1">
      <c r="A20" s="1">
        <f t="shared" si="2"/>
        <v>2017</v>
      </c>
      <c r="B20" s="1">
        <v>41984.55231822075</v>
      </c>
      <c r="C20" s="1">
        <v>39124.74006954453</v>
      </c>
      <c r="D20" s="1">
        <v>41084.27886062524</v>
      </c>
      <c r="E20" s="1">
        <v>34329.19862243384</v>
      </c>
      <c r="F20" s="1">
        <v>39526.71789378473</v>
      </c>
      <c r="G20" s="1">
        <v>61938.66939801822</v>
      </c>
      <c r="H20" s="1">
        <v>28686.607327795107</v>
      </c>
      <c r="I20" s="1">
        <v>97543.6398272115</v>
      </c>
      <c r="J20" s="1">
        <v>43087.574927197566</v>
      </c>
      <c r="K20" s="1">
        <v>19023.44688989641</v>
      </c>
      <c r="L20" s="1">
        <v>24949.801726585378</v>
      </c>
      <c r="M20" s="1">
        <v>16448.967839951336</v>
      </c>
      <c r="N20" s="1">
        <v>20814.744859145525</v>
      </c>
      <c r="O20" s="1">
        <v>23632.3359375</v>
      </c>
      <c r="P20" s="1">
        <v>25514.584432872718</v>
      </c>
      <c r="Q20" s="1">
        <v>15566.513250400056</v>
      </c>
      <c r="R20" s="1">
        <v>18091.622488203895</v>
      </c>
      <c r="S20" s="1">
        <v>13893.402387336735</v>
      </c>
      <c r="T20" s="1">
        <v>14947.055635282526</v>
      </c>
      <c r="U20" s="2">
        <f t="shared" si="1"/>
        <v>620188.4547</v>
      </c>
      <c r="V20" s="2">
        <f>STDEV('BIP pro Kopf'!$B20:$T20)</f>
        <v>20265.89097</v>
      </c>
      <c r="W20" s="2">
        <f>VAR('BIP pro Kopf'!$B20:$T20)</f>
        <v>410706337</v>
      </c>
    </row>
    <row r="21" ht="15.75" customHeight="1">
      <c r="A21" s="1">
        <f t="shared" si="2"/>
        <v>2018</v>
      </c>
      <c r="B21" s="1">
        <v>43580.47336802888</v>
      </c>
      <c r="C21" s="1">
        <v>40259.7904936828</v>
      </c>
      <c r="D21" s="1">
        <v>42328.15552463274</v>
      </c>
      <c r="E21" s="1">
        <v>35190.055598151404</v>
      </c>
      <c r="F21" s="1">
        <v>40593.670535548416</v>
      </c>
      <c r="G21" s="1">
        <v>67107.062290593</v>
      </c>
      <c r="H21" s="1">
        <v>29317.106949549303</v>
      </c>
      <c r="I21" s="1">
        <v>98891.62595608192</v>
      </c>
      <c r="J21" s="1">
        <v>44916.660205677654</v>
      </c>
      <c r="K21" s="1">
        <v>19952.127137167485</v>
      </c>
      <c r="L21" s="1">
        <v>25724.71747255221</v>
      </c>
      <c r="M21" s="1">
        <v>16729.679502672254</v>
      </c>
      <c r="N21" s="1">
        <v>22120.87503025709</v>
      </c>
      <c r="O21" s="1">
        <v>24911.955078125</v>
      </c>
      <c r="P21" s="1">
        <v>26729.52924707983</v>
      </c>
      <c r="Q21" s="1">
        <v>16500.545552585194</v>
      </c>
      <c r="R21" s="1">
        <v>19616.208148855843</v>
      </c>
      <c r="S21" s="1">
        <v>15127.62002808257</v>
      </c>
      <c r="T21" s="1">
        <v>16246.484883508838</v>
      </c>
      <c r="U21" s="2">
        <f t="shared" si="1"/>
        <v>645844.343</v>
      </c>
      <c r="V21" s="2">
        <f>STDEV('BIP pro Kopf'!$B21:$T21)</f>
        <v>20707.5604</v>
      </c>
      <c r="W21" s="2">
        <f>VAR('BIP pro Kopf'!$B21:$T21)</f>
        <v>428803057.6</v>
      </c>
    </row>
    <row r="22" ht="15.75" customHeight="1">
      <c r="A22" s="1">
        <f t="shared" si="2"/>
        <v>2019</v>
      </c>
      <c r="B22" s="1">
        <v>44726.70249281525</v>
      </c>
      <c r="C22" s="1">
        <v>41663.93361290558</v>
      </c>
      <c r="D22" s="1">
        <v>43439.89773989669</v>
      </c>
      <c r="E22" s="1">
        <v>36173.131178056465</v>
      </c>
      <c r="F22" s="1">
        <v>41799.68936478639</v>
      </c>
      <c r="G22" s="1">
        <v>72290.23435758379</v>
      </c>
      <c r="H22" s="1">
        <v>30079.962221417736</v>
      </c>
      <c r="I22" s="1">
        <v>100602.39902838867</v>
      </c>
      <c r="J22" s="1">
        <v>46875.80895658279</v>
      </c>
      <c r="K22" s="1">
        <v>20840.865142180402</v>
      </c>
      <c r="L22" s="1">
        <v>26424.468169901596</v>
      </c>
      <c r="M22" s="1">
        <v>17101.13470194977</v>
      </c>
      <c r="N22" s="1">
        <v>23239.54539033751</v>
      </c>
      <c r="O22" s="1">
        <v>26278.330078125</v>
      </c>
      <c r="P22" s="1">
        <v>28144.059171222587</v>
      </c>
      <c r="Q22" s="1">
        <v>17313.11605646126</v>
      </c>
      <c r="R22" s="1">
        <v>20924.53602311557</v>
      </c>
      <c r="S22" s="1">
        <v>16030.04093379635</v>
      </c>
      <c r="T22" s="1">
        <v>17506.786174049448</v>
      </c>
      <c r="U22" s="2">
        <f t="shared" si="1"/>
        <v>671454.6408</v>
      </c>
      <c r="V22" s="2">
        <f>STDEV('BIP pro Kopf'!$B22:$T22)</f>
        <v>21275.61492</v>
      </c>
      <c r="W22" s="2">
        <f>VAR('BIP pro Kopf'!$B22:$T22)</f>
        <v>452651790.2</v>
      </c>
    </row>
    <row r="23" ht="15.75" customHeight="1">
      <c r="A23" s="1">
        <f t="shared" si="2"/>
        <v>2020</v>
      </c>
      <c r="B23" s="1">
        <v>42732.79036217217</v>
      </c>
      <c r="C23" s="1">
        <v>39851.215970320154</v>
      </c>
      <c r="D23" s="1">
        <v>43048.4038192668</v>
      </c>
      <c r="E23" s="1">
        <v>34193.15003970558</v>
      </c>
      <c r="F23" s="1">
        <v>40949.90779978724</v>
      </c>
      <c r="G23" s="1">
        <v>74785.92352602068</v>
      </c>
      <c r="H23" s="1">
        <v>27945.020336950995</v>
      </c>
      <c r="I23" s="1">
        <v>102758.62085374964</v>
      </c>
      <c r="J23" s="1">
        <v>45668.66381905226</v>
      </c>
      <c r="K23" s="1">
        <v>19473.369103341036</v>
      </c>
      <c r="L23" s="1">
        <v>23603.36830557922</v>
      </c>
      <c r="M23" s="1">
        <v>15460.521326203552</v>
      </c>
      <c r="N23" s="1">
        <v>22365.021910475505</v>
      </c>
      <c r="O23" s="1">
        <v>24545.68359375</v>
      </c>
      <c r="P23" s="1">
        <v>25562.140788795186</v>
      </c>
      <c r="Q23" s="1">
        <v>17117.569397234973</v>
      </c>
      <c r="R23" s="1">
        <v>20657.786783520693</v>
      </c>
      <c r="S23" s="1">
        <v>15940.467226429122</v>
      </c>
      <c r="T23" s="1">
        <v>17828.74608436483</v>
      </c>
      <c r="U23" s="2">
        <f t="shared" si="1"/>
        <v>654488.371</v>
      </c>
      <c r="V23" s="2">
        <f>STDEV('BIP pro Kopf'!$B23:$T23)</f>
        <v>22123.95014</v>
      </c>
      <c r="W23" s="2">
        <f>VAR('BIP pro Kopf'!$B23:$T23)</f>
        <v>489469169.6</v>
      </c>
    </row>
    <row r="24" ht="15.75" customHeight="1">
      <c r="A24" s="1">
        <f t="shared" si="2"/>
        <v>2021</v>
      </c>
      <c r="B24" s="1">
        <v>45350.3658021726</v>
      </c>
      <c r="C24" s="1">
        <v>43347.121595948985</v>
      </c>
      <c r="D24" s="1">
        <v>45225.27182284407</v>
      </c>
      <c r="E24" s="1">
        <v>36913.41083594373</v>
      </c>
      <c r="F24" s="1">
        <v>43292.3051973676</v>
      </c>
      <c r="G24" s="1">
        <v>84694.90588923669</v>
      </c>
      <c r="H24" s="1">
        <v>30243.367294839147</v>
      </c>
      <c r="I24" s="1">
        <v>112949.68628137186</v>
      </c>
      <c r="J24" s="1">
        <v>48791.869797395135</v>
      </c>
      <c r="K24" s="1">
        <v>20797.864572775576</v>
      </c>
      <c r="L24" s="1">
        <v>25452.344421421152</v>
      </c>
      <c r="M24" s="1">
        <v>17072.72182393355</v>
      </c>
      <c r="N24" s="1">
        <v>24765.707547013182</v>
      </c>
      <c r="O24" s="1">
        <v>26677.060546875</v>
      </c>
      <c r="P24" s="1">
        <v>28931.300007483955</v>
      </c>
      <c r="Q24" s="1">
        <v>18417.276286535198</v>
      </c>
      <c r="R24" s="1">
        <v>23626.23560031617</v>
      </c>
      <c r="S24" s="1">
        <v>17823.166480055614</v>
      </c>
      <c r="T24" s="1">
        <v>20048.810017284108</v>
      </c>
      <c r="U24" s="2">
        <f t="shared" si="1"/>
        <v>714420.7918</v>
      </c>
      <c r="V24" s="2">
        <f>STDEV('BIP pro Kopf'!$B24:$T24)</f>
        <v>24417.47133</v>
      </c>
      <c r="W24" s="2">
        <f>VAR('BIP pro Kopf'!$B24:$T24)</f>
        <v>596212906</v>
      </c>
    </row>
    <row r="25" ht="15.75" customHeight="1">
      <c r="A25" s="1">
        <f t="shared" si="2"/>
        <v>2022</v>
      </c>
      <c r="B25" s="1">
        <v>49505.26003347737</v>
      </c>
      <c r="C25" s="1">
        <v>47085.02871515923</v>
      </c>
      <c r="D25" s="1">
        <v>47990.778998286805</v>
      </c>
      <c r="E25" s="1">
        <v>38900.23295571133</v>
      </c>
      <c r="F25" s="1">
        <v>45992.61052097275</v>
      </c>
      <c r="G25" s="1">
        <v>98797.8544474648</v>
      </c>
      <c r="H25" s="1">
        <v>32437.238780392025</v>
      </c>
      <c r="I25" s="1">
        <v>120057.21802038803</v>
      </c>
      <c r="J25" s="1">
        <v>53165.06892299593</v>
      </c>
      <c r="K25" s="1">
        <v>23051.65754296148</v>
      </c>
      <c r="L25" s="1">
        <v>27871.617187126234</v>
      </c>
      <c r="M25" s="1">
        <v>19687.649238903476</v>
      </c>
      <c r="N25" s="1">
        <v>27973.449447345607</v>
      </c>
      <c r="O25" s="1">
        <v>29707.560546875</v>
      </c>
      <c r="P25" s="1">
        <v>32231.131941186668</v>
      </c>
      <c r="Q25" s="1">
        <v>20187.210130359414</v>
      </c>
      <c r="R25" s="1">
        <v>26905.337574957168</v>
      </c>
      <c r="S25" s="1">
        <v>20750.328531856838</v>
      </c>
      <c r="T25" s="1">
        <v>23576.110483586304</v>
      </c>
      <c r="U25" s="2">
        <f t="shared" si="1"/>
        <v>785873.344</v>
      </c>
      <c r="V25" s="2">
        <f>STDEV('BIP pro Kopf'!$B25:$T25)</f>
        <v>26526.00615</v>
      </c>
      <c r="W25" s="2">
        <f>VAR('BIP pro Kopf'!$B25:$T25)</f>
        <v>703629002.5</v>
      </c>
    </row>
    <row r="26" ht="15.75" customHeight="1">
      <c r="A26" s="3">
        <v>2023.0</v>
      </c>
      <c r="B26" s="3">
        <v>52781.24309</v>
      </c>
      <c r="C26" s="3">
        <v>49835.92814</v>
      </c>
      <c r="D26" s="8">
        <v>49968.50251</v>
      </c>
      <c r="E26" s="3">
        <v>41240.25305</v>
      </c>
      <c r="F26" s="3">
        <v>49178.52028</v>
      </c>
      <c r="G26" s="3">
        <v>98423.97113</v>
      </c>
      <c r="H26" s="3">
        <v>35381.33016</v>
      </c>
      <c r="I26" s="3">
        <v>121435.05695</v>
      </c>
      <c r="J26" s="3">
        <v>58422.93785</v>
      </c>
      <c r="K26" s="3">
        <v>25504.61095</v>
      </c>
      <c r="L26" s="3">
        <v>30600.04185</v>
      </c>
      <c r="M26" s="3">
        <v>21121.95589</v>
      </c>
      <c r="N26" s="3">
        <v>29871.96969</v>
      </c>
      <c r="O26" s="3" t="s">
        <v>25</v>
      </c>
      <c r="P26" s="3" t="s">
        <v>25</v>
      </c>
      <c r="Q26" s="3">
        <v>22488.25478</v>
      </c>
      <c r="R26" s="3">
        <v>27933.58042</v>
      </c>
      <c r="S26" s="9">
        <v>21473.124</v>
      </c>
      <c r="T26" s="3">
        <v>25440.60734</v>
      </c>
      <c r="U26" s="7"/>
      <c r="V26" s="7"/>
      <c r="W26" s="7"/>
    </row>
    <row r="27" ht="15.75" customHeight="1">
      <c r="B27" s="6" t="s">
        <v>26</v>
      </c>
    </row>
    <row r="28" ht="15.0" customHeight="1"/>
    <row r="29" ht="15.0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7:I29"/>
  </mergeCells>
  <printOptions/>
  <pageMargins bottom="0.787401575" footer="0.0" header="0.0" left="0.7" right="0.7" top="0.7874015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1" width="10.56"/>
    <col customWidth="1" min="2" max="2" width="10.78"/>
    <col customWidth="1" min="3" max="26" width="10.56"/>
  </cols>
  <sheetData>
    <row r="1" ht="15.75" customHeight="1">
      <c r="A1" s="1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ht="15.75" customHeight="1">
      <c r="A2" s="1">
        <v>1999.0</v>
      </c>
      <c r="B2" s="1">
        <v>3.6</v>
      </c>
      <c r="C2" s="1">
        <v>3.5</v>
      </c>
      <c r="D2" s="1">
        <v>4.4</v>
      </c>
      <c r="E2" s="1">
        <v>3.3</v>
      </c>
      <c r="F2" s="1">
        <v>1.9</v>
      </c>
      <c r="G2" s="1">
        <v>10.5</v>
      </c>
      <c r="H2" s="1">
        <v>1.6</v>
      </c>
      <c r="I2" s="1">
        <v>8.4</v>
      </c>
      <c r="J2" s="1">
        <v>5.0</v>
      </c>
      <c r="K2" s="1">
        <v>3.9</v>
      </c>
      <c r="L2" s="1">
        <v>4.7</v>
      </c>
      <c r="M2" s="1"/>
      <c r="N2" s="1"/>
      <c r="O2" s="1"/>
      <c r="P2" s="1"/>
      <c r="Q2" s="11"/>
      <c r="R2" s="1"/>
      <c r="S2" s="1"/>
      <c r="T2" s="1"/>
      <c r="U2" s="11">
        <f t="shared" ref="U2:U25" si="1">AVERAGE(B2:T2)</f>
        <v>4.618181818</v>
      </c>
      <c r="V2" s="11">
        <f>STDEV(Realwachstum!$B2:$T2)</f>
        <v>2.648327088</v>
      </c>
      <c r="W2" s="11">
        <f>VAR(Realwachstum!$B2:$T2)</f>
        <v>7.013636364</v>
      </c>
    </row>
    <row r="3" ht="15.75" customHeight="1">
      <c r="A3" s="1">
        <f t="shared" ref="A3:A25" si="2">A2+1</f>
        <v>2000</v>
      </c>
      <c r="B3" s="1">
        <v>3.4</v>
      </c>
      <c r="C3" s="1">
        <v>3.7</v>
      </c>
      <c r="D3" s="1">
        <v>5.8</v>
      </c>
      <c r="E3" s="1">
        <v>4.1</v>
      </c>
      <c r="F3" s="1">
        <v>2.9</v>
      </c>
      <c r="G3" s="1">
        <v>9.4</v>
      </c>
      <c r="H3" s="1">
        <v>3.8</v>
      </c>
      <c r="I3" s="1">
        <v>8.4</v>
      </c>
      <c r="J3" s="1">
        <v>4.2</v>
      </c>
      <c r="K3" s="1">
        <v>3.8</v>
      </c>
      <c r="L3" s="1">
        <v>5.1</v>
      </c>
      <c r="M3" s="1"/>
      <c r="N3" s="1"/>
      <c r="O3" s="1"/>
      <c r="P3" s="1"/>
      <c r="Q3" s="11"/>
      <c r="R3" s="1"/>
      <c r="S3" s="1"/>
      <c r="T3" s="1"/>
      <c r="U3" s="11">
        <f t="shared" si="1"/>
        <v>4.963636364</v>
      </c>
      <c r="V3" s="11">
        <f>STDEV(Realwachstum!$B3:$T3)</f>
        <v>2.110579412</v>
      </c>
      <c r="W3" s="11">
        <f>VAR(Realwachstum!$B3:$T3)</f>
        <v>4.454545455</v>
      </c>
    </row>
    <row r="4" ht="15.75" customHeight="1">
      <c r="A4" s="1">
        <f t="shared" si="2"/>
        <v>2001</v>
      </c>
      <c r="B4" s="1">
        <v>1.3</v>
      </c>
      <c r="C4" s="1">
        <v>1.1</v>
      </c>
      <c r="D4" s="1">
        <v>2.6</v>
      </c>
      <c r="E4" s="1">
        <v>1.9</v>
      </c>
      <c r="F4" s="1">
        <v>1.7</v>
      </c>
      <c r="G4" s="1">
        <v>5.3</v>
      </c>
      <c r="H4" s="1">
        <v>2.0</v>
      </c>
      <c r="I4" s="1">
        <v>3.1</v>
      </c>
      <c r="J4" s="1">
        <v>2.3</v>
      </c>
      <c r="K4" s="1">
        <v>1.9</v>
      </c>
      <c r="L4" s="1">
        <v>3.9</v>
      </c>
      <c r="M4" s="1">
        <v>4.1</v>
      </c>
      <c r="N4" s="1"/>
      <c r="O4" s="1"/>
      <c r="P4" s="1"/>
      <c r="Q4" s="11"/>
      <c r="R4" s="1"/>
      <c r="S4" s="1"/>
      <c r="T4" s="1"/>
      <c r="U4" s="11">
        <f t="shared" si="1"/>
        <v>2.6</v>
      </c>
      <c r="V4" s="11">
        <f>STDEV(Realwachstum!$B4:$T4)</f>
        <v>1.267065328</v>
      </c>
      <c r="W4" s="11">
        <f>VAR(Realwachstum!$B4:$T4)</f>
        <v>1.605454545</v>
      </c>
    </row>
    <row r="5" ht="15.75" customHeight="1">
      <c r="A5" s="1">
        <f t="shared" si="2"/>
        <v>2002</v>
      </c>
      <c r="B5" s="1">
        <v>1.7</v>
      </c>
      <c r="C5" s="1">
        <v>1.7</v>
      </c>
      <c r="D5" s="1">
        <v>1.7</v>
      </c>
      <c r="E5" s="1">
        <v>1.2</v>
      </c>
      <c r="F5" s="1">
        <v>-0.2</v>
      </c>
      <c r="G5" s="1">
        <v>5.9</v>
      </c>
      <c r="H5" s="1">
        <v>0.3</v>
      </c>
      <c r="I5" s="1">
        <v>3.2</v>
      </c>
      <c r="J5" s="1">
        <v>0.2</v>
      </c>
      <c r="K5" s="1">
        <v>0.8</v>
      </c>
      <c r="L5" s="1">
        <v>2.7</v>
      </c>
      <c r="M5" s="1">
        <v>3.9</v>
      </c>
      <c r="N5" s="1"/>
      <c r="O5" s="1"/>
      <c r="P5" s="1"/>
      <c r="Q5" s="11"/>
      <c r="R5" s="1"/>
      <c r="S5" s="1"/>
      <c r="T5" s="1"/>
      <c r="U5" s="11">
        <f t="shared" si="1"/>
        <v>1.925</v>
      </c>
      <c r="V5" s="11">
        <f>STDEV(Realwachstum!$B5:$T5)</f>
        <v>1.758162781</v>
      </c>
      <c r="W5" s="11">
        <f>VAR(Realwachstum!$B5:$T5)</f>
        <v>3.091136364</v>
      </c>
    </row>
    <row r="6" ht="15.75" customHeight="1">
      <c r="A6" s="1">
        <f t="shared" si="2"/>
        <v>2003</v>
      </c>
      <c r="B6" s="1">
        <v>0.9</v>
      </c>
      <c r="C6" s="1">
        <v>1.0</v>
      </c>
      <c r="D6" s="1">
        <v>2.0</v>
      </c>
      <c r="E6" s="1">
        <v>0.8</v>
      </c>
      <c r="F6" s="1">
        <v>-0.7</v>
      </c>
      <c r="G6" s="1">
        <v>3.0</v>
      </c>
      <c r="H6" s="1">
        <v>0.1</v>
      </c>
      <c r="I6" s="1">
        <v>2.6</v>
      </c>
      <c r="J6" s="1">
        <v>0.2</v>
      </c>
      <c r="K6" s="1">
        <v>-0.9</v>
      </c>
      <c r="L6" s="1">
        <v>3.0</v>
      </c>
      <c r="M6" s="1">
        <v>5.8</v>
      </c>
      <c r="N6" s="1"/>
      <c r="O6" s="1"/>
      <c r="P6" s="1"/>
      <c r="Q6" s="11"/>
      <c r="R6" s="1"/>
      <c r="S6" s="1"/>
      <c r="T6" s="1"/>
      <c r="U6" s="11">
        <f t="shared" si="1"/>
        <v>1.483333333</v>
      </c>
      <c r="V6" s="11">
        <f>STDEV(Realwachstum!$B6:$T6)</f>
        <v>1.902072235</v>
      </c>
      <c r="W6" s="11">
        <f>VAR(Realwachstum!$B6:$T6)</f>
        <v>3.617878788</v>
      </c>
    </row>
    <row r="7" ht="15.75" customHeight="1">
      <c r="A7" s="1">
        <f t="shared" si="2"/>
        <v>2004</v>
      </c>
      <c r="B7" s="1">
        <v>2.7</v>
      </c>
      <c r="C7" s="1">
        <v>3.6</v>
      </c>
      <c r="D7" s="1">
        <v>4.0</v>
      </c>
      <c r="E7" s="1">
        <v>2.6</v>
      </c>
      <c r="F7" s="1">
        <v>1.2</v>
      </c>
      <c r="G7" s="1">
        <v>6.8</v>
      </c>
      <c r="H7" s="1">
        <v>1.4</v>
      </c>
      <c r="I7" s="1">
        <v>4.2</v>
      </c>
      <c r="J7" s="1">
        <v>2.0</v>
      </c>
      <c r="K7" s="1">
        <v>1.8</v>
      </c>
      <c r="L7" s="1">
        <v>3.1</v>
      </c>
      <c r="M7" s="1">
        <v>5.1</v>
      </c>
      <c r="N7" s="1"/>
      <c r="O7" s="1"/>
      <c r="P7" s="1"/>
      <c r="Q7" s="11"/>
      <c r="R7" s="1"/>
      <c r="S7" s="1"/>
      <c r="T7" s="1"/>
      <c r="U7" s="11">
        <f t="shared" si="1"/>
        <v>3.208333333</v>
      </c>
      <c r="V7" s="11">
        <f>STDEV(Realwachstum!$B7:$T7)</f>
        <v>1.641207058</v>
      </c>
      <c r="W7" s="11">
        <f>VAR(Realwachstum!$B7:$T7)</f>
        <v>2.693560606</v>
      </c>
    </row>
    <row r="8" ht="15.75" customHeight="1">
      <c r="A8" s="1">
        <f t="shared" si="2"/>
        <v>2005</v>
      </c>
      <c r="B8" s="1">
        <v>2.2</v>
      </c>
      <c r="C8" s="1">
        <v>2.3</v>
      </c>
      <c r="D8" s="1">
        <v>2.8</v>
      </c>
      <c r="E8" s="1">
        <v>1.7</v>
      </c>
      <c r="F8" s="1">
        <v>0.7</v>
      </c>
      <c r="G8" s="1">
        <v>5.7</v>
      </c>
      <c r="H8" s="1">
        <v>0.8</v>
      </c>
      <c r="I8" s="1">
        <v>2.5</v>
      </c>
      <c r="J8" s="1">
        <v>2.0</v>
      </c>
      <c r="K8" s="1">
        <v>0.8</v>
      </c>
      <c r="L8" s="1">
        <v>3.7</v>
      </c>
      <c r="M8" s="1">
        <v>0.6</v>
      </c>
      <c r="N8" s="1"/>
      <c r="O8" s="1"/>
      <c r="P8" s="1"/>
      <c r="Q8" s="11"/>
      <c r="R8" s="1"/>
      <c r="S8" s="1"/>
      <c r="T8" s="1"/>
      <c r="U8" s="11">
        <f t="shared" si="1"/>
        <v>2.15</v>
      </c>
      <c r="V8" s="11">
        <f>STDEV(Realwachstum!$B8:$T8)</f>
        <v>1.475558446</v>
      </c>
      <c r="W8" s="11">
        <f>VAR(Realwachstum!$B8:$T8)</f>
        <v>2.177272727</v>
      </c>
    </row>
    <row r="9" ht="15.75" customHeight="1">
      <c r="A9" s="1">
        <f t="shared" si="2"/>
        <v>2006</v>
      </c>
      <c r="B9" s="1">
        <v>3.5</v>
      </c>
      <c r="C9" s="1">
        <v>2.6</v>
      </c>
      <c r="D9" s="1">
        <v>4.0</v>
      </c>
      <c r="E9" s="1">
        <v>2.6</v>
      </c>
      <c r="F9" s="1">
        <v>3.8</v>
      </c>
      <c r="G9" s="1">
        <v>5.0</v>
      </c>
      <c r="H9" s="1">
        <v>1.8</v>
      </c>
      <c r="I9" s="1">
        <v>6.0</v>
      </c>
      <c r="J9" s="1">
        <v>3.5</v>
      </c>
      <c r="K9" s="1">
        <v>1.6</v>
      </c>
      <c r="L9" s="1">
        <v>4.1</v>
      </c>
      <c r="M9" s="1">
        <v>5.7</v>
      </c>
      <c r="N9" s="1"/>
      <c r="O9" s="1"/>
      <c r="P9" s="1"/>
      <c r="Q9" s="11"/>
      <c r="R9" s="1"/>
      <c r="S9" s="1"/>
      <c r="T9" s="1"/>
      <c r="U9" s="11">
        <f t="shared" si="1"/>
        <v>3.683333333</v>
      </c>
      <c r="V9" s="11">
        <f>STDEV(Realwachstum!$B9:$T9)</f>
        <v>1.406370786</v>
      </c>
      <c r="W9" s="11">
        <f>VAR(Realwachstum!$B9:$T9)</f>
        <v>1.977878788</v>
      </c>
    </row>
    <row r="10" ht="15.75" customHeight="1">
      <c r="A10" s="1">
        <f t="shared" si="2"/>
        <v>2007</v>
      </c>
      <c r="B10" s="1">
        <v>3.7</v>
      </c>
      <c r="C10" s="1">
        <v>3.7</v>
      </c>
      <c r="D10" s="1">
        <v>5.3</v>
      </c>
      <c r="E10" s="1">
        <v>2.4</v>
      </c>
      <c r="F10" s="1">
        <v>3.0</v>
      </c>
      <c r="G10" s="1">
        <v>5.3</v>
      </c>
      <c r="H10" s="1">
        <v>1.5</v>
      </c>
      <c r="I10" s="1">
        <v>8.1</v>
      </c>
      <c r="J10" s="1">
        <v>3.8</v>
      </c>
      <c r="K10" s="1">
        <v>2.5</v>
      </c>
      <c r="L10" s="1">
        <v>3.6</v>
      </c>
      <c r="M10" s="1">
        <v>3.3</v>
      </c>
      <c r="N10" s="1">
        <v>7.0</v>
      </c>
      <c r="O10" s="1"/>
      <c r="P10" s="1"/>
      <c r="Q10" s="11"/>
      <c r="R10" s="1"/>
      <c r="S10" s="1"/>
      <c r="T10" s="1"/>
      <c r="U10" s="11">
        <f t="shared" si="1"/>
        <v>4.092307692</v>
      </c>
      <c r="V10" s="11">
        <f>STDEV(Realwachstum!$B10:$T10)</f>
        <v>1.871034268</v>
      </c>
      <c r="W10" s="11">
        <f>VAR(Realwachstum!$B10:$T10)</f>
        <v>3.500769231</v>
      </c>
    </row>
    <row r="11" ht="15.75" customHeight="1">
      <c r="A11" s="1">
        <f t="shared" si="2"/>
        <v>2008</v>
      </c>
      <c r="B11" s="1">
        <v>1.5</v>
      </c>
      <c r="C11" s="1">
        <v>0.4</v>
      </c>
      <c r="D11" s="1">
        <v>0.8</v>
      </c>
      <c r="E11" s="1">
        <v>0.2</v>
      </c>
      <c r="F11" s="1">
        <v>1.0</v>
      </c>
      <c r="G11" s="1">
        <v>-4.5</v>
      </c>
      <c r="H11" s="1">
        <v>-1.0</v>
      </c>
      <c r="I11" s="1">
        <v>-0.3</v>
      </c>
      <c r="J11" s="1">
        <v>2.2</v>
      </c>
      <c r="K11" s="1">
        <v>0.3</v>
      </c>
      <c r="L11" s="1">
        <v>0.9</v>
      </c>
      <c r="M11" s="1">
        <v>-0.3</v>
      </c>
      <c r="N11" s="1">
        <v>3.5</v>
      </c>
      <c r="O11" s="1">
        <v>3.6</v>
      </c>
      <c r="P11" s="1"/>
      <c r="Q11" s="11"/>
      <c r="R11" s="1"/>
      <c r="S11" s="1"/>
      <c r="T11" s="1"/>
      <c r="U11" s="11">
        <f t="shared" si="1"/>
        <v>0.5928571429</v>
      </c>
      <c r="V11" s="11">
        <f>STDEV(Realwachstum!$B11:$T11)</f>
        <v>1.991313554</v>
      </c>
      <c r="W11" s="11">
        <f>VAR(Realwachstum!$B11:$T11)</f>
        <v>3.96532967</v>
      </c>
    </row>
    <row r="12" ht="15.75" customHeight="1">
      <c r="A12" s="1">
        <f t="shared" si="2"/>
        <v>2009</v>
      </c>
      <c r="B12" s="1">
        <v>-3.8</v>
      </c>
      <c r="C12" s="1">
        <v>-2.0</v>
      </c>
      <c r="D12" s="1">
        <v>-8.1</v>
      </c>
      <c r="E12" s="1">
        <v>-2.8</v>
      </c>
      <c r="F12" s="1">
        <v>-5.7</v>
      </c>
      <c r="G12" s="1">
        <v>-5.1</v>
      </c>
      <c r="H12" s="1">
        <v>-5.3</v>
      </c>
      <c r="I12" s="1">
        <v>-3.2</v>
      </c>
      <c r="J12" s="1">
        <v>-3.7</v>
      </c>
      <c r="K12" s="1">
        <v>-3.1</v>
      </c>
      <c r="L12" s="1">
        <v>-3.8</v>
      </c>
      <c r="M12" s="1">
        <v>-4.3</v>
      </c>
      <c r="N12" s="1">
        <v>-7.5</v>
      </c>
      <c r="O12" s="1">
        <v>-2.0</v>
      </c>
      <c r="P12" s="1">
        <v>-1.1</v>
      </c>
      <c r="Q12" s="10" t="s">
        <v>27</v>
      </c>
      <c r="R12" s="1"/>
      <c r="S12" s="1"/>
      <c r="T12" s="1"/>
      <c r="U12" s="11">
        <f t="shared" si="1"/>
        <v>-4.1</v>
      </c>
      <c r="V12" s="11">
        <f>STDEV(Realwachstum!$B12:$T12)</f>
        <v>1.968683389</v>
      </c>
      <c r="W12" s="11">
        <f>VAR(Realwachstum!$B12:$T12)</f>
        <v>3.875714286</v>
      </c>
    </row>
    <row r="13" ht="15.75" customHeight="1">
      <c r="A13" s="1">
        <f t="shared" si="2"/>
        <v>2010</v>
      </c>
      <c r="B13" s="1">
        <v>1.8</v>
      </c>
      <c r="C13" s="1">
        <v>2.9</v>
      </c>
      <c r="D13" s="1">
        <v>3.2</v>
      </c>
      <c r="E13" s="1">
        <v>1.8</v>
      </c>
      <c r="F13" s="1">
        <v>4.2</v>
      </c>
      <c r="G13" s="1">
        <v>1.7</v>
      </c>
      <c r="H13" s="1">
        <v>1.7</v>
      </c>
      <c r="I13" s="1">
        <v>3.8</v>
      </c>
      <c r="J13" s="1">
        <v>1.3</v>
      </c>
      <c r="K13" s="1">
        <v>1.7</v>
      </c>
      <c r="L13" s="1">
        <v>0.2</v>
      </c>
      <c r="M13" s="1">
        <v>-5.5</v>
      </c>
      <c r="N13" s="1">
        <v>1.3</v>
      </c>
      <c r="O13" s="1">
        <v>2.3</v>
      </c>
      <c r="P13" s="1">
        <v>5.5</v>
      </c>
      <c r="Q13" s="10" t="s">
        <v>28</v>
      </c>
      <c r="R13" s="1"/>
      <c r="S13" s="1"/>
      <c r="T13" s="1"/>
      <c r="U13" s="11">
        <f t="shared" si="1"/>
        <v>1.86</v>
      </c>
      <c r="V13" s="11">
        <f>STDEV(Realwachstum!$B13:$T13)</f>
        <v>2.437738999</v>
      </c>
      <c r="W13" s="11">
        <f>VAR(Realwachstum!$B13:$T13)</f>
        <v>5.942571429</v>
      </c>
    </row>
    <row r="14" ht="15.75" customHeight="1">
      <c r="A14" s="1">
        <f t="shared" si="2"/>
        <v>2011</v>
      </c>
      <c r="B14" s="1">
        <v>2.9</v>
      </c>
      <c r="C14" s="1">
        <v>1.7</v>
      </c>
      <c r="D14" s="1">
        <v>2.5</v>
      </c>
      <c r="E14" s="1">
        <v>2.2</v>
      </c>
      <c r="F14" s="1">
        <v>3.9</v>
      </c>
      <c r="G14" s="1">
        <v>0.8</v>
      </c>
      <c r="H14" s="1">
        <v>0.7</v>
      </c>
      <c r="I14" s="1">
        <v>1.0</v>
      </c>
      <c r="J14" s="1">
        <v>1.5</v>
      </c>
      <c r="K14" s="1">
        <v>-1.7</v>
      </c>
      <c r="L14" s="1">
        <v>-0.8</v>
      </c>
      <c r="M14" s="1">
        <v>-10.1</v>
      </c>
      <c r="N14" s="1">
        <v>0.9</v>
      </c>
      <c r="O14" s="1">
        <v>0.4</v>
      </c>
      <c r="P14" s="1">
        <v>0.5</v>
      </c>
      <c r="Q14" s="10" t="s">
        <v>29</v>
      </c>
      <c r="R14" s="1">
        <v>7.3</v>
      </c>
      <c r="S14" s="1"/>
      <c r="T14" s="1"/>
      <c r="U14" s="11">
        <f t="shared" si="1"/>
        <v>0.85625</v>
      </c>
      <c r="V14" s="11">
        <f>STDEV(Realwachstum!$B14:$T14)</f>
        <v>3.561828884</v>
      </c>
      <c r="W14" s="11">
        <f>VAR(Realwachstum!$B14:$T14)</f>
        <v>12.686625</v>
      </c>
    </row>
    <row r="15" ht="15.75" customHeight="1">
      <c r="A15" s="1">
        <f t="shared" si="2"/>
        <v>2012</v>
      </c>
      <c r="B15" s="1">
        <v>0.7</v>
      </c>
      <c r="C15" s="1">
        <v>0.7</v>
      </c>
      <c r="D15" s="1">
        <v>-1.4</v>
      </c>
      <c r="E15" s="1">
        <v>0.4</v>
      </c>
      <c r="F15" s="1">
        <v>0.4</v>
      </c>
      <c r="G15" s="1">
        <v>0.0</v>
      </c>
      <c r="H15" s="1">
        <v>-3.0</v>
      </c>
      <c r="I15" s="1">
        <v>1.6</v>
      </c>
      <c r="J15" s="1">
        <v>-1.0</v>
      </c>
      <c r="K15" s="1">
        <v>-4.1</v>
      </c>
      <c r="L15" s="1">
        <v>-3.0</v>
      </c>
      <c r="M15" s="1">
        <v>-7.1</v>
      </c>
      <c r="N15" s="1">
        <v>-2.6</v>
      </c>
      <c r="O15" s="1">
        <v>-3.4</v>
      </c>
      <c r="P15" s="1">
        <v>4.1</v>
      </c>
      <c r="Q15" s="10" t="s">
        <v>30</v>
      </c>
      <c r="R15" s="1">
        <v>3.2</v>
      </c>
      <c r="S15" s="1"/>
      <c r="T15" s="1"/>
      <c r="U15" s="11">
        <f t="shared" si="1"/>
        <v>-0.90625</v>
      </c>
      <c r="V15" s="11">
        <f>STDEV(Realwachstum!$B15:$T15)</f>
        <v>2.878302451</v>
      </c>
      <c r="W15" s="11">
        <f>VAR(Realwachstum!$B15:$T15)</f>
        <v>8.284625</v>
      </c>
    </row>
    <row r="16" ht="15.75" customHeight="1">
      <c r="A16" s="1">
        <f t="shared" si="2"/>
        <v>2013</v>
      </c>
      <c r="B16" s="1">
        <v>0.0</v>
      </c>
      <c r="C16" s="1">
        <v>0.5</v>
      </c>
      <c r="D16" s="1">
        <v>-0.9</v>
      </c>
      <c r="E16" s="1">
        <v>0.7</v>
      </c>
      <c r="F16" s="1">
        <v>0.4</v>
      </c>
      <c r="G16" s="1">
        <v>1.1</v>
      </c>
      <c r="H16" s="1">
        <v>-1.8</v>
      </c>
      <c r="I16" s="1">
        <v>3.2</v>
      </c>
      <c r="J16" s="1">
        <v>-0.1</v>
      </c>
      <c r="K16" s="1">
        <v>-0.9</v>
      </c>
      <c r="L16" s="1">
        <v>-1.4</v>
      </c>
      <c r="M16" s="1">
        <v>-2.5</v>
      </c>
      <c r="N16" s="1">
        <v>-1.0</v>
      </c>
      <c r="O16" s="1">
        <v>-6.6</v>
      </c>
      <c r="P16" s="1">
        <v>5.5</v>
      </c>
      <c r="Q16" s="10" t="s">
        <v>31</v>
      </c>
      <c r="R16" s="1">
        <v>1.5</v>
      </c>
      <c r="S16" s="1"/>
      <c r="T16" s="1"/>
      <c r="U16" s="11">
        <f t="shared" si="1"/>
        <v>-0.14375</v>
      </c>
      <c r="V16" s="11">
        <f>STDEV(Realwachstum!$B16:$T16)</f>
        <v>2.609717418</v>
      </c>
      <c r="W16" s="11">
        <f>VAR(Realwachstum!$B16:$T16)</f>
        <v>6.810625</v>
      </c>
    </row>
    <row r="17" ht="15.75" customHeight="1">
      <c r="A17" s="1">
        <f t="shared" si="2"/>
        <v>2014</v>
      </c>
      <c r="B17" s="1">
        <v>0.7</v>
      </c>
      <c r="C17" s="1">
        <v>1.6</v>
      </c>
      <c r="D17" s="1">
        <v>-0.4</v>
      </c>
      <c r="E17" s="1">
        <v>1.0</v>
      </c>
      <c r="F17" s="1">
        <v>2.2</v>
      </c>
      <c r="G17" s="1">
        <v>8.6</v>
      </c>
      <c r="H17" s="1">
        <v>0.0</v>
      </c>
      <c r="I17" s="1">
        <v>2.6</v>
      </c>
      <c r="J17" s="1">
        <v>1.4</v>
      </c>
      <c r="K17" s="1">
        <v>0.8</v>
      </c>
      <c r="L17" s="1">
        <v>1.4</v>
      </c>
      <c r="M17" s="1">
        <v>0.5</v>
      </c>
      <c r="N17" s="1">
        <v>2.8</v>
      </c>
      <c r="O17" s="1">
        <v>-1.8</v>
      </c>
      <c r="P17" s="1">
        <v>7.6</v>
      </c>
      <c r="Q17" s="10" t="s">
        <v>32</v>
      </c>
      <c r="R17" s="1">
        <v>3.0</v>
      </c>
      <c r="S17" s="1">
        <v>1.9</v>
      </c>
      <c r="T17" s="1"/>
      <c r="U17" s="11">
        <f t="shared" si="1"/>
        <v>1.994117647</v>
      </c>
      <c r="V17" s="11">
        <f>STDEV(Realwachstum!$B17:$T17)</f>
        <v>2.603236108</v>
      </c>
      <c r="W17" s="11">
        <f>VAR(Realwachstum!$B17:$T17)</f>
        <v>6.776838235</v>
      </c>
    </row>
    <row r="18" ht="15.75" customHeight="1">
      <c r="A18" s="1">
        <f t="shared" si="2"/>
        <v>2015</v>
      </c>
      <c r="B18" s="1">
        <v>1.0</v>
      </c>
      <c r="C18" s="1">
        <v>2.0</v>
      </c>
      <c r="D18" s="1">
        <v>0.5</v>
      </c>
      <c r="E18" s="1">
        <v>1.1</v>
      </c>
      <c r="F18" s="1">
        <v>1.5</v>
      </c>
      <c r="G18" s="1">
        <v>24.4</v>
      </c>
      <c r="H18" s="1">
        <v>0.8</v>
      </c>
      <c r="I18" s="1">
        <v>2.3</v>
      </c>
      <c r="J18" s="1">
        <v>2.0</v>
      </c>
      <c r="K18" s="1">
        <v>1.8</v>
      </c>
      <c r="L18" s="1">
        <v>3.8</v>
      </c>
      <c r="M18" s="1">
        <v>-0.2</v>
      </c>
      <c r="N18" s="1">
        <v>2.2</v>
      </c>
      <c r="O18" s="1">
        <v>3.4</v>
      </c>
      <c r="P18" s="1">
        <v>9.6</v>
      </c>
      <c r="Q18" s="10" t="s">
        <v>33</v>
      </c>
      <c r="R18" s="1">
        <v>1.9</v>
      </c>
      <c r="S18" s="1">
        <v>3.9</v>
      </c>
      <c r="T18" s="1">
        <v>2.0</v>
      </c>
      <c r="U18" s="11">
        <f t="shared" si="1"/>
        <v>3.555555556</v>
      </c>
      <c r="V18" s="11">
        <f>STDEV(Realwachstum!$B18:$T18)</f>
        <v>5.612718983</v>
      </c>
      <c r="W18" s="11">
        <f>VAR(Realwachstum!$B18:$T18)</f>
        <v>31.50261438</v>
      </c>
    </row>
    <row r="19" ht="15.75" customHeight="1">
      <c r="A19" s="1">
        <f t="shared" si="2"/>
        <v>2016</v>
      </c>
      <c r="B19" s="1">
        <v>2.0</v>
      </c>
      <c r="C19" s="1">
        <v>1.3</v>
      </c>
      <c r="D19" s="1">
        <v>2.8</v>
      </c>
      <c r="E19" s="1">
        <v>1.0</v>
      </c>
      <c r="F19" s="1">
        <v>2.2</v>
      </c>
      <c r="G19" s="1">
        <v>2.0</v>
      </c>
      <c r="H19" s="1">
        <v>1.3</v>
      </c>
      <c r="I19" s="1">
        <v>5.0</v>
      </c>
      <c r="J19" s="1">
        <v>2.2</v>
      </c>
      <c r="K19" s="1">
        <v>2.0</v>
      </c>
      <c r="L19" s="1">
        <v>3.0</v>
      </c>
      <c r="M19" s="1">
        <v>-0.5</v>
      </c>
      <c r="N19" s="1">
        <v>3.2</v>
      </c>
      <c r="O19" s="1">
        <v>6.6</v>
      </c>
      <c r="P19" s="1">
        <v>3.4</v>
      </c>
      <c r="Q19" s="10" t="s">
        <v>34</v>
      </c>
      <c r="R19" s="1">
        <v>3.2</v>
      </c>
      <c r="S19" s="1">
        <v>2.4</v>
      </c>
      <c r="T19" s="1">
        <v>2.5</v>
      </c>
      <c r="U19" s="11">
        <f t="shared" si="1"/>
        <v>2.533333333</v>
      </c>
      <c r="V19" s="11">
        <f>STDEV(Realwachstum!$B19:$T19)</f>
        <v>1.538524886</v>
      </c>
      <c r="W19" s="11">
        <f>VAR(Realwachstum!$B19:$T19)</f>
        <v>2.367058824</v>
      </c>
    </row>
    <row r="20" ht="15.75" customHeight="1">
      <c r="A20" s="1">
        <f t="shared" si="2"/>
        <v>2017</v>
      </c>
      <c r="B20" s="1">
        <v>2.3</v>
      </c>
      <c r="C20" s="1">
        <v>1.6</v>
      </c>
      <c r="D20" s="1">
        <v>3.2</v>
      </c>
      <c r="E20" s="1">
        <v>2.4</v>
      </c>
      <c r="F20" s="1">
        <v>2.7</v>
      </c>
      <c r="G20" s="1">
        <v>9.0</v>
      </c>
      <c r="H20" s="1">
        <v>1.7</v>
      </c>
      <c r="I20" s="1">
        <v>1.3</v>
      </c>
      <c r="J20" s="1">
        <v>2.9</v>
      </c>
      <c r="K20" s="1">
        <v>3.5</v>
      </c>
      <c r="L20" s="1">
        <v>3.0</v>
      </c>
      <c r="M20" s="1">
        <v>1.1</v>
      </c>
      <c r="N20" s="1">
        <v>4.8</v>
      </c>
      <c r="O20" s="1">
        <v>5.7</v>
      </c>
      <c r="P20" s="1">
        <v>10.9</v>
      </c>
      <c r="Q20" s="10" t="s">
        <v>35</v>
      </c>
      <c r="R20" s="1">
        <v>5.8</v>
      </c>
      <c r="S20" s="1">
        <v>3.3</v>
      </c>
      <c r="T20" s="1">
        <v>4.3</v>
      </c>
      <c r="U20" s="11">
        <f t="shared" si="1"/>
        <v>3.861111111</v>
      </c>
      <c r="V20" s="11">
        <f>STDEV(Realwachstum!$B20:$T20)</f>
        <v>2.618966767</v>
      </c>
      <c r="W20" s="11">
        <f>VAR(Realwachstum!$B20:$T20)</f>
        <v>6.858986928</v>
      </c>
    </row>
    <row r="21" ht="15.75" customHeight="1">
      <c r="A21" s="1">
        <f t="shared" si="2"/>
        <v>2018</v>
      </c>
      <c r="B21" s="1">
        <v>2.4</v>
      </c>
      <c r="C21" s="1">
        <v>1.8</v>
      </c>
      <c r="D21" s="1">
        <v>1.1</v>
      </c>
      <c r="E21" s="1">
        <v>1.8</v>
      </c>
      <c r="F21" s="1">
        <v>1.0</v>
      </c>
      <c r="G21" s="1">
        <v>8.5</v>
      </c>
      <c r="H21" s="1">
        <v>0.9</v>
      </c>
      <c r="I21" s="1">
        <v>1.2</v>
      </c>
      <c r="J21" s="1">
        <v>2.4</v>
      </c>
      <c r="K21" s="1">
        <v>2.8</v>
      </c>
      <c r="L21" s="1">
        <v>2.3</v>
      </c>
      <c r="M21" s="1">
        <v>1.7</v>
      </c>
      <c r="N21" s="1">
        <v>4.5</v>
      </c>
      <c r="O21" s="1">
        <v>5.6</v>
      </c>
      <c r="P21" s="1">
        <v>6.2</v>
      </c>
      <c r="Q21" s="10" t="s">
        <v>35</v>
      </c>
      <c r="R21" s="1">
        <v>3.8</v>
      </c>
      <c r="S21" s="1">
        <v>4.0</v>
      </c>
      <c r="T21" s="1">
        <v>4.0</v>
      </c>
      <c r="U21" s="11">
        <f t="shared" si="1"/>
        <v>3.111111111</v>
      </c>
      <c r="V21" s="11">
        <f>STDEV(Realwachstum!$B21:$T21)</f>
        <v>2.072193748</v>
      </c>
      <c r="W21" s="11">
        <f>VAR(Realwachstum!$B21:$T21)</f>
        <v>4.293986928</v>
      </c>
    </row>
    <row r="22" ht="15.75" customHeight="1">
      <c r="A22" s="1">
        <f t="shared" si="2"/>
        <v>2019</v>
      </c>
      <c r="B22" s="1">
        <v>1.5</v>
      </c>
      <c r="C22" s="1">
        <v>2.2</v>
      </c>
      <c r="D22" s="1">
        <v>1.2</v>
      </c>
      <c r="E22" s="1">
        <v>1.9</v>
      </c>
      <c r="F22" s="1">
        <v>1.1</v>
      </c>
      <c r="G22" s="1">
        <v>5.4</v>
      </c>
      <c r="H22" s="1">
        <v>0.5</v>
      </c>
      <c r="I22" s="1">
        <v>2.3</v>
      </c>
      <c r="J22" s="1">
        <v>2.0</v>
      </c>
      <c r="K22" s="1">
        <v>2.7</v>
      </c>
      <c r="L22" s="1">
        <v>2.0</v>
      </c>
      <c r="M22" s="1">
        <v>1.9</v>
      </c>
      <c r="N22" s="1">
        <v>3.5</v>
      </c>
      <c r="O22" s="1">
        <v>5.5</v>
      </c>
      <c r="P22" s="1">
        <v>7.0</v>
      </c>
      <c r="Q22" s="10" t="s">
        <v>36</v>
      </c>
      <c r="R22" s="1">
        <v>3.7</v>
      </c>
      <c r="S22" s="1">
        <v>2.6</v>
      </c>
      <c r="T22" s="1">
        <v>4.6</v>
      </c>
      <c r="U22" s="11">
        <f t="shared" si="1"/>
        <v>2.866666667</v>
      </c>
      <c r="V22" s="11">
        <f>STDEV(Realwachstum!$B22:$T22)</f>
        <v>1.751302037</v>
      </c>
      <c r="W22" s="11">
        <f>VAR(Realwachstum!$B22:$T22)</f>
        <v>3.067058824</v>
      </c>
    </row>
    <row r="23" ht="15.75" customHeight="1">
      <c r="A23" s="1">
        <f t="shared" si="2"/>
        <v>2020</v>
      </c>
      <c r="B23" s="1">
        <v>-6.5</v>
      </c>
      <c r="C23" s="1">
        <v>-5.4</v>
      </c>
      <c r="D23" s="1">
        <v>-2.4</v>
      </c>
      <c r="E23" s="1">
        <v>-7.9</v>
      </c>
      <c r="F23" s="1">
        <v>-3.7</v>
      </c>
      <c r="G23" s="1">
        <v>6.2</v>
      </c>
      <c r="H23" s="1">
        <v>-9.0</v>
      </c>
      <c r="I23" s="1">
        <v>-0.8</v>
      </c>
      <c r="J23" s="1">
        <v>-3.9</v>
      </c>
      <c r="K23" s="1">
        <v>-8.3</v>
      </c>
      <c r="L23" s="1">
        <v>-11.3</v>
      </c>
      <c r="M23" s="1">
        <v>-9.0</v>
      </c>
      <c r="N23" s="1">
        <v>-4.3</v>
      </c>
      <c r="O23" s="1">
        <v>-4.4</v>
      </c>
      <c r="P23" s="1">
        <v>-8.6</v>
      </c>
      <c r="Q23" s="10" t="s">
        <v>37</v>
      </c>
      <c r="R23" s="1">
        <v>-0.6</v>
      </c>
      <c r="S23" s="1">
        <v>-2.2</v>
      </c>
      <c r="T23" s="1">
        <v>0.0</v>
      </c>
      <c r="U23" s="11">
        <f t="shared" si="1"/>
        <v>-4.561111111</v>
      </c>
      <c r="V23" s="11">
        <f>STDEV(Realwachstum!$B23:$T23)</f>
        <v>4.261198242</v>
      </c>
      <c r="W23" s="11">
        <f>VAR(Realwachstum!$B23:$T23)</f>
        <v>18.15781046</v>
      </c>
    </row>
    <row r="24" ht="15.75" customHeight="1">
      <c r="A24" s="1">
        <f t="shared" si="2"/>
        <v>2021</v>
      </c>
      <c r="B24" s="1">
        <v>4.6</v>
      </c>
      <c r="C24" s="1">
        <v>6.1</v>
      </c>
      <c r="D24" s="1">
        <v>3.0</v>
      </c>
      <c r="E24" s="1">
        <v>6.8</v>
      </c>
      <c r="F24" s="1">
        <v>2.6</v>
      </c>
      <c r="G24" s="1">
        <v>13.6</v>
      </c>
      <c r="H24" s="1">
        <v>7.0</v>
      </c>
      <c r="I24" s="1">
        <v>5.1</v>
      </c>
      <c r="J24" s="1">
        <v>4.9</v>
      </c>
      <c r="K24" s="1">
        <v>5.5</v>
      </c>
      <c r="L24" s="1">
        <v>5.5</v>
      </c>
      <c r="M24" s="1">
        <v>8.4</v>
      </c>
      <c r="N24" s="1">
        <v>8.2</v>
      </c>
      <c r="O24" s="1">
        <v>6.6</v>
      </c>
      <c r="P24" s="1">
        <v>11.8</v>
      </c>
      <c r="Q24" s="10" t="s">
        <v>38</v>
      </c>
      <c r="R24" s="1">
        <v>8.0</v>
      </c>
      <c r="S24" s="1">
        <v>4.1</v>
      </c>
      <c r="T24" s="1">
        <v>6.0</v>
      </c>
      <c r="U24" s="11">
        <f t="shared" si="1"/>
        <v>6.544444444</v>
      </c>
      <c r="V24" s="11">
        <f>STDEV(Realwachstum!$B24:$T24)</f>
        <v>2.779382543</v>
      </c>
      <c r="W24" s="11">
        <f>VAR(Realwachstum!$B24:$T24)</f>
        <v>7.72496732</v>
      </c>
    </row>
    <row r="25" ht="15.75" customHeight="1">
      <c r="A25" s="1">
        <f t="shared" si="2"/>
        <v>2022</v>
      </c>
      <c r="B25" s="1">
        <v>5.0</v>
      </c>
      <c r="C25" s="1">
        <v>3.1</v>
      </c>
      <c r="D25" s="1">
        <v>2.1</v>
      </c>
      <c r="E25" s="1">
        <v>2.6</v>
      </c>
      <c r="F25" s="1">
        <v>1.8</v>
      </c>
      <c r="G25" s="1">
        <v>12.0</v>
      </c>
      <c r="H25" s="1">
        <v>3.7</v>
      </c>
      <c r="I25" s="1">
        <v>1.5</v>
      </c>
      <c r="J25" s="1">
        <v>4.5</v>
      </c>
      <c r="K25" s="1">
        <v>6.7</v>
      </c>
      <c r="L25" s="1">
        <v>5.5</v>
      </c>
      <c r="M25" s="1">
        <v>5.9</v>
      </c>
      <c r="N25" s="1">
        <v>5.4</v>
      </c>
      <c r="O25" s="1">
        <v>5.6</v>
      </c>
      <c r="P25" s="1">
        <v>6.9</v>
      </c>
      <c r="Q25" s="10" t="s">
        <v>39</v>
      </c>
      <c r="R25" s="1">
        <v>-1.3</v>
      </c>
      <c r="S25" s="1">
        <v>2.0</v>
      </c>
      <c r="T25" s="1">
        <v>1.9</v>
      </c>
      <c r="U25" s="11">
        <f t="shared" si="1"/>
        <v>4.161111111</v>
      </c>
      <c r="V25" s="11">
        <f>STDEV(Realwachstum!$B25:$T25)</f>
        <v>2.919737879</v>
      </c>
      <c r="W25" s="11">
        <f>VAR(Realwachstum!$B25:$T25)</f>
        <v>8.524869281</v>
      </c>
    </row>
    <row r="26" ht="15.75" customHeight="1">
      <c r="B26" s="12"/>
    </row>
    <row r="27" ht="15.75" customHeight="1">
      <c r="B27" s="6" t="s">
        <v>40</v>
      </c>
    </row>
    <row r="28" ht="15.0" customHeight="1"/>
    <row r="29" ht="15.0" customHeight="1"/>
    <row r="30" ht="15.75" customHeight="1">
      <c r="B30" s="12"/>
    </row>
    <row r="31" ht="15.75" customHeight="1">
      <c r="B31" s="12"/>
    </row>
    <row r="32" ht="15.75" customHeight="1">
      <c r="B32" s="12"/>
    </row>
    <row r="33" ht="15.75" customHeight="1">
      <c r="B33" s="12"/>
    </row>
    <row r="34" ht="15.75" customHeight="1">
      <c r="B34" s="12"/>
    </row>
    <row r="35" ht="15.75" customHeight="1">
      <c r="B35" s="12"/>
    </row>
    <row r="36" ht="15.75" customHeight="1">
      <c r="B36" s="12"/>
    </row>
    <row r="37" ht="15.75" customHeight="1">
      <c r="B37" s="12"/>
    </row>
    <row r="38" ht="15.75" customHeight="1">
      <c r="B38" s="12"/>
    </row>
    <row r="39" ht="15.75" customHeight="1">
      <c r="B39" s="12"/>
    </row>
    <row r="40" ht="15.75" customHeight="1">
      <c r="B40" s="12"/>
    </row>
    <row r="41" ht="15.75" customHeight="1">
      <c r="B41" s="12"/>
    </row>
    <row r="42" ht="15.75" customHeight="1">
      <c r="B42" s="12"/>
    </row>
    <row r="43" ht="15.75" customHeight="1">
      <c r="B43" s="12"/>
    </row>
    <row r="44" ht="15.75" customHeight="1">
      <c r="B44" s="12"/>
    </row>
    <row r="45" ht="15.75" customHeight="1">
      <c r="B45" s="12"/>
    </row>
    <row r="46" ht="15.75" customHeight="1">
      <c r="B46" s="12"/>
    </row>
    <row r="47" ht="15.75" customHeight="1">
      <c r="B47" s="12"/>
    </row>
    <row r="48" ht="15.75" customHeight="1">
      <c r="B48" s="12"/>
    </row>
    <row r="49" ht="15.75" customHeight="1">
      <c r="B49" s="12"/>
    </row>
    <row r="50" ht="15.75" customHeight="1">
      <c r="B50" s="12"/>
    </row>
    <row r="51" ht="15.75" customHeight="1">
      <c r="B51" s="12"/>
    </row>
    <row r="52" ht="15.75" customHeight="1">
      <c r="B52" s="12"/>
    </row>
    <row r="53" ht="15.75" customHeight="1">
      <c r="B53" s="12"/>
    </row>
    <row r="54" ht="15.75" customHeight="1">
      <c r="B54" s="12"/>
    </row>
    <row r="55" ht="15.75" customHeight="1">
      <c r="B55" s="12"/>
    </row>
    <row r="56" ht="15.75" customHeight="1">
      <c r="B56" s="12"/>
    </row>
    <row r="57" ht="15.75" customHeight="1">
      <c r="B57" s="12"/>
    </row>
    <row r="58" ht="15.75" customHeight="1">
      <c r="B58" s="12"/>
    </row>
    <row r="59" ht="15.75" customHeight="1">
      <c r="B59" s="12"/>
    </row>
    <row r="60" ht="15.75" customHeight="1">
      <c r="B60" s="12"/>
    </row>
    <row r="61" ht="15.75" customHeight="1">
      <c r="B61" s="12"/>
    </row>
    <row r="62" ht="15.75" customHeight="1">
      <c r="B62" s="12"/>
    </row>
    <row r="63" ht="15.75" customHeight="1">
      <c r="B63" s="12"/>
    </row>
    <row r="64" ht="15.75" customHeight="1">
      <c r="B64" s="12"/>
    </row>
    <row r="65" ht="15.75" customHeight="1">
      <c r="B65" s="12"/>
    </row>
    <row r="66" ht="15.75" customHeight="1">
      <c r="B66" s="12"/>
    </row>
    <row r="67" ht="15.75" customHeight="1">
      <c r="B67" s="12"/>
    </row>
    <row r="68" ht="15.75" customHeight="1">
      <c r="B68" s="12"/>
    </row>
    <row r="69" ht="15.75" customHeight="1">
      <c r="B69" s="12"/>
    </row>
    <row r="70" ht="15.75" customHeight="1">
      <c r="B70" s="12"/>
    </row>
    <row r="71" ht="15.75" customHeight="1">
      <c r="B71" s="12"/>
    </row>
    <row r="72" ht="15.75" customHeight="1">
      <c r="B72" s="12"/>
    </row>
    <row r="73" ht="15.75" customHeight="1">
      <c r="B73" s="12"/>
    </row>
    <row r="74" ht="15.75" customHeight="1">
      <c r="B74" s="12"/>
    </row>
    <row r="75" ht="15.75" customHeight="1">
      <c r="B75" s="12"/>
    </row>
    <row r="76" ht="15.75" customHeight="1">
      <c r="B76" s="12"/>
    </row>
    <row r="77" ht="15.75" customHeight="1">
      <c r="B77" s="12"/>
    </row>
    <row r="78" ht="15.75" customHeight="1">
      <c r="B78" s="12"/>
    </row>
    <row r="79" ht="15.75" customHeight="1">
      <c r="B79" s="12"/>
    </row>
    <row r="80" ht="15.75" customHeight="1">
      <c r="B80" s="12"/>
    </row>
    <row r="81" ht="15.75" customHeight="1">
      <c r="B81" s="12"/>
    </row>
    <row r="82" ht="15.75" customHeight="1">
      <c r="B82" s="12"/>
    </row>
    <row r="83" ht="15.75" customHeight="1">
      <c r="B83" s="12"/>
    </row>
    <row r="84" ht="15.75" customHeight="1">
      <c r="B84" s="12"/>
    </row>
    <row r="85" ht="15.75" customHeight="1">
      <c r="B85" s="12"/>
    </row>
    <row r="86" ht="15.75" customHeight="1">
      <c r="B86" s="12"/>
    </row>
    <row r="87" ht="15.75" customHeight="1">
      <c r="B87" s="12"/>
    </row>
    <row r="88" ht="15.75" customHeight="1">
      <c r="B88" s="12"/>
    </row>
    <row r="89" ht="15.75" customHeight="1">
      <c r="B89" s="12"/>
    </row>
    <row r="90" ht="15.75" customHeight="1">
      <c r="B90" s="12"/>
    </row>
    <row r="91" ht="15.75" customHeight="1">
      <c r="B91" s="12"/>
    </row>
    <row r="92" ht="15.75" customHeight="1">
      <c r="B92" s="12"/>
    </row>
    <row r="93" ht="15.75" customHeight="1">
      <c r="B93" s="12"/>
    </row>
    <row r="94" ht="15.75" customHeight="1">
      <c r="B94" s="12"/>
    </row>
    <row r="95" ht="15.75" customHeight="1">
      <c r="B95" s="12"/>
    </row>
    <row r="96" ht="15.75" customHeight="1">
      <c r="B96" s="12"/>
    </row>
    <row r="97" ht="15.75" customHeight="1">
      <c r="B97" s="12"/>
    </row>
    <row r="98" ht="15.75" customHeight="1">
      <c r="B98" s="12"/>
    </row>
    <row r="99" ht="15.75" customHeight="1">
      <c r="B99" s="12"/>
    </row>
    <row r="100" ht="15.75" customHeight="1">
      <c r="B100" s="12"/>
    </row>
    <row r="101" ht="15.75" customHeight="1">
      <c r="B101" s="12"/>
    </row>
    <row r="102" ht="15.75" customHeight="1">
      <c r="B102" s="12"/>
    </row>
    <row r="103" ht="15.75" customHeight="1">
      <c r="B103" s="12"/>
    </row>
    <row r="104" ht="15.75" customHeight="1">
      <c r="B104" s="12"/>
    </row>
    <row r="105" ht="15.75" customHeight="1">
      <c r="B105" s="12"/>
    </row>
    <row r="106" ht="15.75" customHeight="1">
      <c r="B106" s="12"/>
    </row>
    <row r="107" ht="15.75" customHeight="1">
      <c r="B107" s="12"/>
    </row>
    <row r="108" ht="15.75" customHeight="1">
      <c r="B108" s="12"/>
    </row>
    <row r="109" ht="15.75" customHeight="1">
      <c r="B109" s="12"/>
    </row>
    <row r="110" ht="15.75" customHeight="1">
      <c r="B110" s="12"/>
    </row>
    <row r="111" ht="15.75" customHeight="1">
      <c r="B111" s="12"/>
    </row>
    <row r="112" ht="15.75" customHeight="1">
      <c r="B112" s="12"/>
    </row>
    <row r="113" ht="15.75" customHeight="1">
      <c r="B113" s="12"/>
    </row>
    <row r="114" ht="15.75" customHeight="1">
      <c r="B114" s="12"/>
    </row>
    <row r="115" ht="15.75" customHeight="1">
      <c r="B115" s="12"/>
    </row>
    <row r="116" ht="15.75" customHeight="1">
      <c r="B116" s="12"/>
    </row>
    <row r="117" ht="15.75" customHeight="1">
      <c r="B117" s="12"/>
    </row>
    <row r="118" ht="15.75" customHeight="1">
      <c r="B118" s="12"/>
    </row>
    <row r="119" ht="15.75" customHeight="1">
      <c r="B119" s="12"/>
    </row>
    <row r="120" ht="15.75" customHeight="1">
      <c r="B120" s="12"/>
    </row>
    <row r="121" ht="15.75" customHeight="1">
      <c r="B121" s="12"/>
    </row>
    <row r="122" ht="15.75" customHeight="1">
      <c r="B122" s="12"/>
    </row>
    <row r="123" ht="15.75" customHeight="1">
      <c r="B123" s="12"/>
    </row>
    <row r="124" ht="15.75" customHeight="1">
      <c r="B124" s="12"/>
    </row>
    <row r="125" ht="15.75" customHeight="1">
      <c r="B125" s="12"/>
    </row>
    <row r="126" ht="15.75" customHeight="1">
      <c r="B126" s="12"/>
    </row>
    <row r="127" ht="15.75" customHeight="1">
      <c r="B127" s="12"/>
    </row>
    <row r="128" ht="15.75" customHeight="1">
      <c r="B128" s="12"/>
    </row>
    <row r="129" ht="15.75" customHeight="1">
      <c r="B129" s="12"/>
    </row>
    <row r="130" ht="15.75" customHeight="1">
      <c r="B130" s="12"/>
    </row>
    <row r="131" ht="15.75" customHeight="1">
      <c r="B131" s="12"/>
    </row>
    <row r="132" ht="15.75" customHeight="1">
      <c r="B132" s="12"/>
    </row>
    <row r="133" ht="15.75" customHeight="1">
      <c r="B133" s="12"/>
    </row>
    <row r="134" ht="15.75" customHeight="1">
      <c r="B134" s="12"/>
    </row>
    <row r="135" ht="15.75" customHeight="1">
      <c r="B135" s="12"/>
    </row>
    <row r="136" ht="15.75" customHeight="1">
      <c r="B136" s="12"/>
    </row>
    <row r="137" ht="15.75" customHeight="1">
      <c r="B137" s="12"/>
    </row>
    <row r="138" ht="15.75" customHeight="1">
      <c r="B138" s="12"/>
    </row>
    <row r="139" ht="15.75" customHeight="1">
      <c r="B139" s="12"/>
    </row>
    <row r="140" ht="15.75" customHeight="1">
      <c r="B140" s="12"/>
    </row>
    <row r="141" ht="15.75" customHeight="1">
      <c r="B141" s="12"/>
    </row>
    <row r="142" ht="15.75" customHeight="1">
      <c r="B142" s="12"/>
    </row>
    <row r="143" ht="15.75" customHeight="1">
      <c r="B143" s="12"/>
    </row>
    <row r="144" ht="15.75" customHeight="1">
      <c r="B144" s="12"/>
    </row>
    <row r="145" ht="15.75" customHeight="1">
      <c r="B145" s="12"/>
    </row>
    <row r="146" ht="15.75" customHeight="1">
      <c r="B146" s="12"/>
    </row>
    <row r="147" ht="15.75" customHeight="1">
      <c r="B147" s="12"/>
    </row>
    <row r="148" ht="15.75" customHeight="1">
      <c r="B148" s="12"/>
    </row>
    <row r="149" ht="15.75" customHeight="1">
      <c r="B149" s="12"/>
    </row>
    <row r="150" ht="15.75" customHeight="1">
      <c r="B150" s="12"/>
    </row>
    <row r="151" ht="15.75" customHeight="1">
      <c r="B151" s="12"/>
    </row>
    <row r="152" ht="15.75" customHeight="1">
      <c r="B152" s="12"/>
    </row>
    <row r="153" ht="15.75" customHeight="1">
      <c r="B153" s="12"/>
    </row>
    <row r="154" ht="15.75" customHeight="1">
      <c r="B154" s="12"/>
    </row>
    <row r="155" ht="15.75" customHeight="1">
      <c r="B155" s="12"/>
    </row>
    <row r="156" ht="15.75" customHeight="1">
      <c r="B156" s="12"/>
    </row>
    <row r="157" ht="15.75" customHeight="1">
      <c r="B157" s="12"/>
    </row>
    <row r="158" ht="15.75" customHeight="1">
      <c r="B158" s="12"/>
    </row>
    <row r="159" ht="15.75" customHeight="1">
      <c r="B159" s="12"/>
    </row>
    <row r="160" ht="15.75" customHeight="1">
      <c r="B160" s="12"/>
    </row>
    <row r="161" ht="15.75" customHeight="1">
      <c r="B161" s="12"/>
    </row>
    <row r="162" ht="15.75" customHeight="1">
      <c r="B162" s="12"/>
    </row>
    <row r="163" ht="15.75" customHeight="1">
      <c r="B163" s="12"/>
    </row>
    <row r="164" ht="15.75" customHeight="1">
      <c r="B164" s="12"/>
    </row>
    <row r="165" ht="15.75" customHeight="1">
      <c r="B165" s="12"/>
    </row>
    <row r="166" ht="15.75" customHeight="1">
      <c r="B166" s="12"/>
    </row>
    <row r="167" ht="15.75" customHeight="1">
      <c r="B167" s="12"/>
    </row>
    <row r="168" ht="15.75" customHeight="1">
      <c r="B168" s="12"/>
    </row>
    <row r="169" ht="15.75" customHeight="1">
      <c r="B169" s="12"/>
    </row>
    <row r="170" ht="15.75" customHeight="1">
      <c r="B170" s="12"/>
    </row>
    <row r="171" ht="15.75" customHeight="1">
      <c r="B171" s="12"/>
    </row>
    <row r="172" ht="15.75" customHeight="1">
      <c r="B172" s="12"/>
    </row>
    <row r="173" ht="15.75" customHeight="1">
      <c r="B173" s="12"/>
    </row>
    <row r="174" ht="15.75" customHeight="1">
      <c r="B174" s="12"/>
    </row>
    <row r="175" ht="15.75" customHeight="1">
      <c r="B175" s="12"/>
    </row>
    <row r="176" ht="15.75" customHeight="1">
      <c r="B176" s="12"/>
    </row>
    <row r="177" ht="15.75" customHeight="1">
      <c r="B177" s="12"/>
    </row>
    <row r="178" ht="15.75" customHeight="1">
      <c r="B178" s="12"/>
    </row>
    <row r="179" ht="15.75" customHeight="1">
      <c r="B179" s="12"/>
    </row>
    <row r="180" ht="15.75" customHeight="1">
      <c r="B180" s="12"/>
    </row>
    <row r="181" ht="15.75" customHeight="1">
      <c r="B181" s="12"/>
    </row>
    <row r="182" ht="15.75" customHeight="1">
      <c r="B182" s="12"/>
    </row>
    <row r="183" ht="15.75" customHeight="1">
      <c r="B183" s="12"/>
    </row>
    <row r="184" ht="15.75" customHeight="1">
      <c r="B184" s="12"/>
    </row>
    <row r="185" ht="15.75" customHeight="1">
      <c r="B185" s="12"/>
    </row>
    <row r="186" ht="15.75" customHeight="1">
      <c r="B186" s="12"/>
    </row>
    <row r="187" ht="15.75" customHeight="1">
      <c r="B187" s="12"/>
    </row>
    <row r="188" ht="15.75" customHeight="1">
      <c r="B188" s="12"/>
    </row>
    <row r="189" ht="15.75" customHeight="1">
      <c r="B189" s="12"/>
    </row>
    <row r="190" ht="15.75" customHeight="1">
      <c r="B190" s="12"/>
    </row>
    <row r="191" ht="15.75" customHeight="1">
      <c r="B191" s="12"/>
    </row>
    <row r="192" ht="15.75" customHeight="1">
      <c r="B192" s="12"/>
    </row>
    <row r="193" ht="15.75" customHeight="1">
      <c r="B193" s="12"/>
    </row>
    <row r="194" ht="15.75" customHeight="1">
      <c r="B194" s="12"/>
    </row>
    <row r="195" ht="15.75" customHeight="1">
      <c r="B195" s="12"/>
    </row>
    <row r="196" ht="15.75" customHeight="1">
      <c r="B196" s="12"/>
    </row>
    <row r="197" ht="15.75" customHeight="1">
      <c r="B197" s="12"/>
    </row>
    <row r="198" ht="15.75" customHeight="1">
      <c r="B198" s="12"/>
    </row>
    <row r="199" ht="15.75" customHeight="1">
      <c r="B199" s="12"/>
    </row>
    <row r="200" ht="15.75" customHeight="1">
      <c r="B200" s="12"/>
    </row>
    <row r="201" ht="15.75" customHeight="1">
      <c r="B201" s="12"/>
    </row>
    <row r="202" ht="15.75" customHeight="1">
      <c r="B202" s="12"/>
    </row>
    <row r="203" ht="15.75" customHeight="1">
      <c r="B203" s="12"/>
    </row>
    <row r="204" ht="15.75" customHeight="1">
      <c r="B204" s="12"/>
    </row>
    <row r="205" ht="15.75" customHeight="1">
      <c r="B205" s="12"/>
    </row>
    <row r="206" ht="15.75" customHeight="1">
      <c r="B206" s="12"/>
    </row>
    <row r="207" ht="15.75" customHeight="1">
      <c r="B207" s="12"/>
    </row>
    <row r="208" ht="15.75" customHeight="1">
      <c r="B208" s="12"/>
    </row>
    <row r="209" ht="15.75" customHeight="1">
      <c r="B209" s="12"/>
    </row>
    <row r="210" ht="15.75" customHeight="1">
      <c r="B210" s="12"/>
    </row>
    <row r="211" ht="15.75" customHeight="1">
      <c r="B211" s="12"/>
    </row>
    <row r="212" ht="15.75" customHeight="1">
      <c r="B212" s="12"/>
    </row>
    <row r="213" ht="15.75" customHeight="1">
      <c r="B213" s="12"/>
    </row>
    <row r="214" ht="15.75" customHeight="1">
      <c r="B214" s="12"/>
    </row>
    <row r="215" ht="15.75" customHeight="1">
      <c r="B215" s="12"/>
    </row>
    <row r="216" ht="15.75" customHeight="1">
      <c r="B216" s="12"/>
    </row>
    <row r="217" ht="15.75" customHeight="1">
      <c r="B217" s="12"/>
    </row>
    <row r="218" ht="15.75" customHeight="1">
      <c r="B218" s="12"/>
    </row>
    <row r="219" ht="15.75" customHeight="1">
      <c r="B219" s="12"/>
    </row>
    <row r="220" ht="15.75" customHeight="1">
      <c r="B220" s="12"/>
    </row>
    <row r="221" ht="15.75" customHeight="1">
      <c r="B221" s="12"/>
    </row>
    <row r="222" ht="15.75" customHeight="1">
      <c r="B222" s="12"/>
    </row>
    <row r="223" ht="15.75" customHeight="1">
      <c r="B223" s="12"/>
    </row>
    <row r="224" ht="15.75" customHeight="1">
      <c r="B224" s="12"/>
    </row>
    <row r="225" ht="15.75" customHeight="1">
      <c r="B225" s="12"/>
    </row>
    <row r="226" ht="15.75" customHeight="1">
      <c r="B226" s="12"/>
    </row>
    <row r="227" ht="15.75" customHeight="1">
      <c r="B227" s="12"/>
    </row>
    <row r="228" ht="15.75" customHeight="1">
      <c r="B228" s="12"/>
    </row>
    <row r="229" ht="15.75" customHeight="1">
      <c r="B229" s="12"/>
    </row>
    <row r="230" ht="15.75" customHeight="1">
      <c r="B230" s="12"/>
    </row>
    <row r="231" ht="15.75" customHeight="1">
      <c r="B231" s="12"/>
    </row>
    <row r="232" ht="15.75" customHeight="1">
      <c r="B232" s="12"/>
    </row>
    <row r="233" ht="15.75" customHeight="1">
      <c r="B233" s="12"/>
    </row>
    <row r="234" ht="15.75" customHeight="1">
      <c r="B234" s="12"/>
    </row>
    <row r="235" ht="15.75" customHeight="1">
      <c r="B235" s="12"/>
    </row>
    <row r="236" ht="15.75" customHeight="1">
      <c r="B236" s="12"/>
    </row>
    <row r="237" ht="15.75" customHeight="1">
      <c r="B237" s="12"/>
    </row>
    <row r="238" ht="15.75" customHeight="1">
      <c r="B238" s="12"/>
    </row>
    <row r="239" ht="15.75" customHeight="1">
      <c r="B239" s="12"/>
    </row>
    <row r="240" ht="15.75" customHeight="1">
      <c r="B240" s="12"/>
    </row>
    <row r="241" ht="15.75" customHeight="1">
      <c r="B241" s="12"/>
    </row>
    <row r="242" ht="15.75" customHeight="1">
      <c r="B242" s="12"/>
    </row>
    <row r="243" ht="15.75" customHeight="1">
      <c r="B243" s="12"/>
    </row>
    <row r="244" ht="15.75" customHeight="1">
      <c r="B244" s="12"/>
    </row>
    <row r="245" ht="15.75" customHeight="1">
      <c r="B245" s="12"/>
    </row>
    <row r="246" ht="15.75" customHeight="1">
      <c r="B246" s="12"/>
    </row>
    <row r="247" ht="15.75" customHeight="1">
      <c r="B247" s="12"/>
    </row>
    <row r="248" ht="15.75" customHeight="1">
      <c r="B248" s="12"/>
    </row>
    <row r="249" ht="15.75" customHeight="1">
      <c r="B249" s="12"/>
    </row>
    <row r="250" ht="15.75" customHeight="1">
      <c r="B250" s="12"/>
    </row>
    <row r="251" ht="15.75" customHeight="1">
      <c r="B251" s="12"/>
    </row>
    <row r="252" ht="15.75" customHeight="1">
      <c r="B252" s="12"/>
    </row>
    <row r="253" ht="15.75" customHeight="1">
      <c r="B253" s="12"/>
    </row>
    <row r="254" ht="15.75" customHeight="1">
      <c r="B254" s="12"/>
    </row>
    <row r="255" ht="15.75" customHeight="1">
      <c r="B255" s="12"/>
    </row>
    <row r="256" ht="15.75" customHeight="1">
      <c r="B256" s="12"/>
    </row>
    <row r="257" ht="15.75" customHeight="1">
      <c r="B257" s="12"/>
    </row>
    <row r="258" ht="15.75" customHeight="1">
      <c r="B258" s="12"/>
    </row>
    <row r="259" ht="15.75" customHeight="1">
      <c r="B259" s="12"/>
    </row>
    <row r="260" ht="15.75" customHeight="1">
      <c r="B260" s="12"/>
    </row>
    <row r="261" ht="15.75" customHeight="1">
      <c r="B261" s="12"/>
    </row>
    <row r="262" ht="15.75" customHeight="1">
      <c r="B262" s="12"/>
    </row>
    <row r="263" ht="15.75" customHeight="1">
      <c r="B263" s="12"/>
    </row>
    <row r="264" ht="15.75" customHeight="1">
      <c r="B264" s="12"/>
    </row>
    <row r="265" ht="15.75" customHeight="1">
      <c r="B265" s="12"/>
    </row>
    <row r="266" ht="15.75" customHeight="1">
      <c r="B266" s="12"/>
    </row>
    <row r="267" ht="15.75" customHeight="1">
      <c r="B267" s="12"/>
    </row>
    <row r="268" ht="15.75" customHeight="1">
      <c r="B268" s="12"/>
    </row>
    <row r="269" ht="15.75" customHeight="1">
      <c r="B269" s="12"/>
    </row>
    <row r="270" ht="15.75" customHeight="1">
      <c r="B270" s="12"/>
    </row>
    <row r="271" ht="15.75" customHeight="1">
      <c r="B271" s="12"/>
    </row>
    <row r="272" ht="15.75" customHeight="1">
      <c r="B272" s="12"/>
    </row>
    <row r="273" ht="15.75" customHeight="1">
      <c r="B273" s="12"/>
    </row>
    <row r="274" ht="15.75" customHeight="1">
      <c r="B274" s="12"/>
    </row>
    <row r="275" ht="15.75" customHeight="1">
      <c r="B275" s="12"/>
    </row>
    <row r="276" ht="15.75" customHeight="1">
      <c r="B276" s="12"/>
    </row>
    <row r="277" ht="15.75" customHeight="1">
      <c r="B277" s="12"/>
    </row>
    <row r="278" ht="15.75" customHeight="1">
      <c r="B278" s="12"/>
    </row>
    <row r="279" ht="15.75" customHeight="1">
      <c r="B279" s="12"/>
    </row>
    <row r="280" ht="15.75" customHeight="1">
      <c r="B280" s="12"/>
    </row>
    <row r="281" ht="15.75" customHeight="1">
      <c r="B281" s="12"/>
    </row>
    <row r="282" ht="15.75" customHeight="1">
      <c r="B282" s="12"/>
    </row>
    <row r="283" ht="15.75" customHeight="1">
      <c r="B283" s="12"/>
    </row>
    <row r="284" ht="15.75" customHeight="1">
      <c r="B284" s="12"/>
    </row>
    <row r="285" ht="15.75" customHeight="1">
      <c r="B285" s="12"/>
    </row>
    <row r="286" ht="15.75" customHeight="1">
      <c r="B286" s="12"/>
    </row>
    <row r="287" ht="15.75" customHeight="1">
      <c r="B287" s="12"/>
    </row>
    <row r="288" ht="15.75" customHeight="1">
      <c r="B288" s="12"/>
    </row>
    <row r="289" ht="15.75" customHeight="1">
      <c r="B289" s="12"/>
    </row>
    <row r="290" ht="15.75" customHeight="1">
      <c r="B290" s="12"/>
    </row>
    <row r="291" ht="15.75" customHeight="1">
      <c r="B291" s="12"/>
    </row>
    <row r="292" ht="15.75" customHeight="1">
      <c r="B292" s="12"/>
    </row>
    <row r="293" ht="15.75" customHeight="1">
      <c r="B293" s="12"/>
    </row>
    <row r="294" ht="15.75" customHeight="1">
      <c r="B294" s="12"/>
    </row>
    <row r="295" ht="15.75" customHeight="1">
      <c r="B295" s="12"/>
    </row>
    <row r="296" ht="15.75" customHeight="1">
      <c r="B296" s="12"/>
    </row>
    <row r="297" ht="15.75" customHeight="1">
      <c r="B297" s="12"/>
    </row>
    <row r="298" ht="15.75" customHeight="1">
      <c r="B298" s="12"/>
    </row>
    <row r="299" ht="15.75" customHeight="1">
      <c r="B299" s="12"/>
    </row>
    <row r="300" ht="15.75" customHeight="1">
      <c r="B300" s="12"/>
    </row>
    <row r="301" ht="15.75" customHeight="1">
      <c r="B301" s="12"/>
    </row>
    <row r="302" ht="15.75" customHeight="1">
      <c r="B302" s="12"/>
    </row>
    <row r="303" ht="15.75" customHeight="1">
      <c r="B303" s="12"/>
    </row>
    <row r="304" ht="15.75" customHeight="1">
      <c r="B304" s="12"/>
    </row>
    <row r="305" ht="15.75" customHeight="1">
      <c r="B305" s="12"/>
    </row>
    <row r="306" ht="15.75" customHeight="1">
      <c r="B306" s="12"/>
    </row>
    <row r="307" ht="15.75" customHeight="1">
      <c r="B307" s="12"/>
    </row>
    <row r="308" ht="15.75" customHeight="1">
      <c r="B308" s="12"/>
    </row>
    <row r="309" ht="15.75" customHeight="1">
      <c r="B309" s="12"/>
    </row>
    <row r="310" ht="15.75" customHeight="1">
      <c r="B310" s="12"/>
    </row>
    <row r="311" ht="15.75" customHeight="1">
      <c r="B311" s="12"/>
    </row>
    <row r="312" ht="15.75" customHeight="1">
      <c r="B312" s="12"/>
    </row>
    <row r="313" ht="15.75" customHeight="1">
      <c r="B313" s="12"/>
    </row>
    <row r="314" ht="15.75" customHeight="1">
      <c r="B314" s="12"/>
    </row>
    <row r="315" ht="15.75" customHeight="1">
      <c r="B315" s="12"/>
    </row>
    <row r="316" ht="15.75" customHeight="1">
      <c r="B316" s="12"/>
    </row>
    <row r="317" ht="15.75" customHeight="1">
      <c r="B317" s="12"/>
    </row>
    <row r="318" ht="15.75" customHeight="1">
      <c r="B318" s="12"/>
    </row>
    <row r="319" ht="15.75" customHeight="1">
      <c r="B319" s="12"/>
    </row>
    <row r="320" ht="15.75" customHeight="1">
      <c r="B320" s="12"/>
    </row>
    <row r="321" ht="15.75" customHeight="1">
      <c r="B321" s="12"/>
    </row>
    <row r="322" ht="15.75" customHeight="1">
      <c r="B322" s="12"/>
    </row>
    <row r="323" ht="15.75" customHeight="1">
      <c r="B323" s="12"/>
    </row>
    <row r="324" ht="15.75" customHeight="1">
      <c r="B324" s="12"/>
    </row>
    <row r="325" ht="15.75" customHeight="1">
      <c r="B325" s="12"/>
    </row>
    <row r="326" ht="15.75" customHeight="1">
      <c r="B326" s="12"/>
    </row>
    <row r="327" ht="15.75" customHeight="1">
      <c r="B327" s="12"/>
    </row>
    <row r="328" ht="15.75" customHeight="1">
      <c r="B328" s="12"/>
    </row>
    <row r="329" ht="15.75" customHeight="1">
      <c r="B329" s="12"/>
    </row>
    <row r="330" ht="15.75" customHeight="1">
      <c r="B330" s="12"/>
    </row>
    <row r="331" ht="15.75" customHeight="1">
      <c r="B331" s="12"/>
    </row>
    <row r="332" ht="15.75" customHeight="1">
      <c r="B332" s="12"/>
    </row>
    <row r="333" ht="15.75" customHeight="1">
      <c r="B333" s="12"/>
    </row>
    <row r="334" ht="15.75" customHeight="1">
      <c r="B334" s="12"/>
    </row>
    <row r="335" ht="15.75" customHeight="1">
      <c r="B335" s="12"/>
    </row>
    <row r="336" ht="15.75" customHeight="1">
      <c r="B336" s="12"/>
    </row>
    <row r="337" ht="15.75" customHeight="1">
      <c r="B337" s="12"/>
    </row>
    <row r="338" ht="15.75" customHeight="1">
      <c r="B338" s="12"/>
    </row>
    <row r="339" ht="15.75" customHeight="1">
      <c r="B339" s="12"/>
    </row>
    <row r="340" ht="15.75" customHeight="1">
      <c r="B340" s="12"/>
    </row>
    <row r="341" ht="15.75" customHeight="1">
      <c r="B341" s="12"/>
    </row>
    <row r="342" ht="15.75" customHeight="1">
      <c r="B342" s="12"/>
    </row>
    <row r="343" ht="15.75" customHeight="1">
      <c r="B343" s="12"/>
    </row>
    <row r="344" ht="15.75" customHeight="1">
      <c r="B344" s="12"/>
    </row>
    <row r="345" ht="15.75" customHeight="1">
      <c r="B345" s="12"/>
    </row>
    <row r="346" ht="15.75" customHeight="1">
      <c r="B346" s="12"/>
    </row>
    <row r="347" ht="15.75" customHeight="1">
      <c r="B347" s="12"/>
    </row>
    <row r="348" ht="15.75" customHeight="1">
      <c r="B348" s="12"/>
    </row>
    <row r="349" ht="15.75" customHeight="1">
      <c r="B349" s="12"/>
    </row>
    <row r="350" ht="15.75" customHeight="1">
      <c r="B350" s="12"/>
    </row>
    <row r="351" ht="15.75" customHeight="1">
      <c r="B351" s="12"/>
    </row>
    <row r="352" ht="15.75" customHeight="1">
      <c r="B352" s="12"/>
    </row>
    <row r="353" ht="15.75" customHeight="1">
      <c r="B353" s="12"/>
    </row>
    <row r="354" ht="15.75" customHeight="1">
      <c r="B354" s="12"/>
    </row>
    <row r="355" ht="15.75" customHeight="1">
      <c r="B355" s="12"/>
    </row>
    <row r="356" ht="15.75" customHeight="1">
      <c r="B356" s="12"/>
    </row>
    <row r="357" ht="15.75" customHeight="1">
      <c r="B357" s="12"/>
    </row>
    <row r="358" ht="15.75" customHeight="1">
      <c r="B358" s="12"/>
    </row>
    <row r="359" ht="15.75" customHeight="1">
      <c r="B359" s="12"/>
    </row>
    <row r="360" ht="15.75" customHeight="1">
      <c r="B360" s="12"/>
    </row>
    <row r="361" ht="15.75" customHeight="1">
      <c r="B361" s="12"/>
    </row>
    <row r="362" ht="15.75" customHeight="1">
      <c r="B362" s="12"/>
    </row>
    <row r="363" ht="15.75" customHeight="1">
      <c r="B363" s="12"/>
    </row>
    <row r="364" ht="15.75" customHeight="1">
      <c r="B364" s="12"/>
    </row>
    <row r="365" ht="15.75" customHeight="1">
      <c r="B365" s="12"/>
    </row>
    <row r="366" ht="15.75" customHeight="1">
      <c r="B366" s="12"/>
    </row>
    <row r="367" ht="15.75" customHeight="1">
      <c r="B367" s="12"/>
    </row>
    <row r="368" ht="15.75" customHeight="1">
      <c r="B368" s="12"/>
    </row>
    <row r="369" ht="15.75" customHeight="1">
      <c r="B369" s="12"/>
    </row>
    <row r="370" ht="15.75" customHeight="1">
      <c r="B370" s="12"/>
    </row>
    <row r="371" ht="15.75" customHeight="1">
      <c r="B371" s="12"/>
    </row>
    <row r="372" ht="15.75" customHeight="1">
      <c r="B372" s="12"/>
    </row>
    <row r="373" ht="15.75" customHeight="1">
      <c r="B373" s="12"/>
    </row>
    <row r="374" ht="15.75" customHeight="1">
      <c r="B374" s="12"/>
    </row>
    <row r="375" ht="15.75" customHeight="1">
      <c r="B375" s="12"/>
    </row>
    <row r="376" ht="15.75" customHeight="1">
      <c r="B376" s="12"/>
    </row>
    <row r="377" ht="15.75" customHeight="1">
      <c r="B377" s="12"/>
    </row>
    <row r="378" ht="15.75" customHeight="1">
      <c r="B378" s="12"/>
    </row>
    <row r="379" ht="15.75" customHeight="1">
      <c r="B379" s="12"/>
    </row>
    <row r="380" ht="15.75" customHeight="1">
      <c r="B380" s="12"/>
    </row>
    <row r="381" ht="15.75" customHeight="1">
      <c r="B381" s="12"/>
    </row>
    <row r="382" ht="15.75" customHeight="1">
      <c r="B382" s="12"/>
    </row>
    <row r="383" ht="15.75" customHeight="1">
      <c r="B383" s="12"/>
    </row>
    <row r="384" ht="15.75" customHeight="1">
      <c r="B384" s="12"/>
    </row>
    <row r="385" ht="15.75" customHeight="1">
      <c r="B385" s="12"/>
    </row>
    <row r="386" ht="15.75" customHeight="1">
      <c r="B386" s="12"/>
    </row>
    <row r="387" ht="15.75" customHeight="1">
      <c r="B387" s="12"/>
    </row>
    <row r="388" ht="15.75" customHeight="1">
      <c r="B388" s="12"/>
    </row>
    <row r="389" ht="15.75" customHeight="1">
      <c r="B389" s="12"/>
    </row>
    <row r="390" ht="15.75" customHeight="1">
      <c r="B390" s="12"/>
    </row>
    <row r="391" ht="15.75" customHeight="1">
      <c r="B391" s="12"/>
    </row>
    <row r="392" ht="15.75" customHeight="1">
      <c r="B392" s="12"/>
    </row>
    <row r="393" ht="15.75" customHeight="1">
      <c r="B393" s="12"/>
    </row>
    <row r="394" ht="15.75" customHeight="1">
      <c r="B394" s="12"/>
    </row>
    <row r="395" ht="15.75" customHeight="1">
      <c r="B395" s="12"/>
    </row>
    <row r="396" ht="15.75" customHeight="1">
      <c r="B396" s="12"/>
    </row>
    <row r="397" ht="15.75" customHeight="1">
      <c r="B397" s="12"/>
    </row>
    <row r="398" ht="15.75" customHeight="1">
      <c r="B398" s="12"/>
    </row>
    <row r="399" ht="15.75" customHeight="1">
      <c r="B399" s="12"/>
    </row>
    <row r="400" ht="15.75" customHeight="1">
      <c r="B400" s="12"/>
    </row>
    <row r="401" ht="15.75" customHeight="1">
      <c r="B401" s="12"/>
    </row>
    <row r="402" ht="15.75" customHeight="1">
      <c r="B402" s="12"/>
    </row>
    <row r="403" ht="15.75" customHeight="1">
      <c r="B403" s="12"/>
    </row>
    <row r="404" ht="15.75" customHeight="1">
      <c r="B404" s="12"/>
    </row>
    <row r="405" ht="15.75" customHeight="1">
      <c r="B405" s="12"/>
    </row>
    <row r="406" ht="15.75" customHeight="1">
      <c r="B406" s="12"/>
    </row>
    <row r="407" ht="15.75" customHeight="1">
      <c r="B407" s="12"/>
    </row>
    <row r="408" ht="15.75" customHeight="1">
      <c r="B408" s="12"/>
    </row>
    <row r="409" ht="15.75" customHeight="1">
      <c r="B409" s="12"/>
    </row>
    <row r="410" ht="15.75" customHeight="1">
      <c r="B410" s="12"/>
    </row>
    <row r="411" ht="15.75" customHeight="1">
      <c r="B411" s="12"/>
    </row>
    <row r="412" ht="15.75" customHeight="1">
      <c r="B412" s="12"/>
    </row>
    <row r="413" ht="15.75" customHeight="1">
      <c r="B413" s="12"/>
    </row>
    <row r="414" ht="15.75" customHeight="1">
      <c r="B414" s="12"/>
    </row>
    <row r="415" ht="15.75" customHeight="1">
      <c r="B415" s="12"/>
    </row>
    <row r="416" ht="15.75" customHeight="1">
      <c r="B416" s="12"/>
    </row>
    <row r="417" ht="15.75" customHeight="1">
      <c r="B417" s="12"/>
    </row>
    <row r="418" ht="15.75" customHeight="1">
      <c r="B418" s="12"/>
    </row>
    <row r="419" ht="15.75" customHeight="1">
      <c r="B419" s="12"/>
    </row>
    <row r="420" ht="15.75" customHeight="1">
      <c r="B420" s="12"/>
    </row>
    <row r="421" ht="15.75" customHeight="1">
      <c r="B421" s="12"/>
    </row>
    <row r="422" ht="15.75" customHeight="1">
      <c r="B422" s="12"/>
    </row>
    <row r="423" ht="15.75" customHeight="1">
      <c r="B423" s="12"/>
    </row>
    <row r="424" ht="15.75" customHeight="1">
      <c r="B424" s="12"/>
    </row>
    <row r="425" ht="15.75" customHeight="1">
      <c r="B425" s="12"/>
    </row>
    <row r="426" ht="15.75" customHeight="1">
      <c r="B426" s="12"/>
    </row>
    <row r="427" ht="15.75" customHeight="1">
      <c r="B427" s="12"/>
    </row>
    <row r="428" ht="15.75" customHeight="1">
      <c r="B428" s="12"/>
    </row>
    <row r="429" ht="15.75" customHeight="1">
      <c r="B429" s="12"/>
    </row>
    <row r="430" ht="15.75" customHeight="1">
      <c r="B430" s="12"/>
    </row>
    <row r="431" ht="15.75" customHeight="1">
      <c r="B431" s="12"/>
    </row>
    <row r="432" ht="15.75" customHeight="1">
      <c r="B432" s="12"/>
    </row>
    <row r="433" ht="15.75" customHeight="1">
      <c r="B433" s="12"/>
    </row>
    <row r="434" ht="15.75" customHeight="1">
      <c r="B434" s="12"/>
    </row>
    <row r="435" ht="15.75" customHeight="1">
      <c r="B435" s="12"/>
    </row>
    <row r="436" ht="15.75" customHeight="1">
      <c r="B436" s="12"/>
    </row>
    <row r="437" ht="15.75" customHeight="1">
      <c r="B437" s="12"/>
    </row>
    <row r="438" ht="15.75" customHeight="1">
      <c r="B438" s="12"/>
    </row>
    <row r="439" ht="15.75" customHeight="1">
      <c r="B439" s="12"/>
    </row>
    <row r="440" ht="15.75" customHeight="1">
      <c r="B440" s="12"/>
    </row>
    <row r="441" ht="15.75" customHeight="1">
      <c r="B441" s="12"/>
    </row>
    <row r="442" ht="15.75" customHeight="1">
      <c r="B442" s="12"/>
    </row>
    <row r="443" ht="15.75" customHeight="1">
      <c r="B443" s="12"/>
    </row>
    <row r="444" ht="15.75" customHeight="1">
      <c r="B444" s="12"/>
    </row>
    <row r="445" ht="15.75" customHeight="1">
      <c r="B445" s="12"/>
    </row>
    <row r="446" ht="15.75" customHeight="1">
      <c r="B446" s="12"/>
    </row>
    <row r="447" ht="15.75" customHeight="1">
      <c r="B447" s="12"/>
    </row>
    <row r="448" ht="15.75" customHeight="1">
      <c r="B448" s="12"/>
    </row>
    <row r="449" ht="15.75" customHeight="1">
      <c r="B449" s="12"/>
    </row>
    <row r="450" ht="15.75" customHeight="1">
      <c r="B450" s="12"/>
    </row>
    <row r="451" ht="15.75" customHeight="1">
      <c r="B451" s="12"/>
    </row>
    <row r="452" ht="15.75" customHeight="1">
      <c r="B452" s="12"/>
    </row>
    <row r="453" ht="15.75" customHeight="1">
      <c r="B453" s="12"/>
    </row>
    <row r="454" ht="15.75" customHeight="1">
      <c r="B454" s="12"/>
    </row>
    <row r="455" ht="15.75" customHeight="1">
      <c r="B455" s="12"/>
    </row>
    <row r="456" ht="15.75" customHeight="1">
      <c r="B456" s="12"/>
    </row>
    <row r="457" ht="15.75" customHeight="1">
      <c r="B457" s="12"/>
    </row>
    <row r="458" ht="15.75" customHeight="1">
      <c r="B458" s="12"/>
    </row>
    <row r="459" ht="15.75" customHeight="1">
      <c r="B459" s="12"/>
    </row>
    <row r="460" ht="15.75" customHeight="1">
      <c r="B460" s="12"/>
    </row>
    <row r="461" ht="15.75" customHeight="1">
      <c r="B461" s="12"/>
    </row>
    <row r="462" ht="15.75" customHeight="1">
      <c r="B462" s="12"/>
    </row>
    <row r="463" ht="15.75" customHeight="1">
      <c r="B463" s="12"/>
    </row>
    <row r="464" ht="15.75" customHeight="1">
      <c r="B464" s="12"/>
    </row>
    <row r="465" ht="15.75" customHeight="1">
      <c r="B465" s="12"/>
    </row>
    <row r="466" ht="15.75" customHeight="1">
      <c r="B466" s="12"/>
    </row>
    <row r="467" ht="15.75" customHeight="1">
      <c r="B467" s="12"/>
    </row>
    <row r="468" ht="15.75" customHeight="1">
      <c r="B468" s="12"/>
    </row>
    <row r="469" ht="15.75" customHeight="1">
      <c r="B469" s="12"/>
    </row>
    <row r="470" ht="15.75" customHeight="1">
      <c r="B470" s="12"/>
    </row>
    <row r="471" ht="15.75" customHeight="1">
      <c r="B471" s="12"/>
    </row>
    <row r="472" ht="15.75" customHeight="1">
      <c r="B472" s="12"/>
    </row>
    <row r="473" ht="15.75" customHeight="1">
      <c r="B473" s="12"/>
    </row>
    <row r="474" ht="15.75" customHeight="1">
      <c r="B474" s="12"/>
    </row>
    <row r="475" ht="15.75" customHeight="1">
      <c r="B475" s="12"/>
    </row>
    <row r="476" ht="15.75" customHeight="1">
      <c r="B476" s="12"/>
    </row>
    <row r="477" ht="15.75" customHeight="1">
      <c r="B477" s="12"/>
    </row>
    <row r="478" ht="15.75" customHeight="1">
      <c r="B478" s="12"/>
    </row>
    <row r="479" ht="15.75" customHeight="1">
      <c r="B479" s="12"/>
    </row>
    <row r="480" ht="15.75" customHeight="1">
      <c r="B480" s="12"/>
    </row>
    <row r="481" ht="15.75" customHeight="1">
      <c r="B481" s="12"/>
    </row>
    <row r="482" ht="15.75" customHeight="1">
      <c r="B482" s="12"/>
    </row>
    <row r="483" ht="15.75" customHeight="1">
      <c r="B483" s="12"/>
    </row>
    <row r="484" ht="15.75" customHeight="1">
      <c r="B484" s="12"/>
    </row>
    <row r="485" ht="15.75" customHeight="1">
      <c r="B485" s="12"/>
    </row>
    <row r="486" ht="15.75" customHeight="1">
      <c r="B486" s="12"/>
    </row>
    <row r="487" ht="15.75" customHeight="1">
      <c r="B487" s="12"/>
    </row>
    <row r="488" ht="15.75" customHeight="1">
      <c r="B488" s="12"/>
    </row>
    <row r="489" ht="15.75" customHeight="1">
      <c r="B489" s="12"/>
    </row>
    <row r="490" ht="15.75" customHeight="1">
      <c r="B490" s="12"/>
    </row>
    <row r="491" ht="15.75" customHeight="1">
      <c r="B491" s="12"/>
    </row>
    <row r="492" ht="15.75" customHeight="1">
      <c r="B492" s="12"/>
    </row>
    <row r="493" ht="15.75" customHeight="1">
      <c r="B493" s="12"/>
    </row>
    <row r="494" ht="15.75" customHeight="1">
      <c r="B494" s="12"/>
    </row>
    <row r="495" ht="15.75" customHeight="1">
      <c r="B495" s="12"/>
    </row>
    <row r="496" ht="15.75" customHeight="1">
      <c r="B496" s="12"/>
    </row>
    <row r="497" ht="15.75" customHeight="1">
      <c r="B497" s="12"/>
    </row>
    <row r="498" ht="15.75" customHeight="1">
      <c r="B498" s="12"/>
    </row>
    <row r="499" ht="15.75" customHeight="1">
      <c r="B499" s="12"/>
    </row>
    <row r="500" ht="15.75" customHeight="1">
      <c r="B500" s="12"/>
    </row>
    <row r="501" ht="15.75" customHeight="1">
      <c r="B501" s="12"/>
    </row>
    <row r="502" ht="15.75" customHeight="1">
      <c r="B502" s="12"/>
    </row>
    <row r="503" ht="15.75" customHeight="1">
      <c r="B503" s="12"/>
    </row>
    <row r="504" ht="15.75" customHeight="1">
      <c r="B504" s="12"/>
    </row>
    <row r="505" ht="15.75" customHeight="1">
      <c r="B505" s="12"/>
    </row>
    <row r="506" ht="15.75" customHeight="1">
      <c r="B506" s="12"/>
    </row>
    <row r="507" ht="15.75" customHeight="1">
      <c r="B507" s="12"/>
    </row>
    <row r="508" ht="15.75" customHeight="1">
      <c r="B508" s="12"/>
    </row>
    <row r="509" ht="15.75" customHeight="1">
      <c r="B509" s="12"/>
    </row>
    <row r="510" ht="15.75" customHeight="1">
      <c r="B510" s="12"/>
    </row>
    <row r="511" ht="15.75" customHeight="1">
      <c r="B511" s="12"/>
    </row>
    <row r="512" ht="15.75" customHeight="1">
      <c r="B512" s="12"/>
    </row>
    <row r="513" ht="15.75" customHeight="1">
      <c r="B513" s="12"/>
    </row>
    <row r="514" ht="15.75" customHeight="1">
      <c r="B514" s="12"/>
    </row>
    <row r="515" ht="15.75" customHeight="1">
      <c r="B515" s="12"/>
    </row>
    <row r="516" ht="15.75" customHeight="1">
      <c r="B516" s="12"/>
    </row>
    <row r="517" ht="15.75" customHeight="1">
      <c r="B517" s="12"/>
    </row>
    <row r="518" ht="15.75" customHeight="1">
      <c r="B518" s="12"/>
    </row>
    <row r="519" ht="15.75" customHeight="1">
      <c r="B519" s="12"/>
    </row>
    <row r="520" ht="15.75" customHeight="1">
      <c r="B520" s="12"/>
    </row>
    <row r="521" ht="15.75" customHeight="1">
      <c r="B521" s="12"/>
    </row>
    <row r="522" ht="15.75" customHeight="1">
      <c r="B522" s="12"/>
    </row>
    <row r="523" ht="15.75" customHeight="1">
      <c r="B523" s="12"/>
    </row>
    <row r="524" ht="15.75" customHeight="1">
      <c r="B524" s="12"/>
    </row>
    <row r="525" ht="15.75" customHeight="1">
      <c r="B525" s="12"/>
    </row>
    <row r="526" ht="15.75" customHeight="1">
      <c r="B526" s="12"/>
    </row>
    <row r="527" ht="15.75" customHeight="1">
      <c r="B527" s="12"/>
    </row>
    <row r="528" ht="15.75" customHeight="1">
      <c r="B528" s="12"/>
    </row>
    <row r="529" ht="15.75" customHeight="1">
      <c r="B529" s="12"/>
    </row>
    <row r="530" ht="15.75" customHeight="1">
      <c r="B530" s="12"/>
    </row>
    <row r="531" ht="15.75" customHeight="1">
      <c r="B531" s="12"/>
    </row>
    <row r="532" ht="15.75" customHeight="1">
      <c r="B532" s="12"/>
    </row>
    <row r="533" ht="15.75" customHeight="1">
      <c r="B533" s="12"/>
    </row>
    <row r="534" ht="15.75" customHeight="1">
      <c r="B534" s="12"/>
    </row>
    <row r="535" ht="15.75" customHeight="1">
      <c r="B535" s="12"/>
    </row>
    <row r="536" ht="15.75" customHeight="1">
      <c r="B536" s="12"/>
    </row>
    <row r="537" ht="15.75" customHeight="1">
      <c r="B537" s="12"/>
    </row>
    <row r="538" ht="15.75" customHeight="1">
      <c r="B538" s="12"/>
    </row>
    <row r="539" ht="15.75" customHeight="1">
      <c r="B539" s="12"/>
    </row>
    <row r="540" ht="15.75" customHeight="1">
      <c r="B540" s="12"/>
    </row>
    <row r="541" ht="15.75" customHeight="1">
      <c r="B541" s="12"/>
    </row>
    <row r="542" ht="15.75" customHeight="1">
      <c r="B542" s="12"/>
    </row>
    <row r="543" ht="15.75" customHeight="1">
      <c r="B543" s="12"/>
    </row>
    <row r="544" ht="15.75" customHeight="1">
      <c r="B544" s="12"/>
    </row>
    <row r="545" ht="15.75" customHeight="1">
      <c r="B545" s="12"/>
    </row>
    <row r="546" ht="15.75" customHeight="1">
      <c r="B546" s="12"/>
    </row>
    <row r="547" ht="15.75" customHeight="1">
      <c r="B547" s="12"/>
    </row>
    <row r="548" ht="15.75" customHeight="1">
      <c r="B548" s="12"/>
    </row>
    <row r="549" ht="15.75" customHeight="1">
      <c r="B549" s="12"/>
    </row>
    <row r="550" ht="15.75" customHeight="1">
      <c r="B550" s="12"/>
    </row>
    <row r="551" ht="15.75" customHeight="1">
      <c r="B551" s="12"/>
    </row>
    <row r="552" ht="15.75" customHeight="1">
      <c r="B552" s="12"/>
    </row>
    <row r="553" ht="15.75" customHeight="1">
      <c r="B553" s="12"/>
    </row>
    <row r="554" ht="15.75" customHeight="1">
      <c r="B554" s="12"/>
    </row>
    <row r="555" ht="15.75" customHeight="1">
      <c r="B555" s="12"/>
    </row>
    <row r="556" ht="15.75" customHeight="1">
      <c r="B556" s="12"/>
    </row>
    <row r="557" ht="15.75" customHeight="1">
      <c r="B557" s="12"/>
    </row>
    <row r="558" ht="15.75" customHeight="1">
      <c r="B558" s="12"/>
    </row>
    <row r="559" ht="15.75" customHeight="1">
      <c r="B559" s="12"/>
    </row>
    <row r="560" ht="15.75" customHeight="1">
      <c r="B560" s="12"/>
    </row>
    <row r="561" ht="15.75" customHeight="1">
      <c r="B561" s="12"/>
    </row>
    <row r="562" ht="15.75" customHeight="1">
      <c r="B562" s="12"/>
    </row>
    <row r="563" ht="15.75" customHeight="1">
      <c r="B563" s="12"/>
    </row>
    <row r="564" ht="15.75" customHeight="1">
      <c r="B564" s="12"/>
    </row>
    <row r="565" ht="15.75" customHeight="1">
      <c r="B565" s="12"/>
    </row>
    <row r="566" ht="15.75" customHeight="1">
      <c r="B566" s="12"/>
    </row>
    <row r="567" ht="15.75" customHeight="1">
      <c r="B567" s="12"/>
    </row>
    <row r="568" ht="15.75" customHeight="1">
      <c r="B568" s="12"/>
    </row>
    <row r="569" ht="15.75" customHeight="1">
      <c r="B569" s="12"/>
    </row>
    <row r="570" ht="15.75" customHeight="1">
      <c r="B570" s="12"/>
    </row>
    <row r="571" ht="15.75" customHeight="1">
      <c r="B571" s="12"/>
    </row>
    <row r="572" ht="15.75" customHeight="1">
      <c r="B572" s="12"/>
    </row>
    <row r="573" ht="15.75" customHeight="1">
      <c r="B573" s="12"/>
    </row>
    <row r="574" ht="15.75" customHeight="1">
      <c r="B574" s="12"/>
    </row>
    <row r="575" ht="15.75" customHeight="1">
      <c r="B575" s="12"/>
    </row>
    <row r="576" ht="15.75" customHeight="1">
      <c r="B576" s="12"/>
    </row>
    <row r="577" ht="15.75" customHeight="1">
      <c r="B577" s="12"/>
    </row>
    <row r="578" ht="15.75" customHeight="1">
      <c r="B578" s="12"/>
    </row>
    <row r="579" ht="15.75" customHeight="1">
      <c r="B579" s="12"/>
    </row>
    <row r="580" ht="15.75" customHeight="1">
      <c r="B580" s="12"/>
    </row>
    <row r="581" ht="15.75" customHeight="1">
      <c r="B581" s="12"/>
    </row>
    <row r="582" ht="15.75" customHeight="1">
      <c r="B582" s="12"/>
    </row>
    <row r="583" ht="15.75" customHeight="1">
      <c r="B583" s="12"/>
    </row>
    <row r="584" ht="15.75" customHeight="1">
      <c r="B584" s="12"/>
    </row>
    <row r="585" ht="15.75" customHeight="1">
      <c r="B585" s="12"/>
    </row>
    <row r="586" ht="15.75" customHeight="1">
      <c r="B586" s="12"/>
    </row>
    <row r="587" ht="15.75" customHeight="1">
      <c r="B587" s="12"/>
    </row>
    <row r="588" ht="15.75" customHeight="1">
      <c r="B588" s="12"/>
    </row>
    <row r="589" ht="15.75" customHeight="1">
      <c r="B589" s="12"/>
    </row>
    <row r="590" ht="15.75" customHeight="1">
      <c r="B590" s="12"/>
    </row>
    <row r="591" ht="15.75" customHeight="1">
      <c r="B591" s="12"/>
    </row>
    <row r="592" ht="15.75" customHeight="1">
      <c r="B592" s="12"/>
    </row>
    <row r="593" ht="15.75" customHeight="1">
      <c r="B593" s="12"/>
    </row>
    <row r="594" ht="15.75" customHeight="1">
      <c r="B594" s="12"/>
    </row>
    <row r="595" ht="15.75" customHeight="1">
      <c r="B595" s="12"/>
    </row>
    <row r="596" ht="15.75" customHeight="1">
      <c r="B596" s="12"/>
    </row>
    <row r="597" ht="15.75" customHeight="1">
      <c r="B597" s="12"/>
    </row>
    <row r="598" ht="15.75" customHeight="1">
      <c r="B598" s="12"/>
    </row>
    <row r="599" ht="15.75" customHeight="1">
      <c r="B599" s="12"/>
    </row>
    <row r="600" ht="15.75" customHeight="1">
      <c r="B600" s="12"/>
    </row>
    <row r="601" ht="15.75" customHeight="1">
      <c r="B601" s="12"/>
    </row>
    <row r="602" ht="15.75" customHeight="1">
      <c r="B602" s="12"/>
    </row>
    <row r="603" ht="15.75" customHeight="1">
      <c r="B603" s="12"/>
    </row>
    <row r="604" ht="15.75" customHeight="1">
      <c r="B604" s="12"/>
    </row>
    <row r="605" ht="15.75" customHeight="1">
      <c r="B605" s="12"/>
    </row>
    <row r="606" ht="15.75" customHeight="1">
      <c r="B606" s="12"/>
    </row>
    <row r="607" ht="15.75" customHeight="1">
      <c r="B607" s="12"/>
    </row>
    <row r="608" ht="15.75" customHeight="1">
      <c r="B608" s="12"/>
    </row>
    <row r="609" ht="15.75" customHeight="1">
      <c r="B609" s="12"/>
    </row>
    <row r="610" ht="15.75" customHeight="1">
      <c r="B610" s="12"/>
    </row>
    <row r="611" ht="15.75" customHeight="1">
      <c r="B611" s="12"/>
    </row>
    <row r="612" ht="15.75" customHeight="1">
      <c r="B612" s="12"/>
    </row>
    <row r="613" ht="15.75" customHeight="1">
      <c r="B613" s="12"/>
    </row>
    <row r="614" ht="15.75" customHeight="1">
      <c r="B614" s="12"/>
    </row>
    <row r="615" ht="15.75" customHeight="1">
      <c r="B615" s="12"/>
    </row>
    <row r="616" ht="15.75" customHeight="1">
      <c r="B616" s="12"/>
    </row>
    <row r="617" ht="15.75" customHeight="1">
      <c r="B617" s="12"/>
    </row>
    <row r="618" ht="15.75" customHeight="1">
      <c r="B618" s="12"/>
    </row>
    <row r="619" ht="15.75" customHeight="1">
      <c r="B619" s="12"/>
    </row>
    <row r="620" ht="15.75" customHeight="1">
      <c r="B620" s="12"/>
    </row>
    <row r="621" ht="15.75" customHeight="1">
      <c r="B621" s="12"/>
    </row>
    <row r="622" ht="15.75" customHeight="1">
      <c r="B622" s="12"/>
    </row>
    <row r="623" ht="15.75" customHeight="1">
      <c r="B623" s="12"/>
    </row>
    <row r="624" ht="15.75" customHeight="1">
      <c r="B624" s="12"/>
    </row>
    <row r="625" ht="15.75" customHeight="1">
      <c r="B625" s="12"/>
    </row>
    <row r="626" ht="15.75" customHeight="1">
      <c r="B626" s="12"/>
    </row>
    <row r="627" ht="15.75" customHeight="1">
      <c r="B627" s="12"/>
    </row>
    <row r="628" ht="15.75" customHeight="1">
      <c r="B628" s="12"/>
    </row>
    <row r="629" ht="15.75" customHeight="1">
      <c r="B629" s="12"/>
    </row>
    <row r="630" ht="15.75" customHeight="1">
      <c r="B630" s="12"/>
    </row>
    <row r="631" ht="15.75" customHeight="1">
      <c r="B631" s="12"/>
    </row>
    <row r="632" ht="15.75" customHeight="1">
      <c r="B632" s="12"/>
    </row>
    <row r="633" ht="15.75" customHeight="1">
      <c r="B633" s="12"/>
    </row>
    <row r="634" ht="15.75" customHeight="1">
      <c r="B634" s="12"/>
    </row>
    <row r="635" ht="15.75" customHeight="1">
      <c r="B635" s="12"/>
    </row>
    <row r="636" ht="15.75" customHeight="1">
      <c r="B636" s="12"/>
    </row>
    <row r="637" ht="15.75" customHeight="1">
      <c r="B637" s="12"/>
    </row>
    <row r="638" ht="15.75" customHeight="1">
      <c r="B638" s="12"/>
    </row>
    <row r="639" ht="15.75" customHeight="1">
      <c r="B639" s="12"/>
    </row>
    <row r="640" ht="15.75" customHeight="1">
      <c r="B640" s="12"/>
    </row>
    <row r="641" ht="15.75" customHeight="1">
      <c r="B641" s="12"/>
    </row>
    <row r="642" ht="15.75" customHeight="1">
      <c r="B642" s="12"/>
    </row>
    <row r="643" ht="15.75" customHeight="1">
      <c r="B643" s="12"/>
    </row>
    <row r="644" ht="15.75" customHeight="1">
      <c r="B644" s="12"/>
    </row>
    <row r="645" ht="15.75" customHeight="1">
      <c r="B645" s="12"/>
    </row>
    <row r="646" ht="15.75" customHeight="1">
      <c r="B646" s="12"/>
    </row>
    <row r="647" ht="15.75" customHeight="1">
      <c r="B647" s="12"/>
    </row>
    <row r="648" ht="15.75" customHeight="1">
      <c r="B648" s="12"/>
    </row>
    <row r="649" ht="15.75" customHeight="1">
      <c r="B649" s="12"/>
    </row>
    <row r="650" ht="15.75" customHeight="1">
      <c r="B650" s="12"/>
    </row>
    <row r="651" ht="15.75" customHeight="1">
      <c r="B651" s="12"/>
    </row>
    <row r="652" ht="15.75" customHeight="1">
      <c r="B652" s="12"/>
    </row>
    <row r="653" ht="15.75" customHeight="1">
      <c r="B653" s="12"/>
    </row>
    <row r="654" ht="15.75" customHeight="1">
      <c r="B654" s="12"/>
    </row>
    <row r="655" ht="15.75" customHeight="1">
      <c r="B655" s="12"/>
    </row>
    <row r="656" ht="15.75" customHeight="1">
      <c r="B656" s="12"/>
    </row>
    <row r="657" ht="15.75" customHeight="1">
      <c r="B657" s="12"/>
    </row>
    <row r="658" ht="15.75" customHeight="1">
      <c r="B658" s="12"/>
    </row>
    <row r="659" ht="15.75" customHeight="1">
      <c r="B659" s="12"/>
    </row>
    <row r="660" ht="15.75" customHeight="1">
      <c r="B660" s="12"/>
    </row>
    <row r="661" ht="15.75" customHeight="1">
      <c r="B661" s="12"/>
    </row>
    <row r="662" ht="15.75" customHeight="1">
      <c r="B662" s="12"/>
    </row>
    <row r="663" ht="15.75" customHeight="1">
      <c r="B663" s="12"/>
    </row>
    <row r="664" ht="15.75" customHeight="1">
      <c r="B664" s="12"/>
    </row>
    <row r="665" ht="15.75" customHeight="1">
      <c r="B665" s="12"/>
    </row>
    <row r="666" ht="15.75" customHeight="1">
      <c r="B666" s="12"/>
    </row>
    <row r="667" ht="15.75" customHeight="1">
      <c r="B667" s="12"/>
    </row>
    <row r="668" ht="15.75" customHeight="1">
      <c r="B668" s="12"/>
    </row>
    <row r="669" ht="15.75" customHeight="1">
      <c r="B669" s="12"/>
    </row>
    <row r="670" ht="15.75" customHeight="1">
      <c r="B670" s="12"/>
    </row>
    <row r="671" ht="15.75" customHeight="1">
      <c r="B671" s="12"/>
    </row>
    <row r="672" ht="15.75" customHeight="1">
      <c r="B672" s="12"/>
    </row>
    <row r="673" ht="15.75" customHeight="1">
      <c r="B673" s="12"/>
    </row>
    <row r="674" ht="15.75" customHeight="1">
      <c r="B674" s="12"/>
    </row>
    <row r="675" ht="15.75" customHeight="1">
      <c r="B675" s="12"/>
    </row>
    <row r="676" ht="15.75" customHeight="1">
      <c r="B676" s="12"/>
    </row>
    <row r="677" ht="15.75" customHeight="1">
      <c r="B677" s="12"/>
    </row>
    <row r="678" ht="15.75" customHeight="1">
      <c r="B678" s="12"/>
    </row>
    <row r="679" ht="15.75" customHeight="1">
      <c r="B679" s="12"/>
    </row>
    <row r="680" ht="15.75" customHeight="1">
      <c r="B680" s="12"/>
    </row>
    <row r="681" ht="15.75" customHeight="1">
      <c r="B681" s="12"/>
    </row>
    <row r="682" ht="15.75" customHeight="1">
      <c r="B682" s="12"/>
    </row>
    <row r="683" ht="15.75" customHeight="1">
      <c r="B683" s="12"/>
    </row>
    <row r="684" ht="15.75" customHeight="1">
      <c r="B684" s="12"/>
    </row>
    <row r="685" ht="15.75" customHeight="1">
      <c r="B685" s="12"/>
    </row>
    <row r="686" ht="15.75" customHeight="1">
      <c r="B686" s="12"/>
    </row>
    <row r="687" ht="15.75" customHeight="1">
      <c r="B687" s="12"/>
    </row>
    <row r="688" ht="15.75" customHeight="1">
      <c r="B688" s="12"/>
    </row>
    <row r="689" ht="15.75" customHeight="1">
      <c r="B689" s="12"/>
    </row>
    <row r="690" ht="15.75" customHeight="1">
      <c r="B690" s="12"/>
    </row>
    <row r="691" ht="15.75" customHeight="1">
      <c r="B691" s="12"/>
    </row>
    <row r="692" ht="15.75" customHeight="1">
      <c r="B692" s="12"/>
    </row>
    <row r="693" ht="15.75" customHeight="1">
      <c r="B693" s="12"/>
    </row>
    <row r="694" ht="15.75" customHeight="1">
      <c r="B694" s="12"/>
    </row>
    <row r="695" ht="15.75" customHeight="1">
      <c r="B695" s="12"/>
    </row>
    <row r="696" ht="15.75" customHeight="1">
      <c r="B696" s="12"/>
    </row>
    <row r="697" ht="15.75" customHeight="1">
      <c r="B697" s="12"/>
    </row>
    <row r="698" ht="15.75" customHeight="1">
      <c r="B698" s="12"/>
    </row>
    <row r="699" ht="15.75" customHeight="1">
      <c r="B699" s="12"/>
    </row>
    <row r="700" ht="15.75" customHeight="1">
      <c r="B700" s="12"/>
    </row>
    <row r="701" ht="15.75" customHeight="1">
      <c r="B701" s="12"/>
    </row>
    <row r="702" ht="15.75" customHeight="1">
      <c r="B702" s="12"/>
    </row>
    <row r="703" ht="15.75" customHeight="1">
      <c r="B703" s="12"/>
    </row>
    <row r="704" ht="15.75" customHeight="1">
      <c r="B704" s="12"/>
    </row>
    <row r="705" ht="15.75" customHeight="1">
      <c r="B705" s="12"/>
    </row>
    <row r="706" ht="15.75" customHeight="1">
      <c r="B706" s="12"/>
    </row>
    <row r="707" ht="15.75" customHeight="1">
      <c r="B707" s="12"/>
    </row>
    <row r="708" ht="15.75" customHeight="1">
      <c r="B708" s="12"/>
    </row>
    <row r="709" ht="15.75" customHeight="1">
      <c r="B709" s="12"/>
    </row>
    <row r="710" ht="15.75" customHeight="1">
      <c r="B710" s="12"/>
    </row>
    <row r="711" ht="15.75" customHeight="1">
      <c r="B711" s="12"/>
    </row>
    <row r="712" ht="15.75" customHeight="1">
      <c r="B712" s="12"/>
    </row>
    <row r="713" ht="15.75" customHeight="1">
      <c r="B713" s="12"/>
    </row>
    <row r="714" ht="15.75" customHeight="1">
      <c r="B714" s="12"/>
    </row>
    <row r="715" ht="15.75" customHeight="1">
      <c r="B715" s="12"/>
    </row>
    <row r="716" ht="15.75" customHeight="1">
      <c r="B716" s="12"/>
    </row>
    <row r="717" ht="15.75" customHeight="1">
      <c r="B717" s="12"/>
    </row>
    <row r="718" ht="15.75" customHeight="1">
      <c r="B718" s="12"/>
    </row>
    <row r="719" ht="15.75" customHeight="1">
      <c r="B719" s="12"/>
    </row>
    <row r="720" ht="15.75" customHeight="1">
      <c r="B720" s="12"/>
    </row>
    <row r="721" ht="15.75" customHeight="1">
      <c r="B721" s="12"/>
    </row>
    <row r="722" ht="15.75" customHeight="1">
      <c r="B722" s="12"/>
    </row>
    <row r="723" ht="15.75" customHeight="1">
      <c r="B723" s="12"/>
    </row>
    <row r="724" ht="15.75" customHeight="1">
      <c r="B724" s="12"/>
    </row>
    <row r="725" ht="15.75" customHeight="1">
      <c r="B725" s="12"/>
    </row>
    <row r="726" ht="15.75" customHeight="1">
      <c r="B726" s="12"/>
    </row>
    <row r="727" ht="15.75" customHeight="1">
      <c r="B727" s="12"/>
    </row>
    <row r="728" ht="15.75" customHeight="1">
      <c r="B728" s="12"/>
    </row>
    <row r="729" ht="15.75" customHeight="1">
      <c r="B729" s="12"/>
    </row>
    <row r="730" ht="15.75" customHeight="1">
      <c r="B730" s="12"/>
    </row>
    <row r="731" ht="15.75" customHeight="1">
      <c r="B731" s="12"/>
    </row>
    <row r="732" ht="15.75" customHeight="1">
      <c r="B732" s="12"/>
    </row>
    <row r="733" ht="15.75" customHeight="1">
      <c r="B733" s="12"/>
    </row>
    <row r="734" ht="15.75" customHeight="1">
      <c r="B734" s="12"/>
    </row>
    <row r="735" ht="15.75" customHeight="1">
      <c r="B735" s="12"/>
    </row>
    <row r="736" ht="15.75" customHeight="1">
      <c r="B736" s="12"/>
    </row>
    <row r="737" ht="15.75" customHeight="1">
      <c r="B737" s="12"/>
    </row>
    <row r="738" ht="15.75" customHeight="1">
      <c r="B738" s="12"/>
    </row>
    <row r="739" ht="15.75" customHeight="1">
      <c r="B739" s="12"/>
    </row>
    <row r="740" ht="15.75" customHeight="1">
      <c r="B740" s="12"/>
    </row>
    <row r="741" ht="15.75" customHeight="1">
      <c r="B741" s="12"/>
    </row>
    <row r="742" ht="15.75" customHeight="1">
      <c r="B742" s="12"/>
    </row>
    <row r="743" ht="15.75" customHeight="1">
      <c r="B743" s="12"/>
    </row>
    <row r="744" ht="15.75" customHeight="1">
      <c r="B744" s="12"/>
    </row>
    <row r="745" ht="15.75" customHeight="1">
      <c r="B745" s="12"/>
    </row>
    <row r="746" ht="15.75" customHeight="1">
      <c r="B746" s="12"/>
    </row>
    <row r="747" ht="15.75" customHeight="1">
      <c r="B747" s="12"/>
    </row>
    <row r="748" ht="15.75" customHeight="1">
      <c r="B748" s="12"/>
    </row>
    <row r="749" ht="15.75" customHeight="1">
      <c r="B749" s="12"/>
    </row>
    <row r="750" ht="15.75" customHeight="1">
      <c r="B750" s="12"/>
    </row>
    <row r="751" ht="15.75" customHeight="1">
      <c r="B751" s="12"/>
    </row>
    <row r="752" ht="15.75" customHeight="1">
      <c r="B752" s="12"/>
    </row>
    <row r="753" ht="15.75" customHeight="1">
      <c r="B753" s="12"/>
    </row>
    <row r="754" ht="15.75" customHeight="1">
      <c r="B754" s="12"/>
    </row>
    <row r="755" ht="15.75" customHeight="1">
      <c r="B755" s="12"/>
    </row>
    <row r="756" ht="15.75" customHeight="1">
      <c r="B756" s="12"/>
    </row>
    <row r="757" ht="15.75" customHeight="1">
      <c r="B757" s="12"/>
    </row>
    <row r="758" ht="15.75" customHeight="1">
      <c r="B758" s="12"/>
    </row>
    <row r="759" ht="15.75" customHeight="1">
      <c r="B759" s="12"/>
    </row>
    <row r="760" ht="15.75" customHeight="1">
      <c r="B760" s="12"/>
    </row>
    <row r="761" ht="15.75" customHeight="1">
      <c r="B761" s="12"/>
    </row>
    <row r="762" ht="15.75" customHeight="1">
      <c r="B762" s="12"/>
    </row>
    <row r="763" ht="15.75" customHeight="1">
      <c r="B763" s="12"/>
    </row>
    <row r="764" ht="15.75" customHeight="1">
      <c r="B764" s="12"/>
    </row>
    <row r="765" ht="15.75" customHeight="1">
      <c r="B765" s="12"/>
    </row>
    <row r="766" ht="15.75" customHeight="1">
      <c r="B766" s="12"/>
    </row>
    <row r="767" ht="15.75" customHeight="1">
      <c r="B767" s="12"/>
    </row>
    <row r="768" ht="15.75" customHeight="1">
      <c r="B768" s="12"/>
    </row>
    <row r="769" ht="15.75" customHeight="1">
      <c r="B769" s="12"/>
    </row>
    <row r="770" ht="15.75" customHeight="1">
      <c r="B770" s="12"/>
    </row>
    <row r="771" ht="15.75" customHeight="1">
      <c r="B771" s="12"/>
    </row>
    <row r="772" ht="15.75" customHeight="1">
      <c r="B772" s="12"/>
    </row>
    <row r="773" ht="15.75" customHeight="1">
      <c r="B773" s="12"/>
    </row>
    <row r="774" ht="15.75" customHeight="1">
      <c r="B774" s="12"/>
    </row>
    <row r="775" ht="15.75" customHeight="1">
      <c r="B775" s="12"/>
    </row>
    <row r="776" ht="15.75" customHeight="1">
      <c r="B776" s="12"/>
    </row>
    <row r="777" ht="15.75" customHeight="1">
      <c r="B777" s="12"/>
    </row>
    <row r="778" ht="15.75" customHeight="1">
      <c r="B778" s="12"/>
    </row>
    <row r="779" ht="15.75" customHeight="1">
      <c r="B779" s="12"/>
    </row>
    <row r="780" ht="15.75" customHeight="1">
      <c r="B780" s="12"/>
    </row>
    <row r="781" ht="15.75" customHeight="1">
      <c r="B781" s="12"/>
    </row>
    <row r="782" ht="15.75" customHeight="1">
      <c r="B782" s="12"/>
    </row>
    <row r="783" ht="15.75" customHeight="1">
      <c r="B783" s="12"/>
    </row>
    <row r="784" ht="15.75" customHeight="1">
      <c r="B784" s="12"/>
    </row>
    <row r="785" ht="15.75" customHeight="1">
      <c r="B785" s="12"/>
    </row>
    <row r="786" ht="15.75" customHeight="1">
      <c r="B786" s="12"/>
    </row>
    <row r="787" ht="15.75" customHeight="1">
      <c r="B787" s="12"/>
    </row>
    <row r="788" ht="15.75" customHeight="1">
      <c r="B788" s="12"/>
    </row>
    <row r="789" ht="15.75" customHeight="1">
      <c r="B789" s="12"/>
    </row>
    <row r="790" ht="15.75" customHeight="1">
      <c r="B790" s="12"/>
    </row>
    <row r="791" ht="15.75" customHeight="1">
      <c r="B791" s="12"/>
    </row>
    <row r="792" ht="15.75" customHeight="1">
      <c r="B792" s="12"/>
    </row>
    <row r="793" ht="15.75" customHeight="1">
      <c r="B793" s="12"/>
    </row>
    <row r="794" ht="15.75" customHeight="1">
      <c r="B794" s="12"/>
    </row>
    <row r="795" ht="15.75" customHeight="1">
      <c r="B795" s="12"/>
    </row>
    <row r="796" ht="15.75" customHeight="1">
      <c r="B796" s="12"/>
    </row>
    <row r="797" ht="15.75" customHeight="1">
      <c r="B797" s="12"/>
    </row>
    <row r="798" ht="15.75" customHeight="1">
      <c r="B798" s="12"/>
    </row>
    <row r="799" ht="15.75" customHeight="1">
      <c r="B799" s="12"/>
    </row>
    <row r="800" ht="15.75" customHeight="1">
      <c r="B800" s="12"/>
    </row>
    <row r="801" ht="15.75" customHeight="1">
      <c r="B801" s="12"/>
    </row>
    <row r="802" ht="15.75" customHeight="1">
      <c r="B802" s="12"/>
    </row>
    <row r="803" ht="15.75" customHeight="1">
      <c r="B803" s="12"/>
    </row>
    <row r="804" ht="15.75" customHeight="1">
      <c r="B804" s="12"/>
    </row>
    <row r="805" ht="15.75" customHeight="1">
      <c r="B805" s="12"/>
    </row>
    <row r="806" ht="15.75" customHeight="1">
      <c r="B806" s="12"/>
    </row>
    <row r="807" ht="15.75" customHeight="1">
      <c r="B807" s="12"/>
    </row>
    <row r="808" ht="15.75" customHeight="1">
      <c r="B808" s="12"/>
    </row>
    <row r="809" ht="15.75" customHeight="1">
      <c r="B809" s="12"/>
    </row>
    <row r="810" ht="15.75" customHeight="1">
      <c r="B810" s="12"/>
    </row>
    <row r="811" ht="15.75" customHeight="1">
      <c r="B811" s="12"/>
    </row>
    <row r="812" ht="15.75" customHeight="1">
      <c r="B812" s="12"/>
    </row>
    <row r="813" ht="15.75" customHeight="1">
      <c r="B813" s="12"/>
    </row>
    <row r="814" ht="15.75" customHeight="1">
      <c r="B814" s="12"/>
    </row>
    <row r="815" ht="15.75" customHeight="1">
      <c r="B815" s="12"/>
    </row>
    <row r="816" ht="15.75" customHeight="1">
      <c r="B816" s="12"/>
    </row>
    <row r="817" ht="15.75" customHeight="1">
      <c r="B817" s="12"/>
    </row>
    <row r="818" ht="15.75" customHeight="1">
      <c r="B818" s="12"/>
    </row>
    <row r="819" ht="15.75" customHeight="1">
      <c r="B819" s="12"/>
    </row>
    <row r="820" ht="15.75" customHeight="1">
      <c r="B820" s="12"/>
    </row>
    <row r="821" ht="15.75" customHeight="1">
      <c r="B821" s="12"/>
    </row>
    <row r="822" ht="15.75" customHeight="1">
      <c r="B822" s="12"/>
    </row>
    <row r="823" ht="15.75" customHeight="1">
      <c r="B823" s="12"/>
    </row>
    <row r="824" ht="15.75" customHeight="1">
      <c r="B824" s="12"/>
    </row>
    <row r="825" ht="15.75" customHeight="1">
      <c r="B825" s="12"/>
    </row>
    <row r="826" ht="15.75" customHeight="1">
      <c r="B826" s="12"/>
    </row>
    <row r="827" ht="15.75" customHeight="1">
      <c r="B827" s="12"/>
    </row>
    <row r="828" ht="15.75" customHeight="1">
      <c r="B828" s="12"/>
    </row>
    <row r="829" ht="15.75" customHeight="1">
      <c r="B829" s="12"/>
    </row>
    <row r="830" ht="15.75" customHeight="1">
      <c r="B830" s="12"/>
    </row>
    <row r="831" ht="15.75" customHeight="1">
      <c r="B831" s="12"/>
    </row>
    <row r="832" ht="15.75" customHeight="1">
      <c r="B832" s="12"/>
    </row>
    <row r="833" ht="15.75" customHeight="1">
      <c r="B833" s="12"/>
    </row>
    <row r="834" ht="15.75" customHeight="1">
      <c r="B834" s="12"/>
    </row>
    <row r="835" ht="15.75" customHeight="1">
      <c r="B835" s="12"/>
    </row>
    <row r="836" ht="15.75" customHeight="1">
      <c r="B836" s="12"/>
    </row>
    <row r="837" ht="15.75" customHeight="1">
      <c r="B837" s="12"/>
    </row>
    <row r="838" ht="15.75" customHeight="1">
      <c r="B838" s="12"/>
    </row>
    <row r="839" ht="15.75" customHeight="1">
      <c r="B839" s="12"/>
    </row>
    <row r="840" ht="15.75" customHeight="1">
      <c r="B840" s="12"/>
    </row>
    <row r="841" ht="15.75" customHeight="1">
      <c r="B841" s="12"/>
    </row>
    <row r="842" ht="15.75" customHeight="1">
      <c r="B842" s="12"/>
    </row>
    <row r="843" ht="15.75" customHeight="1">
      <c r="B843" s="12"/>
    </row>
    <row r="844" ht="15.75" customHeight="1">
      <c r="B844" s="12"/>
    </row>
    <row r="845" ht="15.75" customHeight="1">
      <c r="B845" s="12"/>
    </row>
    <row r="846" ht="15.75" customHeight="1">
      <c r="B846" s="12"/>
    </row>
    <row r="847" ht="15.75" customHeight="1">
      <c r="B847" s="12"/>
    </row>
    <row r="848" ht="15.75" customHeight="1">
      <c r="B848" s="12"/>
    </row>
    <row r="849" ht="15.75" customHeight="1">
      <c r="B849" s="12"/>
    </row>
    <row r="850" ht="15.75" customHeight="1">
      <c r="B850" s="12"/>
    </row>
    <row r="851" ht="15.75" customHeight="1">
      <c r="B851" s="12"/>
    </row>
    <row r="852" ht="15.75" customHeight="1">
      <c r="B852" s="12"/>
    </row>
    <row r="853" ht="15.75" customHeight="1">
      <c r="B853" s="12"/>
    </row>
    <row r="854" ht="15.75" customHeight="1">
      <c r="B854" s="12"/>
    </row>
    <row r="855" ht="15.75" customHeight="1">
      <c r="B855" s="12"/>
    </row>
    <row r="856" ht="15.75" customHeight="1">
      <c r="B856" s="12"/>
    </row>
    <row r="857" ht="15.75" customHeight="1">
      <c r="B857" s="12"/>
    </row>
    <row r="858" ht="15.75" customHeight="1">
      <c r="B858" s="12"/>
    </row>
    <row r="859" ht="15.75" customHeight="1">
      <c r="B859" s="12"/>
    </row>
    <row r="860" ht="15.75" customHeight="1">
      <c r="B860" s="12"/>
    </row>
    <row r="861" ht="15.75" customHeight="1">
      <c r="B861" s="12"/>
    </row>
    <row r="862" ht="15.75" customHeight="1">
      <c r="B862" s="12"/>
    </row>
    <row r="863" ht="15.75" customHeight="1">
      <c r="B863" s="12"/>
    </row>
    <row r="864" ht="15.75" customHeight="1">
      <c r="B864" s="12"/>
    </row>
    <row r="865" ht="15.75" customHeight="1">
      <c r="B865" s="12"/>
    </row>
    <row r="866" ht="15.75" customHeight="1">
      <c r="B866" s="12"/>
    </row>
    <row r="867" ht="15.75" customHeight="1">
      <c r="B867" s="12"/>
    </row>
    <row r="868" ht="15.75" customHeight="1">
      <c r="B868" s="12"/>
    </row>
    <row r="869" ht="15.75" customHeight="1">
      <c r="B869" s="12"/>
    </row>
    <row r="870" ht="15.75" customHeight="1">
      <c r="B870" s="12"/>
    </row>
    <row r="871" ht="15.75" customHeight="1">
      <c r="B871" s="12"/>
    </row>
    <row r="872" ht="15.75" customHeight="1">
      <c r="B872" s="12"/>
    </row>
    <row r="873" ht="15.75" customHeight="1">
      <c r="B873" s="12"/>
    </row>
    <row r="874" ht="15.75" customHeight="1">
      <c r="B874" s="12"/>
    </row>
    <row r="875" ht="15.75" customHeight="1">
      <c r="B875" s="12"/>
    </row>
    <row r="876" ht="15.75" customHeight="1">
      <c r="B876" s="12"/>
    </row>
    <row r="877" ht="15.75" customHeight="1">
      <c r="B877" s="12"/>
    </row>
    <row r="878" ht="15.75" customHeight="1">
      <c r="B878" s="12"/>
    </row>
    <row r="879" ht="15.75" customHeight="1">
      <c r="B879" s="12"/>
    </row>
    <row r="880" ht="15.75" customHeight="1">
      <c r="B880" s="12"/>
    </row>
    <row r="881" ht="15.75" customHeight="1">
      <c r="B881" s="12"/>
    </row>
    <row r="882" ht="15.75" customHeight="1">
      <c r="B882" s="12"/>
    </row>
    <row r="883" ht="15.75" customHeight="1">
      <c r="B883" s="12"/>
    </row>
    <row r="884" ht="15.75" customHeight="1">
      <c r="B884" s="12"/>
    </row>
    <row r="885" ht="15.75" customHeight="1">
      <c r="B885" s="12"/>
    </row>
    <row r="886" ht="15.75" customHeight="1">
      <c r="B886" s="12"/>
    </row>
    <row r="887" ht="15.75" customHeight="1">
      <c r="B887" s="12"/>
    </row>
    <row r="888" ht="15.75" customHeight="1">
      <c r="B888" s="12"/>
    </row>
    <row r="889" ht="15.75" customHeight="1">
      <c r="B889" s="12"/>
    </row>
    <row r="890" ht="15.75" customHeight="1">
      <c r="B890" s="12"/>
    </row>
    <row r="891" ht="15.75" customHeight="1">
      <c r="B891" s="12"/>
    </row>
    <row r="892" ht="15.75" customHeight="1">
      <c r="B892" s="12"/>
    </row>
    <row r="893" ht="15.75" customHeight="1">
      <c r="B893" s="12"/>
    </row>
    <row r="894" ht="15.75" customHeight="1">
      <c r="B894" s="12"/>
    </row>
    <row r="895" ht="15.75" customHeight="1">
      <c r="B895" s="12"/>
    </row>
    <row r="896" ht="15.75" customHeight="1">
      <c r="B896" s="12"/>
    </row>
    <row r="897" ht="15.75" customHeight="1">
      <c r="B897" s="12"/>
    </row>
    <row r="898" ht="15.75" customHeight="1">
      <c r="B898" s="12"/>
    </row>
    <row r="899" ht="15.75" customHeight="1">
      <c r="B899" s="12"/>
    </row>
    <row r="900" ht="15.75" customHeight="1">
      <c r="B900" s="12"/>
    </row>
    <row r="901" ht="15.75" customHeight="1">
      <c r="B901" s="12"/>
    </row>
    <row r="902" ht="15.75" customHeight="1">
      <c r="B902" s="12"/>
    </row>
    <row r="903" ht="15.75" customHeight="1">
      <c r="B903" s="12"/>
    </row>
    <row r="904" ht="15.75" customHeight="1">
      <c r="B904" s="12"/>
    </row>
    <row r="905" ht="15.75" customHeight="1">
      <c r="B905" s="12"/>
    </row>
    <row r="906" ht="15.75" customHeight="1">
      <c r="B906" s="12"/>
    </row>
    <row r="907" ht="15.75" customHeight="1">
      <c r="B907" s="12"/>
    </row>
    <row r="908" ht="15.75" customHeight="1">
      <c r="B908" s="12"/>
    </row>
    <row r="909" ht="15.75" customHeight="1">
      <c r="B909" s="12"/>
    </row>
    <row r="910" ht="15.75" customHeight="1">
      <c r="B910" s="12"/>
    </row>
    <row r="911" ht="15.75" customHeight="1">
      <c r="B911" s="12"/>
    </row>
    <row r="912" ht="15.75" customHeight="1">
      <c r="B912" s="12"/>
    </row>
    <row r="913" ht="15.75" customHeight="1">
      <c r="B913" s="12"/>
    </row>
    <row r="914" ht="15.75" customHeight="1">
      <c r="B914" s="12"/>
    </row>
    <row r="915" ht="15.75" customHeight="1">
      <c r="B915" s="12"/>
    </row>
    <row r="916" ht="15.75" customHeight="1">
      <c r="B916" s="12"/>
    </row>
    <row r="917" ht="15.75" customHeight="1">
      <c r="B917" s="12"/>
    </row>
    <row r="918" ht="15.75" customHeight="1">
      <c r="B918" s="12"/>
    </row>
    <row r="919" ht="15.75" customHeight="1">
      <c r="B919" s="12"/>
    </row>
    <row r="920" ht="15.75" customHeight="1">
      <c r="B920" s="12"/>
    </row>
    <row r="921" ht="15.75" customHeight="1">
      <c r="B921" s="12"/>
    </row>
    <row r="922" ht="15.75" customHeight="1">
      <c r="B922" s="12"/>
    </row>
    <row r="923" ht="15.75" customHeight="1">
      <c r="B923" s="12"/>
    </row>
    <row r="924" ht="15.75" customHeight="1">
      <c r="B924" s="12"/>
    </row>
    <row r="925" ht="15.75" customHeight="1">
      <c r="B925" s="12"/>
    </row>
    <row r="926" ht="15.75" customHeight="1">
      <c r="B926" s="12"/>
    </row>
    <row r="927" ht="15.75" customHeight="1">
      <c r="B927" s="12"/>
    </row>
    <row r="928" ht="15.75" customHeight="1">
      <c r="B928" s="12"/>
    </row>
    <row r="929" ht="15.75" customHeight="1">
      <c r="B929" s="12"/>
    </row>
    <row r="930" ht="15.75" customHeight="1">
      <c r="B930" s="12"/>
    </row>
    <row r="931" ht="15.75" customHeight="1">
      <c r="B931" s="12"/>
    </row>
    <row r="932" ht="15.75" customHeight="1">
      <c r="B932" s="12"/>
    </row>
    <row r="933" ht="15.75" customHeight="1">
      <c r="B933" s="12"/>
    </row>
    <row r="934" ht="15.75" customHeight="1">
      <c r="B934" s="12"/>
    </row>
    <row r="935" ht="15.75" customHeight="1">
      <c r="B935" s="12"/>
    </row>
    <row r="936" ht="15.75" customHeight="1">
      <c r="B936" s="12"/>
    </row>
    <row r="937" ht="15.75" customHeight="1">
      <c r="B937" s="12"/>
    </row>
    <row r="938" ht="15.75" customHeight="1">
      <c r="B938" s="12"/>
    </row>
    <row r="939" ht="15.75" customHeight="1">
      <c r="B939" s="12"/>
    </row>
    <row r="940" ht="15.75" customHeight="1">
      <c r="B940" s="12"/>
    </row>
    <row r="941" ht="15.75" customHeight="1">
      <c r="B941" s="12"/>
    </row>
    <row r="942" ht="15.75" customHeight="1">
      <c r="B942" s="12"/>
    </row>
    <row r="943" ht="15.75" customHeight="1">
      <c r="B943" s="12"/>
    </row>
    <row r="944" ht="15.75" customHeight="1">
      <c r="B944" s="12"/>
    </row>
    <row r="945" ht="15.75" customHeight="1">
      <c r="B945" s="12"/>
    </row>
    <row r="946" ht="15.75" customHeight="1">
      <c r="B946" s="12"/>
    </row>
    <row r="947" ht="15.75" customHeight="1">
      <c r="B947" s="12"/>
    </row>
    <row r="948" ht="15.75" customHeight="1">
      <c r="B948" s="12"/>
    </row>
    <row r="949" ht="15.75" customHeight="1">
      <c r="B949" s="12"/>
    </row>
    <row r="950" ht="15.75" customHeight="1">
      <c r="B950" s="12"/>
    </row>
    <row r="951" ht="15.75" customHeight="1">
      <c r="B951" s="12"/>
    </row>
    <row r="952" ht="15.75" customHeight="1">
      <c r="B952" s="12"/>
    </row>
    <row r="953" ht="15.75" customHeight="1">
      <c r="B953" s="12"/>
    </row>
    <row r="954" ht="15.75" customHeight="1">
      <c r="B954" s="12"/>
    </row>
    <row r="955" ht="15.75" customHeight="1">
      <c r="B955" s="12"/>
    </row>
    <row r="956" ht="15.75" customHeight="1">
      <c r="B956" s="12"/>
    </row>
    <row r="957" ht="15.75" customHeight="1">
      <c r="B957" s="12"/>
    </row>
    <row r="958" ht="15.75" customHeight="1">
      <c r="B958" s="12"/>
    </row>
    <row r="959" ht="15.75" customHeight="1">
      <c r="B959" s="12"/>
    </row>
    <row r="960" ht="15.75" customHeight="1">
      <c r="B960" s="12"/>
    </row>
    <row r="961" ht="15.75" customHeight="1">
      <c r="B961" s="12"/>
    </row>
    <row r="962" ht="15.75" customHeight="1">
      <c r="B962" s="12"/>
    </row>
    <row r="963" ht="15.75" customHeight="1">
      <c r="B963" s="12"/>
    </row>
    <row r="964" ht="15.75" customHeight="1">
      <c r="B964" s="12"/>
    </row>
    <row r="965" ht="15.75" customHeight="1">
      <c r="B965" s="12"/>
    </row>
    <row r="966" ht="15.75" customHeight="1">
      <c r="B966" s="12"/>
    </row>
    <row r="967" ht="15.75" customHeight="1">
      <c r="B967" s="12"/>
    </row>
    <row r="968" ht="15.75" customHeight="1">
      <c r="B968" s="12"/>
    </row>
    <row r="969" ht="15.75" customHeight="1">
      <c r="B969" s="12"/>
    </row>
    <row r="970" ht="15.75" customHeight="1">
      <c r="B970" s="12"/>
    </row>
    <row r="971" ht="15.75" customHeight="1">
      <c r="B971" s="12"/>
    </row>
    <row r="972" ht="15.75" customHeight="1">
      <c r="B972" s="12"/>
    </row>
    <row r="973" ht="15.75" customHeight="1">
      <c r="B973" s="12"/>
    </row>
    <row r="974" ht="15.75" customHeight="1">
      <c r="B974" s="12"/>
    </row>
    <row r="975" ht="15.75" customHeight="1">
      <c r="B975" s="12"/>
    </row>
    <row r="976" ht="15.75" customHeight="1">
      <c r="B976" s="12"/>
    </row>
    <row r="977" ht="15.75" customHeight="1">
      <c r="B977" s="12"/>
    </row>
    <row r="978" ht="15.75" customHeight="1">
      <c r="B978" s="12"/>
    </row>
    <row r="979" ht="15.75" customHeight="1">
      <c r="B979" s="12"/>
    </row>
    <row r="980" ht="15.75" customHeight="1">
      <c r="B980" s="12"/>
    </row>
    <row r="981" ht="15.75" customHeight="1">
      <c r="B981" s="12"/>
    </row>
    <row r="982" ht="15.75" customHeight="1">
      <c r="B982" s="12"/>
    </row>
    <row r="983" ht="15.75" customHeight="1">
      <c r="B983" s="12"/>
    </row>
    <row r="984" ht="15.75" customHeight="1">
      <c r="B984" s="12"/>
    </row>
    <row r="985" ht="15.75" customHeight="1">
      <c r="B985" s="12"/>
    </row>
    <row r="986" ht="15.75" customHeight="1">
      <c r="B986" s="12"/>
    </row>
    <row r="987" ht="15.75" customHeight="1">
      <c r="B987" s="12"/>
    </row>
    <row r="988" ht="15.75" customHeight="1">
      <c r="B988" s="12"/>
    </row>
    <row r="989" ht="15.75" customHeight="1">
      <c r="B989" s="12"/>
    </row>
    <row r="990" ht="15.75" customHeight="1">
      <c r="B990" s="12"/>
    </row>
    <row r="991" ht="15.75" customHeight="1">
      <c r="B991" s="12"/>
    </row>
    <row r="992" ht="15.75" customHeight="1">
      <c r="B992" s="12"/>
    </row>
    <row r="993" ht="15.75" customHeight="1">
      <c r="B993" s="12"/>
    </row>
    <row r="994" ht="15.75" customHeight="1">
      <c r="B994" s="12"/>
    </row>
    <row r="995" ht="15.75" customHeight="1">
      <c r="B995" s="12"/>
    </row>
    <row r="996" ht="15.75" customHeight="1">
      <c r="B996" s="12"/>
    </row>
    <row r="997" ht="15.75" customHeight="1">
      <c r="B997" s="12"/>
    </row>
    <row r="998" ht="15.75" customHeight="1">
      <c r="B998" s="12"/>
    </row>
    <row r="999" ht="15.75" customHeight="1">
      <c r="B999" s="12"/>
    </row>
    <row r="1000" ht="15.75" customHeight="1">
      <c r="B1000" s="12"/>
    </row>
  </sheetData>
  <mergeCells count="1">
    <mergeCell ref="B27:I29"/>
  </mergeCells>
  <printOptions/>
  <pageMargins bottom="0.787401575" footer="0.0" header="0.0" left="0.7" right="0.7" top="0.7874015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1" width="10.56"/>
    <col customWidth="1" min="2" max="2" width="10.78"/>
    <col customWidth="1" min="3" max="26" width="10.56"/>
  </cols>
  <sheetData>
    <row r="1" ht="15.75" customHeight="1">
      <c r="A1" s="1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ht="15.75" customHeight="1">
      <c r="A2" s="1">
        <v>1999.0</v>
      </c>
      <c r="B2" s="10">
        <v>66.69</v>
      </c>
      <c r="C2" s="10">
        <v>115.362</v>
      </c>
      <c r="D2" s="10">
        <v>44.054</v>
      </c>
      <c r="E2" s="10">
        <v>60.496</v>
      </c>
      <c r="F2" s="10">
        <v>60.387</v>
      </c>
      <c r="G2" s="10">
        <v>46.57</v>
      </c>
      <c r="H2" s="10">
        <v>113.289</v>
      </c>
      <c r="I2" s="10">
        <v>8.079</v>
      </c>
      <c r="J2" s="1">
        <v>58.697</v>
      </c>
      <c r="K2" s="1">
        <v>55.406</v>
      </c>
      <c r="L2" s="1">
        <v>60.804</v>
      </c>
      <c r="M2" s="1"/>
      <c r="N2" s="1"/>
      <c r="O2" s="1"/>
      <c r="P2" s="1"/>
      <c r="Q2" s="11"/>
      <c r="R2" s="1"/>
      <c r="S2" s="1"/>
      <c r="T2" s="1"/>
      <c r="U2" s="11">
        <f t="shared" ref="U2:U25" si="1">AVERAGE(B2:T2)</f>
        <v>62.71218182</v>
      </c>
      <c r="V2" s="11">
        <f>STDEV(DebttoGDP!$B2:$T2)</f>
        <v>30.03794989</v>
      </c>
      <c r="W2" s="11">
        <f>VAR(DebttoGDP!$B2:$T2)</f>
        <v>902.2784336</v>
      </c>
    </row>
    <row r="3" ht="15.75" customHeight="1">
      <c r="A3" s="1">
        <f t="shared" ref="A3:A25" si="2">A2+1</f>
        <v>2000</v>
      </c>
      <c r="B3" s="10">
        <v>66.125</v>
      </c>
      <c r="C3" s="10">
        <v>109.589</v>
      </c>
      <c r="D3" s="10">
        <v>45.121</v>
      </c>
      <c r="E3" s="10">
        <v>58.882</v>
      </c>
      <c r="F3" s="10">
        <v>59.34</v>
      </c>
      <c r="G3" s="10">
        <v>36.402</v>
      </c>
      <c r="H3" s="10">
        <v>109.026</v>
      </c>
      <c r="I3" s="10">
        <v>7.496</v>
      </c>
      <c r="J3" s="1">
        <v>52.176</v>
      </c>
      <c r="K3" s="1">
        <v>54.193</v>
      </c>
      <c r="L3" s="1">
        <v>57.815</v>
      </c>
      <c r="M3" s="1"/>
      <c r="N3" s="1"/>
      <c r="O3" s="1"/>
      <c r="P3" s="1"/>
      <c r="Q3" s="11"/>
      <c r="R3" s="1"/>
      <c r="S3" s="1"/>
      <c r="T3" s="1"/>
      <c r="U3" s="11">
        <f t="shared" si="1"/>
        <v>59.65136364</v>
      </c>
      <c r="V3" s="11">
        <f>STDEV(DebttoGDP!$B3:$T3)</f>
        <v>29.21491475</v>
      </c>
      <c r="W3" s="11">
        <f>VAR(DebttoGDP!$B3:$T3)</f>
        <v>853.5112437</v>
      </c>
    </row>
    <row r="4" ht="15.75" customHeight="1">
      <c r="A4" s="1">
        <f t="shared" si="2"/>
        <v>2001</v>
      </c>
      <c r="B4" s="10">
        <v>66.729</v>
      </c>
      <c r="C4" s="10">
        <v>108.217</v>
      </c>
      <c r="D4" s="10">
        <v>43.438</v>
      </c>
      <c r="E4" s="10">
        <v>58.344</v>
      </c>
      <c r="F4" s="10">
        <v>58.193</v>
      </c>
      <c r="G4" s="10">
        <v>33.557</v>
      </c>
      <c r="H4" s="10">
        <v>108.886</v>
      </c>
      <c r="I4" s="10">
        <v>7.638</v>
      </c>
      <c r="J4" s="1">
        <v>49.523</v>
      </c>
      <c r="K4" s="1">
        <v>57.38</v>
      </c>
      <c r="L4" s="1">
        <v>54.049</v>
      </c>
      <c r="M4" s="1">
        <v>107.081</v>
      </c>
      <c r="N4" s="1"/>
      <c r="O4" s="1"/>
      <c r="P4" s="1"/>
      <c r="Q4" s="11"/>
      <c r="R4" s="1"/>
      <c r="S4" s="1"/>
      <c r="T4" s="1"/>
      <c r="U4" s="11">
        <f t="shared" si="1"/>
        <v>62.75291667</v>
      </c>
      <c r="V4" s="11">
        <f>STDEV(DebttoGDP!$B4:$T4)</f>
        <v>31.27450681</v>
      </c>
      <c r="W4" s="11">
        <f>VAR(DebttoGDP!$B4:$T4)</f>
        <v>978.0947761</v>
      </c>
    </row>
    <row r="5" ht="15.75" customHeight="1">
      <c r="A5" s="1">
        <f t="shared" si="2"/>
        <v>2002</v>
      </c>
      <c r="B5" s="10">
        <v>66.728</v>
      </c>
      <c r="C5" s="10">
        <v>105.436</v>
      </c>
      <c r="D5" s="10">
        <v>42.629</v>
      </c>
      <c r="E5" s="10">
        <v>60.259</v>
      </c>
      <c r="F5" s="10">
        <v>59.946</v>
      </c>
      <c r="G5" s="10">
        <v>30.873</v>
      </c>
      <c r="H5" s="10">
        <v>106.36</v>
      </c>
      <c r="I5" s="10">
        <v>7.457</v>
      </c>
      <c r="J5" s="1">
        <v>48.864</v>
      </c>
      <c r="K5" s="1">
        <v>60.044</v>
      </c>
      <c r="L5" s="1">
        <v>51.25</v>
      </c>
      <c r="M5" s="1">
        <v>104.863</v>
      </c>
      <c r="N5" s="1"/>
      <c r="O5" s="1"/>
      <c r="P5" s="1"/>
      <c r="Q5" s="11"/>
      <c r="R5" s="1"/>
      <c r="S5" s="1"/>
      <c r="T5" s="1"/>
      <c r="U5" s="11">
        <f t="shared" si="1"/>
        <v>62.05908333</v>
      </c>
      <c r="V5" s="11">
        <f>STDEV(DebttoGDP!$B5:$T5)</f>
        <v>30.64800469</v>
      </c>
      <c r="W5" s="11">
        <f>VAR(DebttoGDP!$B5:$T5)</f>
        <v>939.3001915</v>
      </c>
    </row>
    <row r="6" ht="15.75" customHeight="1">
      <c r="A6" s="1">
        <f t="shared" si="2"/>
        <v>2003</v>
      </c>
      <c r="B6" s="10">
        <v>65.853</v>
      </c>
      <c r="C6" s="10">
        <v>101.659</v>
      </c>
      <c r="D6" s="10">
        <v>45.146</v>
      </c>
      <c r="E6" s="10">
        <v>64.411</v>
      </c>
      <c r="F6" s="10">
        <v>63.538</v>
      </c>
      <c r="G6" s="10">
        <v>29.819</v>
      </c>
      <c r="H6" s="10">
        <v>105.495</v>
      </c>
      <c r="I6" s="10">
        <v>7.439</v>
      </c>
      <c r="J6" s="1">
        <v>50.007</v>
      </c>
      <c r="K6" s="1">
        <v>63.897</v>
      </c>
      <c r="L6" s="1">
        <v>47.712</v>
      </c>
      <c r="M6" s="1">
        <v>101.456</v>
      </c>
      <c r="N6" s="1"/>
      <c r="O6" s="1"/>
      <c r="P6" s="1"/>
      <c r="Q6" s="11"/>
      <c r="R6" s="1"/>
      <c r="S6" s="1"/>
      <c r="T6" s="1"/>
      <c r="U6" s="11">
        <f t="shared" si="1"/>
        <v>62.20266667</v>
      </c>
      <c r="V6" s="11">
        <f>STDEV(DebttoGDP!$B6:$T6)</f>
        <v>29.68334815</v>
      </c>
      <c r="W6" s="11">
        <f>VAR(DebttoGDP!$B6:$T6)</f>
        <v>881.1011573</v>
      </c>
    </row>
    <row r="7" ht="15.75" customHeight="1">
      <c r="A7" s="1">
        <f t="shared" si="2"/>
        <v>2004</v>
      </c>
      <c r="B7" s="10">
        <v>65.189</v>
      </c>
      <c r="C7" s="10">
        <v>97.17</v>
      </c>
      <c r="D7" s="10">
        <v>44.933</v>
      </c>
      <c r="E7" s="10">
        <v>65.94</v>
      </c>
      <c r="F7" s="10">
        <v>65.201</v>
      </c>
      <c r="G7" s="10">
        <v>28.087</v>
      </c>
      <c r="H7" s="10">
        <v>105.101</v>
      </c>
      <c r="I7" s="10">
        <v>7.833</v>
      </c>
      <c r="J7" s="1">
        <v>50.312</v>
      </c>
      <c r="K7" s="1">
        <v>67.099</v>
      </c>
      <c r="L7" s="1">
        <v>45.366</v>
      </c>
      <c r="M7" s="1">
        <v>102.873</v>
      </c>
      <c r="N7" s="1"/>
      <c r="O7" s="1"/>
      <c r="P7" s="1"/>
      <c r="Q7" s="11"/>
      <c r="R7" s="1"/>
      <c r="S7" s="1"/>
      <c r="T7" s="1"/>
      <c r="U7" s="11">
        <f t="shared" si="1"/>
        <v>62.092</v>
      </c>
      <c r="V7" s="11">
        <f>STDEV(DebttoGDP!$B7:$T7)</f>
        <v>29.56626215</v>
      </c>
      <c r="W7" s="11">
        <f>VAR(DebttoGDP!$B7:$T7)</f>
        <v>874.1638575</v>
      </c>
    </row>
    <row r="8" ht="15.75" customHeight="1">
      <c r="A8" s="1">
        <f t="shared" si="2"/>
        <v>2005</v>
      </c>
      <c r="B8" s="10">
        <v>68.642</v>
      </c>
      <c r="C8" s="10">
        <v>95.142</v>
      </c>
      <c r="D8" s="10">
        <v>42.139</v>
      </c>
      <c r="E8" s="10">
        <v>67.383</v>
      </c>
      <c r="F8" s="10">
        <v>67.546</v>
      </c>
      <c r="G8" s="10">
        <v>26.054</v>
      </c>
      <c r="H8" s="10">
        <v>106.558</v>
      </c>
      <c r="I8" s="10">
        <v>7.955</v>
      </c>
      <c r="J8" s="1">
        <v>49.781</v>
      </c>
      <c r="K8" s="1">
        <v>72.249</v>
      </c>
      <c r="L8" s="1">
        <v>42.43</v>
      </c>
      <c r="M8" s="1">
        <v>107.395</v>
      </c>
      <c r="N8" s="1"/>
      <c r="O8" s="1"/>
      <c r="P8" s="1"/>
      <c r="Q8" s="11"/>
      <c r="R8" s="1"/>
      <c r="S8" s="1"/>
      <c r="T8" s="1"/>
      <c r="U8" s="11">
        <f t="shared" si="1"/>
        <v>62.77283333</v>
      </c>
      <c r="V8" s="11">
        <f>STDEV(DebttoGDP!$B8:$T8)</f>
        <v>30.87506259</v>
      </c>
      <c r="W8" s="11">
        <f>VAR(DebttoGDP!$B8:$T8)</f>
        <v>953.26949</v>
      </c>
    </row>
    <row r="9" ht="15.75" customHeight="1">
      <c r="A9" s="1">
        <f t="shared" si="2"/>
        <v>2006</v>
      </c>
      <c r="B9" s="10">
        <v>67.309</v>
      </c>
      <c r="C9" s="10">
        <v>91.494</v>
      </c>
      <c r="D9" s="10">
        <v>40.216</v>
      </c>
      <c r="E9" s="10">
        <v>64.609</v>
      </c>
      <c r="F9" s="10">
        <v>66.887</v>
      </c>
      <c r="G9" s="10">
        <v>23.645</v>
      </c>
      <c r="H9" s="10">
        <v>106.74</v>
      </c>
      <c r="I9" s="10">
        <v>8.211</v>
      </c>
      <c r="J9" s="1">
        <v>45.183</v>
      </c>
      <c r="K9" s="1">
        <v>73.679</v>
      </c>
      <c r="L9" s="1">
        <v>39.064</v>
      </c>
      <c r="M9" s="1">
        <v>103.611</v>
      </c>
      <c r="N9" s="1"/>
      <c r="O9" s="1"/>
      <c r="P9" s="1"/>
      <c r="Q9" s="11"/>
      <c r="R9" s="1"/>
      <c r="S9" s="1"/>
      <c r="T9" s="1"/>
      <c r="U9" s="11">
        <f t="shared" si="1"/>
        <v>60.88733333</v>
      </c>
      <c r="V9" s="11">
        <f>STDEV(DebttoGDP!$B9:$T9)</f>
        <v>30.794382</v>
      </c>
      <c r="W9" s="11">
        <f>VAR(DebttoGDP!$B9:$T9)</f>
        <v>948.2939628</v>
      </c>
    </row>
    <row r="10" ht="15.75" customHeight="1">
      <c r="A10" s="1">
        <f t="shared" si="2"/>
        <v>2007</v>
      </c>
      <c r="B10" s="10">
        <v>65.031</v>
      </c>
      <c r="C10" s="10">
        <v>87.325</v>
      </c>
      <c r="D10" s="10">
        <v>35.997</v>
      </c>
      <c r="E10" s="10">
        <v>64.534</v>
      </c>
      <c r="F10" s="10">
        <v>64.158</v>
      </c>
      <c r="G10" s="10">
        <v>23.942</v>
      </c>
      <c r="H10" s="10">
        <v>103.89</v>
      </c>
      <c r="I10" s="10">
        <v>8.103</v>
      </c>
      <c r="J10" s="1">
        <v>42.99</v>
      </c>
      <c r="K10" s="1">
        <v>72.728</v>
      </c>
      <c r="L10" s="1">
        <v>35.765</v>
      </c>
      <c r="M10" s="1">
        <v>103.103</v>
      </c>
      <c r="N10" s="1">
        <v>22.849</v>
      </c>
      <c r="O10" s="1"/>
      <c r="P10" s="1"/>
      <c r="Q10" s="11"/>
      <c r="R10" s="1"/>
      <c r="S10" s="1"/>
      <c r="T10" s="1"/>
      <c r="U10" s="11">
        <f t="shared" si="1"/>
        <v>56.18576923</v>
      </c>
      <c r="V10" s="11">
        <f>STDEV(DebttoGDP!$B10:$T10)</f>
        <v>30.81312068</v>
      </c>
      <c r="W10" s="11">
        <f>VAR(DebttoGDP!$B10:$T10)</f>
        <v>949.4484062</v>
      </c>
    </row>
    <row r="11" ht="15.75" customHeight="1">
      <c r="A11" s="1">
        <f t="shared" si="2"/>
        <v>2008</v>
      </c>
      <c r="B11" s="10">
        <v>68.698</v>
      </c>
      <c r="C11" s="10">
        <v>93.16</v>
      </c>
      <c r="D11" s="10">
        <v>34.713</v>
      </c>
      <c r="E11" s="10">
        <v>68.778</v>
      </c>
      <c r="F11" s="10">
        <v>65.682</v>
      </c>
      <c r="G11" s="10">
        <v>42.514</v>
      </c>
      <c r="H11" s="10">
        <v>106.164</v>
      </c>
      <c r="I11" s="10">
        <v>14.649</v>
      </c>
      <c r="J11" s="1">
        <v>54.697</v>
      </c>
      <c r="K11" s="1">
        <v>75.643</v>
      </c>
      <c r="L11" s="1">
        <v>39.712</v>
      </c>
      <c r="M11" s="1">
        <v>109.416</v>
      </c>
      <c r="N11" s="1">
        <v>21.785</v>
      </c>
      <c r="O11" s="1">
        <v>45.548</v>
      </c>
      <c r="P11" s="1"/>
      <c r="Q11" s="11"/>
      <c r="R11" s="1"/>
      <c r="S11" s="1"/>
      <c r="T11" s="1"/>
      <c r="U11" s="11">
        <f t="shared" si="1"/>
        <v>60.08278571</v>
      </c>
      <c r="V11" s="11">
        <f>STDEV(DebttoGDP!$B11:$T11)</f>
        <v>29.36916189</v>
      </c>
      <c r="W11" s="11">
        <f>VAR(DebttoGDP!$B11:$T11)</f>
        <v>862.5476702</v>
      </c>
    </row>
    <row r="12" ht="15.75" customHeight="1">
      <c r="A12" s="1">
        <f t="shared" si="2"/>
        <v>2009</v>
      </c>
      <c r="B12" s="10">
        <v>79.854</v>
      </c>
      <c r="C12" s="10">
        <v>100.217</v>
      </c>
      <c r="D12" s="10">
        <v>44.127</v>
      </c>
      <c r="E12" s="10">
        <v>83.04</v>
      </c>
      <c r="F12" s="10">
        <v>73.157</v>
      </c>
      <c r="G12" s="10">
        <v>61.754</v>
      </c>
      <c r="H12" s="10">
        <v>116.61</v>
      </c>
      <c r="I12" s="10">
        <v>15.306</v>
      </c>
      <c r="J12" s="1">
        <v>56.77</v>
      </c>
      <c r="K12" s="1">
        <v>87.799</v>
      </c>
      <c r="L12" s="1">
        <v>53.261</v>
      </c>
      <c r="M12" s="1">
        <v>126.745</v>
      </c>
      <c r="N12" s="1">
        <v>34.528</v>
      </c>
      <c r="O12" s="1">
        <v>54.292</v>
      </c>
      <c r="P12" s="1">
        <v>66.34</v>
      </c>
      <c r="Q12" s="1">
        <v>36.36</v>
      </c>
      <c r="R12" s="1"/>
      <c r="S12" s="1"/>
      <c r="T12" s="1"/>
      <c r="U12" s="11">
        <f t="shared" si="1"/>
        <v>68.135</v>
      </c>
      <c r="V12" s="11">
        <f>STDEV(DebttoGDP!$B12:$T12)</f>
        <v>30.1970585</v>
      </c>
      <c r="W12" s="11">
        <f>VAR(DebttoGDP!$B12:$T12)</f>
        <v>911.862342</v>
      </c>
    </row>
    <row r="13" ht="15.75" customHeight="1">
      <c r="A13" s="1">
        <f t="shared" si="2"/>
        <v>2010</v>
      </c>
      <c r="B13" s="10">
        <v>82.697</v>
      </c>
      <c r="C13" s="10">
        <v>100.273</v>
      </c>
      <c r="D13" s="10">
        <v>50.114</v>
      </c>
      <c r="E13" s="10">
        <v>85.256</v>
      </c>
      <c r="F13" s="10">
        <v>81.995</v>
      </c>
      <c r="G13" s="10">
        <v>86.164</v>
      </c>
      <c r="H13" s="10">
        <v>119.198</v>
      </c>
      <c r="I13" s="10">
        <v>19.107</v>
      </c>
      <c r="J13" s="1">
        <v>59.251</v>
      </c>
      <c r="K13" s="1">
        <v>100.214</v>
      </c>
      <c r="L13" s="1">
        <v>60.515</v>
      </c>
      <c r="M13" s="1">
        <v>147.494</v>
      </c>
      <c r="N13" s="1">
        <v>38.269</v>
      </c>
      <c r="O13" s="1">
        <v>56.285</v>
      </c>
      <c r="P13" s="1">
        <v>65.473</v>
      </c>
      <c r="Q13" s="1">
        <v>40.615</v>
      </c>
      <c r="R13" s="1"/>
      <c r="S13" s="1"/>
      <c r="T13" s="1"/>
      <c r="U13" s="11">
        <f t="shared" si="1"/>
        <v>74.5575</v>
      </c>
      <c r="V13" s="11">
        <f>STDEV(DebttoGDP!$B13:$T13)</f>
        <v>32.6515657</v>
      </c>
      <c r="W13" s="11">
        <f>VAR(DebttoGDP!$B13:$T13)</f>
        <v>1066.124743</v>
      </c>
    </row>
    <row r="14" ht="15.75" customHeight="1">
      <c r="A14" s="1">
        <f t="shared" si="2"/>
        <v>2011</v>
      </c>
      <c r="B14" s="10">
        <v>82.444</v>
      </c>
      <c r="C14" s="10">
        <v>103.495</v>
      </c>
      <c r="D14" s="10">
        <v>51.934</v>
      </c>
      <c r="E14" s="10">
        <v>87.833</v>
      </c>
      <c r="F14" s="10">
        <v>79.417</v>
      </c>
      <c r="G14" s="10">
        <v>110.497</v>
      </c>
      <c r="H14" s="10">
        <v>119.693</v>
      </c>
      <c r="I14" s="10">
        <v>18.52</v>
      </c>
      <c r="J14" s="1">
        <v>61.699</v>
      </c>
      <c r="K14" s="1">
        <v>114.403</v>
      </c>
      <c r="L14" s="1">
        <v>69.85</v>
      </c>
      <c r="M14" s="1">
        <v>175.219</v>
      </c>
      <c r="N14" s="1">
        <v>46.458</v>
      </c>
      <c r="O14" s="1">
        <v>65.756</v>
      </c>
      <c r="P14" s="1">
        <v>70.016</v>
      </c>
      <c r="Q14" s="1">
        <v>43.155</v>
      </c>
      <c r="R14" s="1">
        <v>6.16</v>
      </c>
      <c r="S14" s="1"/>
      <c r="T14" s="1"/>
      <c r="U14" s="11">
        <f t="shared" si="1"/>
        <v>76.85582353</v>
      </c>
      <c r="V14" s="11">
        <f>STDEV(DebttoGDP!$B14:$T14)</f>
        <v>40.65896828</v>
      </c>
      <c r="W14" s="11">
        <f>VAR(DebttoGDP!$B14:$T14)</f>
        <v>1653.151702</v>
      </c>
    </row>
    <row r="15" ht="15.75" customHeight="1">
      <c r="A15" s="1">
        <f t="shared" si="2"/>
        <v>2012</v>
      </c>
      <c r="B15" s="10">
        <v>81.92</v>
      </c>
      <c r="C15" s="10">
        <v>104.811</v>
      </c>
      <c r="D15" s="10">
        <v>57.666</v>
      </c>
      <c r="E15" s="10">
        <v>90.604</v>
      </c>
      <c r="F15" s="10">
        <v>80.745</v>
      </c>
      <c r="G15" s="10">
        <v>119.6</v>
      </c>
      <c r="H15" s="10">
        <v>126.495</v>
      </c>
      <c r="I15" s="10">
        <v>20.866</v>
      </c>
      <c r="J15" s="1">
        <v>66.22</v>
      </c>
      <c r="K15" s="1">
        <v>129.035</v>
      </c>
      <c r="L15" s="1">
        <v>89.982</v>
      </c>
      <c r="M15" s="1">
        <v>161.951</v>
      </c>
      <c r="N15" s="1">
        <v>53.562</v>
      </c>
      <c r="O15" s="1">
        <v>80.114</v>
      </c>
      <c r="P15" s="1">
        <v>66.637</v>
      </c>
      <c r="Q15" s="1">
        <v>51.729</v>
      </c>
      <c r="R15" s="1">
        <v>9.837</v>
      </c>
      <c r="S15" s="1"/>
      <c r="T15" s="1"/>
      <c r="U15" s="11">
        <f t="shared" si="1"/>
        <v>81.86905882</v>
      </c>
      <c r="V15" s="11">
        <f>STDEV(DebttoGDP!$B15:$T15)</f>
        <v>39.0576817</v>
      </c>
      <c r="W15" s="11">
        <f>VAR(DebttoGDP!$B15:$T15)</f>
        <v>1525.5025</v>
      </c>
    </row>
    <row r="16" ht="15.75" customHeight="1">
      <c r="A16" s="1">
        <f t="shared" si="2"/>
        <v>2013</v>
      </c>
      <c r="B16" s="10">
        <v>81.266</v>
      </c>
      <c r="C16" s="10">
        <v>105.486</v>
      </c>
      <c r="D16" s="10">
        <v>60.555</v>
      </c>
      <c r="E16" s="10">
        <v>93.413</v>
      </c>
      <c r="F16" s="10">
        <v>78.322</v>
      </c>
      <c r="G16" s="10">
        <v>120.007</v>
      </c>
      <c r="H16" s="10">
        <v>132.457</v>
      </c>
      <c r="I16" s="10">
        <v>22.422</v>
      </c>
      <c r="J16" s="1">
        <v>67.68</v>
      </c>
      <c r="K16" s="1">
        <v>131.43</v>
      </c>
      <c r="L16" s="1">
        <v>100.488</v>
      </c>
      <c r="M16" s="1">
        <v>178.169</v>
      </c>
      <c r="N16" s="1">
        <v>70.006</v>
      </c>
      <c r="O16" s="1">
        <v>103.693</v>
      </c>
      <c r="P16" s="1">
        <v>66.442</v>
      </c>
      <c r="Q16" s="1">
        <v>54.693</v>
      </c>
      <c r="R16" s="1">
        <v>10.228</v>
      </c>
      <c r="S16" s="1"/>
      <c r="T16" s="1"/>
      <c r="U16" s="11">
        <f t="shared" si="1"/>
        <v>86.86805882</v>
      </c>
      <c r="V16" s="11">
        <f>STDEV(DebttoGDP!$B16:$T16)</f>
        <v>41.29540846</v>
      </c>
      <c r="W16" s="11">
        <f>VAR(DebttoGDP!$B16:$T16)</f>
        <v>1705.31076</v>
      </c>
    </row>
    <row r="17" ht="15.75" customHeight="1">
      <c r="A17" s="1">
        <f t="shared" si="2"/>
        <v>2014</v>
      </c>
      <c r="B17" s="10">
        <v>84.048</v>
      </c>
      <c r="C17" s="10">
        <v>107.042</v>
      </c>
      <c r="D17" s="10">
        <v>64.457</v>
      </c>
      <c r="E17" s="10">
        <v>94.887</v>
      </c>
      <c r="F17" s="10">
        <v>75.279</v>
      </c>
      <c r="G17" s="10">
        <v>104.256</v>
      </c>
      <c r="H17" s="10">
        <v>135.367</v>
      </c>
      <c r="I17" s="10">
        <v>21.861</v>
      </c>
      <c r="J17" s="1">
        <v>67.873</v>
      </c>
      <c r="K17" s="1">
        <v>132.941</v>
      </c>
      <c r="L17" s="1">
        <v>105.059</v>
      </c>
      <c r="M17" s="1">
        <v>180.341</v>
      </c>
      <c r="N17" s="1">
        <v>80.3</v>
      </c>
      <c r="O17" s="1">
        <v>108.757</v>
      </c>
      <c r="P17" s="1">
        <v>62.087</v>
      </c>
      <c r="Q17" s="1">
        <v>53.491</v>
      </c>
      <c r="R17" s="1">
        <v>10.624</v>
      </c>
      <c r="S17" s="1">
        <v>41.556</v>
      </c>
      <c r="T17" s="1"/>
      <c r="U17" s="11">
        <f t="shared" si="1"/>
        <v>85.01255556</v>
      </c>
      <c r="V17" s="11">
        <f>STDEV(DebttoGDP!$B17:$T17)</f>
        <v>41.72924057</v>
      </c>
      <c r="W17" s="11">
        <f>VAR(DebttoGDP!$B17:$T17)</f>
        <v>1741.329519</v>
      </c>
    </row>
    <row r="18" ht="15.75" customHeight="1">
      <c r="A18" s="1">
        <f t="shared" si="2"/>
        <v>2015</v>
      </c>
      <c r="B18" s="10">
        <v>84.894</v>
      </c>
      <c r="C18" s="10">
        <v>105.232</v>
      </c>
      <c r="D18" s="10">
        <v>68.332</v>
      </c>
      <c r="E18" s="10">
        <v>95.581</v>
      </c>
      <c r="F18" s="10">
        <v>71.947</v>
      </c>
      <c r="G18" s="10">
        <v>76.691</v>
      </c>
      <c r="H18" s="10">
        <v>135.281</v>
      </c>
      <c r="I18" s="10">
        <v>21.124</v>
      </c>
      <c r="J18" s="1">
        <v>64.647</v>
      </c>
      <c r="K18" s="1">
        <v>131.179</v>
      </c>
      <c r="L18" s="1">
        <v>103.299</v>
      </c>
      <c r="M18" s="1">
        <v>176.748</v>
      </c>
      <c r="N18" s="1">
        <v>82.586</v>
      </c>
      <c r="O18" s="1">
        <v>107.538</v>
      </c>
      <c r="P18" s="1">
        <v>56.249</v>
      </c>
      <c r="Q18" s="1">
        <v>51.685</v>
      </c>
      <c r="R18" s="1">
        <v>10.068</v>
      </c>
      <c r="S18" s="1">
        <v>36.99</v>
      </c>
      <c r="T18" s="1">
        <v>42.524</v>
      </c>
      <c r="U18" s="11">
        <f t="shared" si="1"/>
        <v>80.13657895</v>
      </c>
      <c r="V18" s="11">
        <f>STDEV(DebttoGDP!$B18:$T18)</f>
        <v>41.27888212</v>
      </c>
      <c r="W18" s="11">
        <f>VAR(DebttoGDP!$B18:$T18)</f>
        <v>1703.946109</v>
      </c>
    </row>
    <row r="19" ht="15.75" customHeight="1">
      <c r="A19" s="1">
        <f t="shared" si="2"/>
        <v>2016</v>
      </c>
      <c r="B19" s="10">
        <v>82.84</v>
      </c>
      <c r="C19" s="10">
        <v>105.007</v>
      </c>
      <c r="D19" s="10">
        <v>68.023</v>
      </c>
      <c r="E19" s="10">
        <v>97.957</v>
      </c>
      <c r="F19" s="10">
        <v>68.955</v>
      </c>
      <c r="G19" s="10">
        <v>74.254</v>
      </c>
      <c r="H19" s="10">
        <v>134.785</v>
      </c>
      <c r="I19" s="10">
        <v>19.593</v>
      </c>
      <c r="J19" s="1">
        <v>61.9</v>
      </c>
      <c r="K19" s="1">
        <v>131.506</v>
      </c>
      <c r="L19" s="1">
        <v>102.749</v>
      </c>
      <c r="M19" s="1">
        <v>180.529</v>
      </c>
      <c r="N19" s="1">
        <v>78.52</v>
      </c>
      <c r="O19" s="1">
        <v>103.249</v>
      </c>
      <c r="P19" s="1">
        <v>54.735</v>
      </c>
      <c r="Q19" s="1">
        <v>52.275</v>
      </c>
      <c r="R19" s="1">
        <v>9.999</v>
      </c>
      <c r="S19" s="1">
        <v>40.298</v>
      </c>
      <c r="T19" s="1">
        <v>39.72</v>
      </c>
      <c r="U19" s="11">
        <f t="shared" si="1"/>
        <v>79.31021053</v>
      </c>
      <c r="V19" s="11">
        <f>STDEV(DebttoGDP!$B19:$T19)</f>
        <v>41.8650825</v>
      </c>
      <c r="W19" s="11">
        <f>VAR(DebttoGDP!$B19:$T19)</f>
        <v>1752.685133</v>
      </c>
    </row>
    <row r="20" ht="15.75" customHeight="1">
      <c r="A20" s="1">
        <f t="shared" si="2"/>
        <v>2017</v>
      </c>
      <c r="B20" s="10">
        <v>78.5</v>
      </c>
      <c r="C20" s="10">
        <v>102.022</v>
      </c>
      <c r="D20" s="10">
        <v>66.043</v>
      </c>
      <c r="E20" s="10">
        <v>98.132</v>
      </c>
      <c r="F20" s="10">
        <v>65.21</v>
      </c>
      <c r="G20" s="10">
        <v>67.594</v>
      </c>
      <c r="H20" s="10">
        <v>134.163</v>
      </c>
      <c r="I20" s="10">
        <v>21.795</v>
      </c>
      <c r="J20" s="1">
        <v>56.95</v>
      </c>
      <c r="K20" s="1">
        <v>126.143</v>
      </c>
      <c r="L20" s="1">
        <v>101.8</v>
      </c>
      <c r="M20" s="1">
        <v>179.466</v>
      </c>
      <c r="N20" s="1">
        <v>74.151</v>
      </c>
      <c r="O20" s="1">
        <v>93.222</v>
      </c>
      <c r="P20" s="1">
        <v>47.798</v>
      </c>
      <c r="Q20" s="1">
        <v>51.46</v>
      </c>
      <c r="R20" s="1">
        <v>9.122</v>
      </c>
      <c r="S20" s="1">
        <v>38.884</v>
      </c>
      <c r="T20" s="1">
        <v>39.124</v>
      </c>
      <c r="U20" s="11">
        <f t="shared" si="1"/>
        <v>76.39889474</v>
      </c>
      <c r="V20" s="11">
        <f>STDEV(DebttoGDP!$B20:$T20)</f>
        <v>41.45499593</v>
      </c>
      <c r="W20" s="11">
        <f>VAR(DebttoGDP!$B20:$T20)</f>
        <v>1718.516687</v>
      </c>
    </row>
    <row r="21" ht="15.75" customHeight="1">
      <c r="A21" s="1">
        <f t="shared" si="2"/>
        <v>2018</v>
      </c>
      <c r="B21" s="10">
        <v>74.083</v>
      </c>
      <c r="C21" s="10">
        <v>99.856</v>
      </c>
      <c r="D21" s="10">
        <v>64.843</v>
      </c>
      <c r="E21" s="10">
        <v>97.781</v>
      </c>
      <c r="F21" s="10">
        <v>61.905</v>
      </c>
      <c r="G21" s="10">
        <v>63.022</v>
      </c>
      <c r="H21" s="10">
        <v>134.443</v>
      </c>
      <c r="I21" s="10">
        <v>20.896</v>
      </c>
      <c r="J21" s="1">
        <v>52.435</v>
      </c>
      <c r="K21" s="1">
        <v>121.481</v>
      </c>
      <c r="L21" s="1">
        <v>100.415</v>
      </c>
      <c r="M21" s="1">
        <v>186.414</v>
      </c>
      <c r="N21" s="1">
        <v>70.289</v>
      </c>
      <c r="O21" s="1">
        <v>98.62</v>
      </c>
      <c r="P21" s="1">
        <v>43.709</v>
      </c>
      <c r="Q21" s="1">
        <v>49.409</v>
      </c>
      <c r="R21" s="1">
        <v>8.204</v>
      </c>
      <c r="S21" s="1">
        <v>36.99</v>
      </c>
      <c r="T21" s="1">
        <v>33.664</v>
      </c>
      <c r="U21" s="11">
        <f t="shared" si="1"/>
        <v>74.65573684</v>
      </c>
      <c r="V21" s="11">
        <f>STDEV(DebttoGDP!$B21:$T21)</f>
        <v>43.18701688</v>
      </c>
      <c r="W21" s="11">
        <f>VAR(DebttoGDP!$B21:$T21)</f>
        <v>1865.118427</v>
      </c>
    </row>
    <row r="22" ht="15.75" customHeight="1">
      <c r="A22" s="1">
        <f t="shared" si="2"/>
        <v>2019</v>
      </c>
      <c r="B22" s="10">
        <v>70.635</v>
      </c>
      <c r="C22" s="10">
        <v>97.609</v>
      </c>
      <c r="D22" s="10">
        <v>64.877</v>
      </c>
      <c r="E22" s="10">
        <v>97.428</v>
      </c>
      <c r="F22" s="10">
        <v>59.564</v>
      </c>
      <c r="G22" s="10">
        <v>57.017</v>
      </c>
      <c r="H22" s="10">
        <v>134.15</v>
      </c>
      <c r="I22" s="10">
        <v>22.384</v>
      </c>
      <c r="J22" s="1">
        <v>48.549</v>
      </c>
      <c r="K22" s="1">
        <v>116.608</v>
      </c>
      <c r="L22" s="1">
        <v>98.221</v>
      </c>
      <c r="M22" s="1">
        <v>180.607</v>
      </c>
      <c r="N22" s="1">
        <v>65.424</v>
      </c>
      <c r="O22" s="1">
        <v>90.845</v>
      </c>
      <c r="P22" s="1">
        <v>40.322</v>
      </c>
      <c r="Q22" s="1">
        <v>47.978</v>
      </c>
      <c r="R22" s="1">
        <v>8.548</v>
      </c>
      <c r="S22" s="1">
        <v>36.537</v>
      </c>
      <c r="T22" s="1">
        <v>35.829</v>
      </c>
      <c r="U22" s="11">
        <f t="shared" si="1"/>
        <v>72.27010526</v>
      </c>
      <c r="V22" s="11">
        <f>STDEV(DebttoGDP!$B22:$T22)</f>
        <v>41.93316694</v>
      </c>
      <c r="W22" s="11">
        <f>VAR(DebttoGDP!$B22:$T22)</f>
        <v>1758.39049</v>
      </c>
    </row>
    <row r="23" ht="15.75" customHeight="1">
      <c r="A23" s="1">
        <f t="shared" si="2"/>
        <v>2020</v>
      </c>
      <c r="B23" s="10">
        <v>82.926</v>
      </c>
      <c r="C23" s="10">
        <v>112.038</v>
      </c>
      <c r="D23" s="10">
        <v>74.738</v>
      </c>
      <c r="E23" s="10">
        <v>114.648</v>
      </c>
      <c r="F23" s="10">
        <v>68.712</v>
      </c>
      <c r="G23" s="10">
        <v>58.44</v>
      </c>
      <c r="H23" s="10">
        <v>154.927</v>
      </c>
      <c r="I23" s="10">
        <v>24.512</v>
      </c>
      <c r="J23" s="1">
        <v>54.67</v>
      </c>
      <c r="K23" s="1">
        <v>134.897</v>
      </c>
      <c r="L23" s="1">
        <v>120.376</v>
      </c>
      <c r="M23" s="1">
        <v>206.297</v>
      </c>
      <c r="N23" s="1">
        <v>79.59</v>
      </c>
      <c r="O23" s="1">
        <v>113.826</v>
      </c>
      <c r="P23" s="1">
        <v>52.947</v>
      </c>
      <c r="Q23" s="1">
        <v>58.853</v>
      </c>
      <c r="R23" s="1">
        <v>18.549</v>
      </c>
      <c r="S23" s="1">
        <v>41.998</v>
      </c>
      <c r="T23" s="1">
        <v>46.282</v>
      </c>
      <c r="U23" s="11">
        <f t="shared" si="1"/>
        <v>85.22242105</v>
      </c>
      <c r="V23" s="11">
        <f>STDEV(DebttoGDP!$B23:$T23)</f>
        <v>47.69541345</v>
      </c>
      <c r="W23" s="11">
        <f>VAR(DebttoGDP!$B23:$T23)</f>
        <v>2274.852464</v>
      </c>
    </row>
    <row r="24" ht="15.75" customHeight="1">
      <c r="A24" s="1">
        <f t="shared" si="2"/>
        <v>2021</v>
      </c>
      <c r="B24" s="10">
        <v>82.321</v>
      </c>
      <c r="C24" s="10">
        <v>109.139</v>
      </c>
      <c r="D24" s="10">
        <v>72.607</v>
      </c>
      <c r="E24" s="10">
        <v>112.852</v>
      </c>
      <c r="F24" s="10">
        <v>69.26</v>
      </c>
      <c r="G24" s="10">
        <v>55.39</v>
      </c>
      <c r="H24" s="10">
        <v>149.893</v>
      </c>
      <c r="I24" s="10">
        <v>24.529</v>
      </c>
      <c r="J24" s="1">
        <v>52.489</v>
      </c>
      <c r="K24" s="1">
        <v>125.383</v>
      </c>
      <c r="L24" s="1">
        <v>118.262</v>
      </c>
      <c r="M24" s="1">
        <v>194.572</v>
      </c>
      <c r="N24" s="1">
        <v>74.469</v>
      </c>
      <c r="O24" s="1">
        <v>101.214</v>
      </c>
      <c r="P24" s="1">
        <v>55.086</v>
      </c>
      <c r="Q24" s="1">
        <v>61.04</v>
      </c>
      <c r="R24" s="1">
        <v>17.599</v>
      </c>
      <c r="S24" s="1">
        <v>43.694</v>
      </c>
      <c r="T24" s="1">
        <v>43.693</v>
      </c>
      <c r="U24" s="11">
        <f t="shared" si="1"/>
        <v>82.28905263</v>
      </c>
      <c r="V24" s="11">
        <f>STDEV(DebttoGDP!$B24:$T24)</f>
        <v>44.7027872</v>
      </c>
      <c r="W24" s="11">
        <f>VAR(DebttoGDP!$B24:$T24)</f>
        <v>1998.339184</v>
      </c>
    </row>
    <row r="25" ht="15.75" customHeight="1">
      <c r="A25" s="1">
        <f t="shared" si="2"/>
        <v>2022</v>
      </c>
      <c r="B25" s="10">
        <v>78.358</v>
      </c>
      <c r="C25" s="10">
        <v>105.129</v>
      </c>
      <c r="D25" s="10">
        <v>73.031</v>
      </c>
      <c r="E25" s="10">
        <v>111.574</v>
      </c>
      <c r="F25" s="10">
        <v>66.231</v>
      </c>
      <c r="G25" s="10">
        <v>44.72</v>
      </c>
      <c r="H25" s="10">
        <v>144.408</v>
      </c>
      <c r="I25" s="10">
        <v>24.604</v>
      </c>
      <c r="J25" s="1">
        <v>51.006</v>
      </c>
      <c r="K25" s="1">
        <v>113.932</v>
      </c>
      <c r="L25" s="1">
        <v>113.219</v>
      </c>
      <c r="M25" s="1">
        <v>171.252</v>
      </c>
      <c r="N25" s="1">
        <v>69.918</v>
      </c>
      <c r="O25" s="1">
        <v>86.539</v>
      </c>
      <c r="P25" s="1">
        <v>53.368</v>
      </c>
      <c r="Q25" s="1">
        <v>57.8</v>
      </c>
      <c r="R25" s="1">
        <v>18.397</v>
      </c>
      <c r="S25" s="1">
        <v>40.825</v>
      </c>
      <c r="T25" s="1">
        <v>38.412</v>
      </c>
      <c r="U25" s="11">
        <f t="shared" si="1"/>
        <v>76.98542105</v>
      </c>
      <c r="V25" s="11">
        <f>STDEV(DebttoGDP!$B25:$T25)</f>
        <v>40.81563903</v>
      </c>
      <c r="W25" s="11">
        <f>VAR(DebttoGDP!$B25:$T25)</f>
        <v>1665.91639</v>
      </c>
    </row>
    <row r="26" ht="15.75" customHeight="1">
      <c r="B26" s="12"/>
    </row>
    <row r="27" ht="15.75" customHeight="1">
      <c r="B27" s="6" t="s">
        <v>41</v>
      </c>
    </row>
    <row r="28" ht="15.0" customHeight="1"/>
    <row r="29" ht="15.0" customHeight="1"/>
    <row r="30" ht="15.75" customHeight="1">
      <c r="B30" s="12"/>
    </row>
    <row r="31" ht="15.75" customHeight="1">
      <c r="B31" s="12"/>
    </row>
    <row r="32" ht="15.75" customHeight="1">
      <c r="B32" s="12"/>
    </row>
    <row r="33" ht="15.75" customHeight="1">
      <c r="B33" s="12"/>
    </row>
    <row r="34" ht="15.75" customHeight="1">
      <c r="B34" s="12"/>
    </row>
    <row r="35" ht="15.75" customHeight="1">
      <c r="B35" s="12"/>
    </row>
    <row r="36" ht="15.75" customHeight="1">
      <c r="B36" s="12"/>
    </row>
    <row r="37" ht="15.75" customHeight="1">
      <c r="B37" s="12"/>
    </row>
    <row r="38" ht="15.75" customHeight="1">
      <c r="B38" s="12"/>
    </row>
    <row r="39" ht="15.75" customHeight="1">
      <c r="B39" s="12"/>
    </row>
    <row r="40" ht="15.75" customHeight="1">
      <c r="B40" s="12"/>
    </row>
    <row r="41" ht="15.75" customHeight="1">
      <c r="B41" s="12"/>
    </row>
    <row r="42" ht="15.75" customHeight="1">
      <c r="B42" s="12"/>
    </row>
    <row r="43" ht="15.75" customHeight="1">
      <c r="B43" s="12"/>
    </row>
    <row r="44" ht="15.75" customHeight="1">
      <c r="B44" s="12"/>
    </row>
    <row r="45" ht="15.75" customHeight="1">
      <c r="B45" s="12"/>
    </row>
    <row r="46" ht="15.75" customHeight="1">
      <c r="B46" s="12"/>
    </row>
    <row r="47" ht="15.75" customHeight="1">
      <c r="B47" s="12"/>
    </row>
    <row r="48" ht="15.75" customHeight="1">
      <c r="B48" s="12"/>
    </row>
    <row r="49" ht="15.75" customHeight="1">
      <c r="B49" s="12"/>
    </row>
    <row r="50" ht="15.75" customHeight="1">
      <c r="B50" s="12"/>
    </row>
    <row r="51" ht="15.75" customHeight="1">
      <c r="B51" s="12"/>
    </row>
    <row r="52" ht="15.75" customHeight="1">
      <c r="B52" s="12"/>
    </row>
    <row r="53" ht="15.75" customHeight="1">
      <c r="B53" s="12"/>
    </row>
    <row r="54" ht="15.75" customHeight="1">
      <c r="B54" s="12"/>
    </row>
    <row r="55" ht="15.75" customHeight="1">
      <c r="B55" s="12"/>
    </row>
    <row r="56" ht="15.75" customHeight="1">
      <c r="B56" s="12"/>
    </row>
    <row r="57" ht="15.75" customHeight="1">
      <c r="B57" s="12"/>
    </row>
    <row r="58" ht="15.75" customHeight="1">
      <c r="B58" s="12"/>
    </row>
    <row r="59" ht="15.75" customHeight="1">
      <c r="B59" s="12"/>
    </row>
    <row r="60" ht="15.75" customHeight="1">
      <c r="B60" s="12"/>
    </row>
    <row r="61" ht="15.75" customHeight="1">
      <c r="B61" s="12"/>
    </row>
    <row r="62" ht="15.75" customHeight="1">
      <c r="B62" s="12"/>
    </row>
    <row r="63" ht="15.75" customHeight="1">
      <c r="B63" s="12"/>
    </row>
    <row r="64" ht="15.75" customHeight="1">
      <c r="B64" s="12"/>
    </row>
    <row r="65" ht="15.75" customHeight="1">
      <c r="B65" s="12"/>
    </row>
    <row r="66" ht="15.75" customHeight="1">
      <c r="B66" s="12"/>
    </row>
    <row r="67" ht="15.75" customHeight="1">
      <c r="B67" s="12"/>
    </row>
    <row r="68" ht="15.75" customHeight="1">
      <c r="B68" s="12"/>
    </row>
    <row r="69" ht="15.75" customHeight="1">
      <c r="B69" s="12"/>
    </row>
    <row r="70" ht="15.75" customHeight="1">
      <c r="B70" s="12"/>
    </row>
    <row r="71" ht="15.75" customHeight="1">
      <c r="B71" s="12"/>
    </row>
    <row r="72" ht="15.75" customHeight="1">
      <c r="B72" s="12"/>
    </row>
    <row r="73" ht="15.75" customHeight="1">
      <c r="B73" s="12"/>
    </row>
    <row r="74" ht="15.75" customHeight="1">
      <c r="B74" s="12"/>
    </row>
    <row r="75" ht="15.75" customHeight="1">
      <c r="B75" s="12"/>
    </row>
    <row r="76" ht="15.75" customHeight="1">
      <c r="B76" s="12"/>
    </row>
    <row r="77" ht="15.75" customHeight="1">
      <c r="B77" s="12"/>
    </row>
    <row r="78" ht="15.75" customHeight="1">
      <c r="B78" s="12"/>
    </row>
    <row r="79" ht="15.75" customHeight="1">
      <c r="B79" s="12"/>
    </row>
    <row r="80" ht="15.75" customHeight="1">
      <c r="B80" s="12"/>
    </row>
    <row r="81" ht="15.75" customHeight="1">
      <c r="B81" s="12"/>
    </row>
    <row r="82" ht="15.75" customHeight="1">
      <c r="B82" s="12"/>
    </row>
    <row r="83" ht="15.75" customHeight="1">
      <c r="B83" s="12"/>
    </row>
    <row r="84" ht="15.75" customHeight="1">
      <c r="B84" s="12"/>
    </row>
    <row r="85" ht="15.75" customHeight="1">
      <c r="B85" s="12"/>
    </row>
    <row r="86" ht="15.75" customHeight="1">
      <c r="B86" s="12"/>
    </row>
    <row r="87" ht="15.75" customHeight="1">
      <c r="B87" s="12"/>
    </row>
    <row r="88" ht="15.75" customHeight="1">
      <c r="B88" s="12"/>
    </row>
    <row r="89" ht="15.75" customHeight="1">
      <c r="B89" s="12"/>
    </row>
    <row r="90" ht="15.75" customHeight="1">
      <c r="B90" s="12"/>
    </row>
    <row r="91" ht="15.75" customHeight="1">
      <c r="B91" s="12"/>
    </row>
    <row r="92" ht="15.75" customHeight="1">
      <c r="B92" s="12"/>
    </row>
    <row r="93" ht="15.75" customHeight="1">
      <c r="B93" s="12"/>
    </row>
    <row r="94" ht="15.75" customHeight="1">
      <c r="B94" s="12"/>
    </row>
    <row r="95" ht="15.75" customHeight="1">
      <c r="B95" s="12"/>
    </row>
    <row r="96" ht="15.75" customHeight="1">
      <c r="B96" s="12"/>
    </row>
    <row r="97" ht="15.75" customHeight="1">
      <c r="B97" s="12"/>
    </row>
    <row r="98" ht="15.75" customHeight="1">
      <c r="B98" s="12"/>
    </row>
    <row r="99" ht="15.75" customHeight="1">
      <c r="B99" s="12"/>
    </row>
    <row r="100" ht="15.75" customHeight="1">
      <c r="B100" s="12"/>
    </row>
    <row r="101" ht="15.75" customHeight="1">
      <c r="B101" s="12"/>
    </row>
    <row r="102" ht="15.75" customHeight="1">
      <c r="B102" s="12"/>
    </row>
    <row r="103" ht="15.75" customHeight="1">
      <c r="B103" s="12"/>
    </row>
    <row r="104" ht="15.75" customHeight="1">
      <c r="B104" s="12"/>
    </row>
    <row r="105" ht="15.75" customHeight="1">
      <c r="B105" s="12"/>
    </row>
    <row r="106" ht="15.75" customHeight="1">
      <c r="B106" s="12"/>
    </row>
    <row r="107" ht="15.75" customHeight="1">
      <c r="B107" s="12"/>
    </row>
    <row r="108" ht="15.75" customHeight="1">
      <c r="B108" s="12"/>
    </row>
    <row r="109" ht="15.75" customHeight="1">
      <c r="B109" s="12"/>
    </row>
    <row r="110" ht="15.75" customHeight="1">
      <c r="B110" s="12"/>
    </row>
    <row r="111" ht="15.75" customHeight="1">
      <c r="B111" s="12"/>
    </row>
    <row r="112" ht="15.75" customHeight="1">
      <c r="B112" s="12"/>
    </row>
    <row r="113" ht="15.75" customHeight="1">
      <c r="B113" s="12"/>
    </row>
    <row r="114" ht="15.75" customHeight="1">
      <c r="B114" s="12"/>
    </row>
    <row r="115" ht="15.75" customHeight="1">
      <c r="B115" s="12"/>
    </row>
    <row r="116" ht="15.75" customHeight="1">
      <c r="B116" s="12"/>
    </row>
    <row r="117" ht="15.75" customHeight="1">
      <c r="B117" s="12"/>
    </row>
    <row r="118" ht="15.75" customHeight="1">
      <c r="B118" s="12"/>
    </row>
    <row r="119" ht="15.75" customHeight="1">
      <c r="B119" s="12"/>
    </row>
    <row r="120" ht="15.75" customHeight="1">
      <c r="B120" s="12"/>
    </row>
    <row r="121" ht="15.75" customHeight="1">
      <c r="B121" s="12"/>
    </row>
    <row r="122" ht="15.75" customHeight="1">
      <c r="B122" s="12"/>
    </row>
    <row r="123" ht="15.75" customHeight="1">
      <c r="B123" s="12"/>
    </row>
    <row r="124" ht="15.75" customHeight="1">
      <c r="B124" s="12"/>
    </row>
    <row r="125" ht="15.75" customHeight="1">
      <c r="B125" s="12"/>
    </row>
    <row r="126" ht="15.75" customHeight="1">
      <c r="B126" s="12"/>
    </row>
    <row r="127" ht="15.75" customHeight="1">
      <c r="B127" s="12"/>
    </row>
    <row r="128" ht="15.75" customHeight="1">
      <c r="B128" s="12"/>
    </row>
    <row r="129" ht="15.75" customHeight="1">
      <c r="B129" s="12"/>
    </row>
    <row r="130" ht="15.75" customHeight="1">
      <c r="B130" s="12"/>
    </row>
    <row r="131" ht="15.75" customHeight="1">
      <c r="B131" s="12"/>
    </row>
    <row r="132" ht="15.75" customHeight="1">
      <c r="B132" s="12"/>
    </row>
    <row r="133" ht="15.75" customHeight="1">
      <c r="B133" s="12"/>
    </row>
    <row r="134" ht="15.75" customHeight="1">
      <c r="B134" s="12"/>
    </row>
    <row r="135" ht="15.75" customHeight="1">
      <c r="B135" s="12"/>
    </row>
    <row r="136" ht="15.75" customHeight="1">
      <c r="B136" s="12"/>
    </row>
    <row r="137" ht="15.75" customHeight="1">
      <c r="B137" s="12"/>
    </row>
    <row r="138" ht="15.75" customHeight="1">
      <c r="B138" s="12"/>
    </row>
    <row r="139" ht="15.75" customHeight="1">
      <c r="B139" s="12"/>
    </row>
    <row r="140" ht="15.75" customHeight="1">
      <c r="B140" s="12"/>
    </row>
    <row r="141" ht="15.75" customHeight="1">
      <c r="B141" s="12"/>
    </row>
    <row r="142" ht="15.75" customHeight="1">
      <c r="B142" s="12"/>
    </row>
    <row r="143" ht="15.75" customHeight="1">
      <c r="B143" s="12"/>
    </row>
    <row r="144" ht="15.75" customHeight="1">
      <c r="B144" s="12"/>
    </row>
    <row r="145" ht="15.75" customHeight="1">
      <c r="B145" s="12"/>
    </row>
    <row r="146" ht="15.75" customHeight="1">
      <c r="B146" s="12"/>
    </row>
    <row r="147" ht="15.75" customHeight="1">
      <c r="B147" s="12"/>
    </row>
    <row r="148" ht="15.75" customHeight="1">
      <c r="B148" s="12"/>
    </row>
    <row r="149" ht="15.75" customHeight="1">
      <c r="B149" s="12"/>
    </row>
    <row r="150" ht="15.75" customHeight="1">
      <c r="B150" s="12"/>
    </row>
    <row r="151" ht="15.75" customHeight="1">
      <c r="B151" s="12"/>
    </row>
    <row r="152" ht="15.75" customHeight="1">
      <c r="B152" s="12"/>
    </row>
    <row r="153" ht="15.75" customHeight="1">
      <c r="B153" s="12"/>
    </row>
    <row r="154" ht="15.75" customHeight="1">
      <c r="B154" s="12"/>
    </row>
    <row r="155" ht="15.75" customHeight="1">
      <c r="B155" s="12"/>
    </row>
    <row r="156" ht="15.75" customHeight="1">
      <c r="B156" s="12"/>
    </row>
    <row r="157" ht="15.75" customHeight="1">
      <c r="B157" s="12"/>
    </row>
    <row r="158" ht="15.75" customHeight="1">
      <c r="B158" s="12"/>
    </row>
    <row r="159" ht="15.75" customHeight="1">
      <c r="B159" s="12"/>
    </row>
    <row r="160" ht="15.75" customHeight="1">
      <c r="B160" s="12"/>
    </row>
    <row r="161" ht="15.75" customHeight="1">
      <c r="B161" s="12"/>
    </row>
    <row r="162" ht="15.75" customHeight="1">
      <c r="B162" s="12"/>
    </row>
    <row r="163" ht="15.75" customHeight="1">
      <c r="B163" s="12"/>
    </row>
    <row r="164" ht="15.75" customHeight="1">
      <c r="B164" s="12"/>
    </row>
    <row r="165" ht="15.75" customHeight="1">
      <c r="B165" s="12"/>
    </row>
    <row r="166" ht="15.75" customHeight="1">
      <c r="B166" s="12"/>
    </row>
    <row r="167" ht="15.75" customHeight="1">
      <c r="B167" s="12"/>
    </row>
    <row r="168" ht="15.75" customHeight="1">
      <c r="B168" s="12"/>
    </row>
    <row r="169" ht="15.75" customHeight="1">
      <c r="B169" s="12"/>
    </row>
    <row r="170" ht="15.75" customHeight="1">
      <c r="B170" s="12"/>
    </row>
    <row r="171" ht="15.75" customHeight="1">
      <c r="B171" s="12"/>
    </row>
    <row r="172" ht="15.75" customHeight="1">
      <c r="B172" s="12"/>
    </row>
    <row r="173" ht="15.75" customHeight="1">
      <c r="B173" s="12"/>
    </row>
    <row r="174" ht="15.75" customHeight="1">
      <c r="B174" s="12"/>
    </row>
    <row r="175" ht="15.75" customHeight="1">
      <c r="B175" s="12"/>
    </row>
    <row r="176" ht="15.75" customHeight="1">
      <c r="B176" s="12"/>
    </row>
    <row r="177" ht="15.75" customHeight="1">
      <c r="B177" s="12"/>
    </row>
    <row r="178" ht="15.75" customHeight="1">
      <c r="B178" s="12"/>
    </row>
    <row r="179" ht="15.75" customHeight="1">
      <c r="B179" s="12"/>
    </row>
    <row r="180" ht="15.75" customHeight="1">
      <c r="B180" s="12"/>
    </row>
    <row r="181" ht="15.75" customHeight="1">
      <c r="B181" s="12"/>
    </row>
    <row r="182" ht="15.75" customHeight="1">
      <c r="B182" s="12"/>
    </row>
    <row r="183" ht="15.75" customHeight="1">
      <c r="B183" s="12"/>
    </row>
    <row r="184" ht="15.75" customHeight="1">
      <c r="B184" s="12"/>
    </row>
    <row r="185" ht="15.75" customHeight="1">
      <c r="B185" s="12"/>
    </row>
    <row r="186" ht="15.75" customHeight="1">
      <c r="B186" s="12"/>
    </row>
    <row r="187" ht="15.75" customHeight="1">
      <c r="B187" s="12"/>
    </row>
    <row r="188" ht="15.75" customHeight="1">
      <c r="B188" s="12"/>
    </row>
    <row r="189" ht="15.75" customHeight="1">
      <c r="B189" s="12"/>
    </row>
    <row r="190" ht="15.75" customHeight="1">
      <c r="B190" s="12"/>
    </row>
    <row r="191" ht="15.75" customHeight="1">
      <c r="B191" s="12"/>
    </row>
    <row r="192" ht="15.75" customHeight="1">
      <c r="B192" s="12"/>
    </row>
    <row r="193" ht="15.75" customHeight="1">
      <c r="B193" s="12"/>
    </row>
    <row r="194" ht="15.75" customHeight="1">
      <c r="B194" s="12"/>
    </row>
    <row r="195" ht="15.75" customHeight="1">
      <c r="B195" s="12"/>
    </row>
    <row r="196" ht="15.75" customHeight="1">
      <c r="B196" s="12"/>
    </row>
    <row r="197" ht="15.75" customHeight="1">
      <c r="B197" s="12"/>
    </row>
    <row r="198" ht="15.75" customHeight="1">
      <c r="B198" s="12"/>
    </row>
    <row r="199" ht="15.75" customHeight="1">
      <c r="B199" s="12"/>
    </row>
    <row r="200" ht="15.75" customHeight="1">
      <c r="B200" s="12"/>
    </row>
    <row r="201" ht="15.75" customHeight="1">
      <c r="B201" s="12"/>
    </row>
    <row r="202" ht="15.75" customHeight="1">
      <c r="B202" s="12"/>
    </row>
    <row r="203" ht="15.75" customHeight="1">
      <c r="B203" s="12"/>
    </row>
    <row r="204" ht="15.75" customHeight="1">
      <c r="B204" s="12"/>
    </row>
    <row r="205" ht="15.75" customHeight="1">
      <c r="B205" s="12"/>
    </row>
    <row r="206" ht="15.75" customHeight="1">
      <c r="B206" s="12"/>
    </row>
    <row r="207" ht="15.75" customHeight="1">
      <c r="B207" s="12"/>
    </row>
    <row r="208" ht="15.75" customHeight="1">
      <c r="B208" s="12"/>
    </row>
    <row r="209" ht="15.75" customHeight="1">
      <c r="B209" s="12"/>
    </row>
    <row r="210" ht="15.75" customHeight="1">
      <c r="B210" s="12"/>
    </row>
    <row r="211" ht="15.75" customHeight="1">
      <c r="B211" s="12"/>
    </row>
    <row r="212" ht="15.75" customHeight="1">
      <c r="B212" s="12"/>
    </row>
    <row r="213" ht="15.75" customHeight="1">
      <c r="B213" s="12"/>
    </row>
    <row r="214" ht="15.75" customHeight="1">
      <c r="B214" s="12"/>
    </row>
    <row r="215" ht="15.75" customHeight="1">
      <c r="B215" s="12"/>
    </row>
    <row r="216" ht="15.75" customHeight="1">
      <c r="B216" s="12"/>
    </row>
    <row r="217" ht="15.75" customHeight="1">
      <c r="B217" s="12"/>
    </row>
    <row r="218" ht="15.75" customHeight="1">
      <c r="B218" s="12"/>
    </row>
    <row r="219" ht="15.75" customHeight="1">
      <c r="B219" s="12"/>
    </row>
    <row r="220" ht="15.75" customHeight="1">
      <c r="B220" s="12"/>
    </row>
    <row r="221" ht="15.75" customHeight="1">
      <c r="B221" s="12"/>
    </row>
    <row r="222" ht="15.75" customHeight="1">
      <c r="B222" s="12"/>
    </row>
    <row r="223" ht="15.75" customHeight="1">
      <c r="B223" s="12"/>
    </row>
    <row r="224" ht="15.75" customHeight="1">
      <c r="B224" s="12"/>
    </row>
    <row r="225" ht="15.75" customHeight="1">
      <c r="B225" s="12"/>
    </row>
    <row r="226" ht="15.75" customHeight="1">
      <c r="B226" s="12"/>
    </row>
    <row r="227" ht="15.75" customHeight="1">
      <c r="B227" s="12"/>
    </row>
    <row r="228" ht="15.75" customHeight="1">
      <c r="B228" s="12"/>
    </row>
    <row r="229" ht="15.75" customHeight="1">
      <c r="B229" s="12"/>
    </row>
    <row r="230" ht="15.75" customHeight="1">
      <c r="B230" s="12"/>
    </row>
    <row r="231" ht="15.75" customHeight="1">
      <c r="B231" s="12"/>
    </row>
    <row r="232" ht="15.75" customHeight="1">
      <c r="B232" s="12"/>
    </row>
    <row r="233" ht="15.75" customHeight="1">
      <c r="B233" s="12"/>
    </row>
    <row r="234" ht="15.75" customHeight="1">
      <c r="B234" s="12"/>
    </row>
    <row r="235" ht="15.75" customHeight="1">
      <c r="B235" s="12"/>
    </row>
    <row r="236" ht="15.75" customHeight="1">
      <c r="B236" s="12"/>
    </row>
    <row r="237" ht="15.75" customHeight="1">
      <c r="B237" s="12"/>
    </row>
    <row r="238" ht="15.75" customHeight="1">
      <c r="B238" s="12"/>
    </row>
    <row r="239" ht="15.75" customHeight="1">
      <c r="B239" s="12"/>
    </row>
    <row r="240" ht="15.75" customHeight="1">
      <c r="B240" s="12"/>
    </row>
    <row r="241" ht="15.75" customHeight="1">
      <c r="B241" s="12"/>
    </row>
    <row r="242" ht="15.75" customHeight="1">
      <c r="B242" s="12"/>
    </row>
    <row r="243" ht="15.75" customHeight="1">
      <c r="B243" s="12"/>
    </row>
    <row r="244" ht="15.75" customHeight="1">
      <c r="B244" s="12"/>
    </row>
    <row r="245" ht="15.75" customHeight="1">
      <c r="B245" s="12"/>
    </row>
    <row r="246" ht="15.75" customHeight="1">
      <c r="B246" s="12"/>
    </row>
    <row r="247" ht="15.75" customHeight="1">
      <c r="B247" s="12"/>
    </row>
    <row r="248" ht="15.75" customHeight="1">
      <c r="B248" s="12"/>
    </row>
    <row r="249" ht="15.75" customHeight="1">
      <c r="B249" s="12"/>
    </row>
    <row r="250" ht="15.75" customHeight="1">
      <c r="B250" s="12"/>
    </row>
    <row r="251" ht="15.75" customHeight="1">
      <c r="B251" s="12"/>
    </row>
    <row r="252" ht="15.75" customHeight="1">
      <c r="B252" s="12"/>
    </row>
    <row r="253" ht="15.75" customHeight="1">
      <c r="B253" s="12"/>
    </row>
    <row r="254" ht="15.75" customHeight="1">
      <c r="B254" s="12"/>
    </row>
    <row r="255" ht="15.75" customHeight="1">
      <c r="B255" s="12"/>
    </row>
    <row r="256" ht="15.75" customHeight="1">
      <c r="B256" s="12"/>
    </row>
    <row r="257" ht="15.75" customHeight="1">
      <c r="B257" s="12"/>
    </row>
    <row r="258" ht="15.75" customHeight="1">
      <c r="B258" s="12"/>
    </row>
    <row r="259" ht="15.75" customHeight="1">
      <c r="B259" s="12"/>
    </row>
    <row r="260" ht="15.75" customHeight="1">
      <c r="B260" s="12"/>
    </row>
    <row r="261" ht="15.75" customHeight="1">
      <c r="B261" s="12"/>
    </row>
    <row r="262" ht="15.75" customHeight="1">
      <c r="B262" s="12"/>
    </row>
    <row r="263" ht="15.75" customHeight="1">
      <c r="B263" s="12"/>
    </row>
    <row r="264" ht="15.75" customHeight="1">
      <c r="B264" s="12"/>
    </row>
    <row r="265" ht="15.75" customHeight="1">
      <c r="B265" s="12"/>
    </row>
    <row r="266" ht="15.75" customHeight="1">
      <c r="B266" s="12"/>
    </row>
    <row r="267" ht="15.75" customHeight="1">
      <c r="B267" s="12"/>
    </row>
    <row r="268" ht="15.75" customHeight="1">
      <c r="B268" s="12"/>
    </row>
    <row r="269" ht="15.75" customHeight="1">
      <c r="B269" s="12"/>
    </row>
    <row r="270" ht="15.75" customHeight="1">
      <c r="B270" s="12"/>
    </row>
    <row r="271" ht="15.75" customHeight="1">
      <c r="B271" s="12"/>
    </row>
    <row r="272" ht="15.75" customHeight="1">
      <c r="B272" s="12"/>
    </row>
    <row r="273" ht="15.75" customHeight="1">
      <c r="B273" s="12"/>
    </row>
    <row r="274" ht="15.75" customHeight="1">
      <c r="B274" s="12"/>
    </row>
    <row r="275" ht="15.75" customHeight="1">
      <c r="B275" s="12"/>
    </row>
    <row r="276" ht="15.75" customHeight="1">
      <c r="B276" s="12"/>
    </row>
    <row r="277" ht="15.75" customHeight="1">
      <c r="B277" s="12"/>
    </row>
    <row r="278" ht="15.75" customHeight="1">
      <c r="B278" s="12"/>
    </row>
    <row r="279" ht="15.75" customHeight="1">
      <c r="B279" s="12"/>
    </row>
    <row r="280" ht="15.75" customHeight="1">
      <c r="B280" s="12"/>
    </row>
    <row r="281" ht="15.75" customHeight="1">
      <c r="B281" s="12"/>
    </row>
    <row r="282" ht="15.75" customHeight="1">
      <c r="B282" s="12"/>
    </row>
    <row r="283" ht="15.75" customHeight="1">
      <c r="B283" s="12"/>
    </row>
    <row r="284" ht="15.75" customHeight="1">
      <c r="B284" s="12"/>
    </row>
    <row r="285" ht="15.75" customHeight="1">
      <c r="B285" s="12"/>
    </row>
    <row r="286" ht="15.75" customHeight="1">
      <c r="B286" s="12"/>
    </row>
    <row r="287" ht="15.75" customHeight="1">
      <c r="B287" s="12"/>
    </row>
    <row r="288" ht="15.75" customHeight="1">
      <c r="B288" s="12"/>
    </row>
    <row r="289" ht="15.75" customHeight="1">
      <c r="B289" s="12"/>
    </row>
    <row r="290" ht="15.75" customHeight="1">
      <c r="B290" s="12"/>
    </row>
    <row r="291" ht="15.75" customHeight="1">
      <c r="B291" s="12"/>
    </row>
    <row r="292" ht="15.75" customHeight="1">
      <c r="B292" s="12"/>
    </row>
    <row r="293" ht="15.75" customHeight="1">
      <c r="B293" s="12"/>
    </row>
    <row r="294" ht="15.75" customHeight="1">
      <c r="B294" s="12"/>
    </row>
    <row r="295" ht="15.75" customHeight="1">
      <c r="B295" s="12"/>
    </row>
    <row r="296" ht="15.75" customHeight="1">
      <c r="B296" s="12"/>
    </row>
    <row r="297" ht="15.75" customHeight="1">
      <c r="B297" s="12"/>
    </row>
    <row r="298" ht="15.75" customHeight="1">
      <c r="B298" s="12"/>
    </row>
    <row r="299" ht="15.75" customHeight="1">
      <c r="B299" s="12"/>
    </row>
    <row r="300" ht="15.75" customHeight="1">
      <c r="B300" s="12"/>
    </row>
    <row r="301" ht="15.75" customHeight="1">
      <c r="B301" s="12"/>
    </row>
    <row r="302" ht="15.75" customHeight="1">
      <c r="B302" s="12"/>
    </row>
    <row r="303" ht="15.75" customHeight="1">
      <c r="B303" s="12"/>
    </row>
    <row r="304" ht="15.75" customHeight="1">
      <c r="B304" s="12"/>
    </row>
    <row r="305" ht="15.75" customHeight="1">
      <c r="B305" s="12"/>
    </row>
    <row r="306" ht="15.75" customHeight="1">
      <c r="B306" s="12"/>
    </row>
    <row r="307" ht="15.75" customHeight="1">
      <c r="B307" s="12"/>
    </row>
    <row r="308" ht="15.75" customHeight="1">
      <c r="B308" s="12"/>
    </row>
    <row r="309" ht="15.75" customHeight="1">
      <c r="B309" s="12"/>
    </row>
    <row r="310" ht="15.75" customHeight="1">
      <c r="B310" s="12"/>
    </row>
    <row r="311" ht="15.75" customHeight="1">
      <c r="B311" s="12"/>
    </row>
    <row r="312" ht="15.75" customHeight="1">
      <c r="B312" s="12"/>
    </row>
    <row r="313" ht="15.75" customHeight="1">
      <c r="B313" s="12"/>
    </row>
    <row r="314" ht="15.75" customHeight="1">
      <c r="B314" s="12"/>
    </row>
    <row r="315" ht="15.75" customHeight="1">
      <c r="B315" s="12"/>
    </row>
    <row r="316" ht="15.75" customHeight="1">
      <c r="B316" s="12"/>
    </row>
    <row r="317" ht="15.75" customHeight="1">
      <c r="B317" s="12"/>
    </row>
    <row r="318" ht="15.75" customHeight="1">
      <c r="B318" s="12"/>
    </row>
    <row r="319" ht="15.75" customHeight="1">
      <c r="B319" s="12"/>
    </row>
    <row r="320" ht="15.75" customHeight="1">
      <c r="B320" s="12"/>
    </row>
    <row r="321" ht="15.75" customHeight="1">
      <c r="B321" s="12"/>
    </row>
    <row r="322" ht="15.75" customHeight="1">
      <c r="B322" s="12"/>
    </row>
    <row r="323" ht="15.75" customHeight="1">
      <c r="B323" s="12"/>
    </row>
    <row r="324" ht="15.75" customHeight="1">
      <c r="B324" s="12"/>
    </row>
    <row r="325" ht="15.75" customHeight="1">
      <c r="B325" s="12"/>
    </row>
    <row r="326" ht="15.75" customHeight="1">
      <c r="B326" s="12"/>
    </row>
    <row r="327" ht="15.75" customHeight="1">
      <c r="B327" s="12"/>
    </row>
    <row r="328" ht="15.75" customHeight="1">
      <c r="B328" s="12"/>
    </row>
    <row r="329" ht="15.75" customHeight="1">
      <c r="B329" s="12"/>
    </row>
    <row r="330" ht="15.75" customHeight="1">
      <c r="B330" s="12"/>
    </row>
    <row r="331" ht="15.75" customHeight="1">
      <c r="B331" s="12"/>
    </row>
    <row r="332" ht="15.75" customHeight="1">
      <c r="B332" s="12"/>
    </row>
    <row r="333" ht="15.75" customHeight="1">
      <c r="B333" s="12"/>
    </row>
    <row r="334" ht="15.75" customHeight="1">
      <c r="B334" s="12"/>
    </row>
    <row r="335" ht="15.75" customHeight="1">
      <c r="B335" s="12"/>
    </row>
    <row r="336" ht="15.75" customHeight="1">
      <c r="B336" s="12"/>
    </row>
    <row r="337" ht="15.75" customHeight="1">
      <c r="B337" s="12"/>
    </row>
    <row r="338" ht="15.75" customHeight="1">
      <c r="B338" s="12"/>
    </row>
    <row r="339" ht="15.75" customHeight="1">
      <c r="B339" s="12"/>
    </row>
    <row r="340" ht="15.75" customHeight="1">
      <c r="B340" s="12"/>
    </row>
    <row r="341" ht="15.75" customHeight="1">
      <c r="B341" s="12"/>
    </row>
    <row r="342" ht="15.75" customHeight="1">
      <c r="B342" s="12"/>
    </row>
    <row r="343" ht="15.75" customHeight="1">
      <c r="B343" s="12"/>
    </row>
    <row r="344" ht="15.75" customHeight="1">
      <c r="B344" s="12"/>
    </row>
    <row r="345" ht="15.75" customHeight="1">
      <c r="B345" s="12"/>
    </row>
    <row r="346" ht="15.75" customHeight="1">
      <c r="B346" s="12"/>
    </row>
    <row r="347" ht="15.75" customHeight="1">
      <c r="B347" s="12"/>
    </row>
    <row r="348" ht="15.75" customHeight="1">
      <c r="B348" s="12"/>
    </row>
    <row r="349" ht="15.75" customHeight="1">
      <c r="B349" s="12"/>
    </row>
    <row r="350" ht="15.75" customHeight="1">
      <c r="B350" s="12"/>
    </row>
    <row r="351" ht="15.75" customHeight="1">
      <c r="B351" s="12"/>
    </row>
    <row r="352" ht="15.75" customHeight="1">
      <c r="B352" s="12"/>
    </row>
    <row r="353" ht="15.75" customHeight="1">
      <c r="B353" s="12"/>
    </row>
    <row r="354" ht="15.75" customHeight="1">
      <c r="B354" s="12"/>
    </row>
    <row r="355" ht="15.75" customHeight="1">
      <c r="B355" s="12"/>
    </row>
    <row r="356" ht="15.75" customHeight="1">
      <c r="B356" s="12"/>
    </row>
    <row r="357" ht="15.75" customHeight="1">
      <c r="B357" s="12"/>
    </row>
    <row r="358" ht="15.75" customHeight="1">
      <c r="B358" s="12"/>
    </row>
    <row r="359" ht="15.75" customHeight="1">
      <c r="B359" s="12"/>
    </row>
    <row r="360" ht="15.75" customHeight="1">
      <c r="B360" s="12"/>
    </row>
    <row r="361" ht="15.75" customHeight="1">
      <c r="B361" s="12"/>
    </row>
    <row r="362" ht="15.75" customHeight="1">
      <c r="B362" s="12"/>
    </row>
    <row r="363" ht="15.75" customHeight="1">
      <c r="B363" s="12"/>
    </row>
    <row r="364" ht="15.75" customHeight="1">
      <c r="B364" s="12"/>
    </row>
    <row r="365" ht="15.75" customHeight="1">
      <c r="B365" s="12"/>
    </row>
    <row r="366" ht="15.75" customHeight="1">
      <c r="B366" s="12"/>
    </row>
    <row r="367" ht="15.75" customHeight="1">
      <c r="B367" s="12"/>
    </row>
    <row r="368" ht="15.75" customHeight="1">
      <c r="B368" s="12"/>
    </row>
    <row r="369" ht="15.75" customHeight="1">
      <c r="B369" s="12"/>
    </row>
    <row r="370" ht="15.75" customHeight="1">
      <c r="B370" s="12"/>
    </row>
    <row r="371" ht="15.75" customHeight="1">
      <c r="B371" s="12"/>
    </row>
    <row r="372" ht="15.75" customHeight="1">
      <c r="B372" s="12"/>
    </row>
    <row r="373" ht="15.75" customHeight="1">
      <c r="B373" s="12"/>
    </row>
    <row r="374" ht="15.75" customHeight="1">
      <c r="B374" s="12"/>
    </row>
    <row r="375" ht="15.75" customHeight="1">
      <c r="B375" s="12"/>
    </row>
    <row r="376" ht="15.75" customHeight="1">
      <c r="B376" s="12"/>
    </row>
    <row r="377" ht="15.75" customHeight="1">
      <c r="B377" s="12"/>
    </row>
    <row r="378" ht="15.75" customHeight="1">
      <c r="B378" s="12"/>
    </row>
    <row r="379" ht="15.75" customHeight="1">
      <c r="B379" s="12"/>
    </row>
    <row r="380" ht="15.75" customHeight="1">
      <c r="B380" s="12"/>
    </row>
    <row r="381" ht="15.75" customHeight="1">
      <c r="B381" s="12"/>
    </row>
    <row r="382" ht="15.75" customHeight="1">
      <c r="B382" s="12"/>
    </row>
    <row r="383" ht="15.75" customHeight="1">
      <c r="B383" s="12"/>
    </row>
    <row r="384" ht="15.75" customHeight="1">
      <c r="B384" s="12"/>
    </row>
    <row r="385" ht="15.75" customHeight="1">
      <c r="B385" s="12"/>
    </row>
    <row r="386" ht="15.75" customHeight="1">
      <c r="B386" s="12"/>
    </row>
    <row r="387" ht="15.75" customHeight="1">
      <c r="B387" s="12"/>
    </row>
    <row r="388" ht="15.75" customHeight="1">
      <c r="B388" s="12"/>
    </row>
    <row r="389" ht="15.75" customHeight="1">
      <c r="B389" s="12"/>
    </row>
    <row r="390" ht="15.75" customHeight="1">
      <c r="B390" s="12"/>
    </row>
    <row r="391" ht="15.75" customHeight="1">
      <c r="B391" s="12"/>
    </row>
    <row r="392" ht="15.75" customHeight="1">
      <c r="B392" s="12"/>
    </row>
    <row r="393" ht="15.75" customHeight="1">
      <c r="B393" s="12"/>
    </row>
    <row r="394" ht="15.75" customHeight="1">
      <c r="B394" s="12"/>
    </row>
    <row r="395" ht="15.75" customHeight="1">
      <c r="B395" s="12"/>
    </row>
    <row r="396" ht="15.75" customHeight="1">
      <c r="B396" s="12"/>
    </row>
    <row r="397" ht="15.75" customHeight="1">
      <c r="B397" s="12"/>
    </row>
    <row r="398" ht="15.75" customHeight="1">
      <c r="B398" s="12"/>
    </row>
    <row r="399" ht="15.75" customHeight="1">
      <c r="B399" s="12"/>
    </row>
    <row r="400" ht="15.75" customHeight="1">
      <c r="B400" s="12"/>
    </row>
    <row r="401" ht="15.75" customHeight="1">
      <c r="B401" s="12"/>
    </row>
    <row r="402" ht="15.75" customHeight="1">
      <c r="B402" s="12"/>
    </row>
    <row r="403" ht="15.75" customHeight="1">
      <c r="B403" s="12"/>
    </row>
    <row r="404" ht="15.75" customHeight="1">
      <c r="B404" s="12"/>
    </row>
    <row r="405" ht="15.75" customHeight="1">
      <c r="B405" s="12"/>
    </row>
    <row r="406" ht="15.75" customHeight="1">
      <c r="B406" s="12"/>
    </row>
    <row r="407" ht="15.75" customHeight="1">
      <c r="B407" s="12"/>
    </row>
    <row r="408" ht="15.75" customHeight="1">
      <c r="B408" s="12"/>
    </row>
    <row r="409" ht="15.75" customHeight="1">
      <c r="B409" s="12"/>
    </row>
    <row r="410" ht="15.75" customHeight="1">
      <c r="B410" s="12"/>
    </row>
    <row r="411" ht="15.75" customHeight="1">
      <c r="B411" s="12"/>
    </row>
    <row r="412" ht="15.75" customHeight="1">
      <c r="B412" s="12"/>
    </row>
    <row r="413" ht="15.75" customHeight="1">
      <c r="B413" s="12"/>
    </row>
    <row r="414" ht="15.75" customHeight="1">
      <c r="B414" s="12"/>
    </row>
    <row r="415" ht="15.75" customHeight="1">
      <c r="B415" s="12"/>
    </row>
    <row r="416" ht="15.75" customHeight="1">
      <c r="B416" s="12"/>
    </row>
    <row r="417" ht="15.75" customHeight="1">
      <c r="B417" s="12"/>
    </row>
    <row r="418" ht="15.75" customHeight="1">
      <c r="B418" s="12"/>
    </row>
    <row r="419" ht="15.75" customHeight="1">
      <c r="B419" s="12"/>
    </row>
    <row r="420" ht="15.75" customHeight="1">
      <c r="B420" s="12"/>
    </row>
    <row r="421" ht="15.75" customHeight="1">
      <c r="B421" s="12"/>
    </row>
    <row r="422" ht="15.75" customHeight="1">
      <c r="B422" s="12"/>
    </row>
    <row r="423" ht="15.75" customHeight="1">
      <c r="B423" s="12"/>
    </row>
    <row r="424" ht="15.75" customHeight="1">
      <c r="B424" s="12"/>
    </row>
    <row r="425" ht="15.75" customHeight="1">
      <c r="B425" s="12"/>
    </row>
    <row r="426" ht="15.75" customHeight="1">
      <c r="B426" s="12"/>
    </row>
    <row r="427" ht="15.75" customHeight="1">
      <c r="B427" s="12"/>
    </row>
    <row r="428" ht="15.75" customHeight="1">
      <c r="B428" s="12"/>
    </row>
    <row r="429" ht="15.75" customHeight="1">
      <c r="B429" s="12"/>
    </row>
    <row r="430" ht="15.75" customHeight="1">
      <c r="B430" s="12"/>
    </row>
    <row r="431" ht="15.75" customHeight="1">
      <c r="B431" s="12"/>
    </row>
    <row r="432" ht="15.75" customHeight="1">
      <c r="B432" s="12"/>
    </row>
    <row r="433" ht="15.75" customHeight="1">
      <c r="B433" s="12"/>
    </row>
    <row r="434" ht="15.75" customHeight="1">
      <c r="B434" s="12"/>
    </row>
    <row r="435" ht="15.75" customHeight="1">
      <c r="B435" s="12"/>
    </row>
    <row r="436" ht="15.75" customHeight="1">
      <c r="B436" s="12"/>
    </row>
    <row r="437" ht="15.75" customHeight="1">
      <c r="B437" s="12"/>
    </row>
    <row r="438" ht="15.75" customHeight="1">
      <c r="B438" s="12"/>
    </row>
    <row r="439" ht="15.75" customHeight="1">
      <c r="B439" s="12"/>
    </row>
    <row r="440" ht="15.75" customHeight="1">
      <c r="B440" s="12"/>
    </row>
    <row r="441" ht="15.75" customHeight="1">
      <c r="B441" s="12"/>
    </row>
    <row r="442" ht="15.75" customHeight="1">
      <c r="B442" s="12"/>
    </row>
    <row r="443" ht="15.75" customHeight="1">
      <c r="B443" s="12"/>
    </row>
    <row r="444" ht="15.75" customHeight="1">
      <c r="B444" s="12"/>
    </row>
    <row r="445" ht="15.75" customHeight="1">
      <c r="B445" s="12"/>
    </row>
    <row r="446" ht="15.75" customHeight="1">
      <c r="B446" s="12"/>
    </row>
    <row r="447" ht="15.75" customHeight="1">
      <c r="B447" s="12"/>
    </row>
    <row r="448" ht="15.75" customHeight="1">
      <c r="B448" s="12"/>
    </row>
    <row r="449" ht="15.75" customHeight="1">
      <c r="B449" s="12"/>
    </row>
    <row r="450" ht="15.75" customHeight="1">
      <c r="B450" s="12"/>
    </row>
    <row r="451" ht="15.75" customHeight="1">
      <c r="B451" s="12"/>
    </row>
    <row r="452" ht="15.75" customHeight="1">
      <c r="B452" s="12"/>
    </row>
    <row r="453" ht="15.75" customHeight="1">
      <c r="B453" s="12"/>
    </row>
    <row r="454" ht="15.75" customHeight="1">
      <c r="B454" s="12"/>
    </row>
    <row r="455" ht="15.75" customHeight="1">
      <c r="B455" s="12"/>
    </row>
    <row r="456" ht="15.75" customHeight="1">
      <c r="B456" s="12"/>
    </row>
    <row r="457" ht="15.75" customHeight="1">
      <c r="B457" s="12"/>
    </row>
    <row r="458" ht="15.75" customHeight="1">
      <c r="B458" s="12"/>
    </row>
    <row r="459" ht="15.75" customHeight="1">
      <c r="B459" s="12"/>
    </row>
    <row r="460" ht="15.75" customHeight="1">
      <c r="B460" s="12"/>
    </row>
    <row r="461" ht="15.75" customHeight="1">
      <c r="B461" s="12"/>
    </row>
    <row r="462" ht="15.75" customHeight="1">
      <c r="B462" s="12"/>
    </row>
    <row r="463" ht="15.75" customHeight="1">
      <c r="B463" s="12"/>
    </row>
    <row r="464" ht="15.75" customHeight="1">
      <c r="B464" s="12"/>
    </row>
    <row r="465" ht="15.75" customHeight="1">
      <c r="B465" s="12"/>
    </row>
    <row r="466" ht="15.75" customHeight="1">
      <c r="B466" s="12"/>
    </row>
    <row r="467" ht="15.75" customHeight="1">
      <c r="B467" s="12"/>
    </row>
    <row r="468" ht="15.75" customHeight="1">
      <c r="B468" s="12"/>
    </row>
    <row r="469" ht="15.75" customHeight="1">
      <c r="B469" s="12"/>
    </row>
    <row r="470" ht="15.75" customHeight="1">
      <c r="B470" s="12"/>
    </row>
    <row r="471" ht="15.75" customHeight="1">
      <c r="B471" s="12"/>
    </row>
    <row r="472" ht="15.75" customHeight="1">
      <c r="B472" s="12"/>
    </row>
    <row r="473" ht="15.75" customHeight="1">
      <c r="B473" s="12"/>
    </row>
    <row r="474" ht="15.75" customHeight="1">
      <c r="B474" s="12"/>
    </row>
    <row r="475" ht="15.75" customHeight="1">
      <c r="B475" s="12"/>
    </row>
    <row r="476" ht="15.75" customHeight="1">
      <c r="B476" s="12"/>
    </row>
    <row r="477" ht="15.75" customHeight="1">
      <c r="B477" s="12"/>
    </row>
    <row r="478" ht="15.75" customHeight="1">
      <c r="B478" s="12"/>
    </row>
    <row r="479" ht="15.75" customHeight="1">
      <c r="B479" s="12"/>
    </row>
    <row r="480" ht="15.75" customHeight="1">
      <c r="B480" s="12"/>
    </row>
    <row r="481" ht="15.75" customHeight="1">
      <c r="B481" s="12"/>
    </row>
    <row r="482" ht="15.75" customHeight="1">
      <c r="B482" s="12"/>
    </row>
    <row r="483" ht="15.75" customHeight="1">
      <c r="B483" s="12"/>
    </row>
    <row r="484" ht="15.75" customHeight="1">
      <c r="B484" s="12"/>
    </row>
    <row r="485" ht="15.75" customHeight="1">
      <c r="B485" s="12"/>
    </row>
    <row r="486" ht="15.75" customHeight="1">
      <c r="B486" s="12"/>
    </row>
    <row r="487" ht="15.75" customHeight="1">
      <c r="B487" s="12"/>
    </row>
    <row r="488" ht="15.75" customHeight="1">
      <c r="B488" s="12"/>
    </row>
    <row r="489" ht="15.75" customHeight="1">
      <c r="B489" s="12"/>
    </row>
    <row r="490" ht="15.75" customHeight="1">
      <c r="B490" s="12"/>
    </row>
    <row r="491" ht="15.75" customHeight="1">
      <c r="B491" s="12"/>
    </row>
    <row r="492" ht="15.75" customHeight="1">
      <c r="B492" s="12"/>
    </row>
    <row r="493" ht="15.75" customHeight="1">
      <c r="B493" s="12"/>
    </row>
    <row r="494" ht="15.75" customHeight="1">
      <c r="B494" s="12"/>
    </row>
    <row r="495" ht="15.75" customHeight="1">
      <c r="B495" s="12"/>
    </row>
    <row r="496" ht="15.75" customHeight="1">
      <c r="B496" s="12"/>
    </row>
    <row r="497" ht="15.75" customHeight="1">
      <c r="B497" s="12"/>
    </row>
    <row r="498" ht="15.75" customHeight="1">
      <c r="B498" s="12"/>
    </row>
    <row r="499" ht="15.75" customHeight="1">
      <c r="B499" s="12"/>
    </row>
    <row r="500" ht="15.75" customHeight="1">
      <c r="B500" s="12"/>
    </row>
    <row r="501" ht="15.75" customHeight="1">
      <c r="B501" s="12"/>
    </row>
    <row r="502" ht="15.75" customHeight="1">
      <c r="B502" s="12"/>
    </row>
    <row r="503" ht="15.75" customHeight="1">
      <c r="B503" s="12"/>
    </row>
    <row r="504" ht="15.75" customHeight="1">
      <c r="B504" s="12"/>
    </row>
    <row r="505" ht="15.75" customHeight="1">
      <c r="B505" s="12"/>
    </row>
    <row r="506" ht="15.75" customHeight="1">
      <c r="B506" s="12"/>
    </row>
    <row r="507" ht="15.75" customHeight="1">
      <c r="B507" s="12"/>
    </row>
    <row r="508" ht="15.75" customHeight="1">
      <c r="B508" s="12"/>
    </row>
    <row r="509" ht="15.75" customHeight="1">
      <c r="B509" s="12"/>
    </row>
    <row r="510" ht="15.75" customHeight="1">
      <c r="B510" s="12"/>
    </row>
    <row r="511" ht="15.75" customHeight="1">
      <c r="B511" s="12"/>
    </row>
    <row r="512" ht="15.75" customHeight="1">
      <c r="B512" s="12"/>
    </row>
    <row r="513" ht="15.75" customHeight="1">
      <c r="B513" s="12"/>
    </row>
    <row r="514" ht="15.75" customHeight="1">
      <c r="B514" s="12"/>
    </row>
    <row r="515" ht="15.75" customHeight="1">
      <c r="B515" s="12"/>
    </row>
    <row r="516" ht="15.75" customHeight="1">
      <c r="B516" s="12"/>
    </row>
    <row r="517" ht="15.75" customHeight="1">
      <c r="B517" s="12"/>
    </row>
    <row r="518" ht="15.75" customHeight="1">
      <c r="B518" s="12"/>
    </row>
    <row r="519" ht="15.75" customHeight="1">
      <c r="B519" s="12"/>
    </row>
    <row r="520" ht="15.75" customHeight="1">
      <c r="B520" s="12"/>
    </row>
    <row r="521" ht="15.75" customHeight="1">
      <c r="B521" s="12"/>
    </row>
    <row r="522" ht="15.75" customHeight="1">
      <c r="B522" s="12"/>
    </row>
    <row r="523" ht="15.75" customHeight="1">
      <c r="B523" s="12"/>
    </row>
    <row r="524" ht="15.75" customHeight="1">
      <c r="B524" s="12"/>
    </row>
    <row r="525" ht="15.75" customHeight="1">
      <c r="B525" s="12"/>
    </row>
    <row r="526" ht="15.75" customHeight="1">
      <c r="B526" s="12"/>
    </row>
    <row r="527" ht="15.75" customHeight="1">
      <c r="B527" s="12"/>
    </row>
    <row r="528" ht="15.75" customHeight="1">
      <c r="B528" s="12"/>
    </row>
    <row r="529" ht="15.75" customHeight="1">
      <c r="B529" s="12"/>
    </row>
    <row r="530" ht="15.75" customHeight="1">
      <c r="B530" s="12"/>
    </row>
    <row r="531" ht="15.75" customHeight="1">
      <c r="B531" s="12"/>
    </row>
    <row r="532" ht="15.75" customHeight="1">
      <c r="B532" s="12"/>
    </row>
    <row r="533" ht="15.75" customHeight="1">
      <c r="B533" s="12"/>
    </row>
    <row r="534" ht="15.75" customHeight="1">
      <c r="B534" s="12"/>
    </row>
    <row r="535" ht="15.75" customHeight="1">
      <c r="B535" s="12"/>
    </row>
    <row r="536" ht="15.75" customHeight="1">
      <c r="B536" s="12"/>
    </row>
    <row r="537" ht="15.75" customHeight="1">
      <c r="B537" s="12"/>
    </row>
    <row r="538" ht="15.75" customHeight="1">
      <c r="B538" s="12"/>
    </row>
    <row r="539" ht="15.75" customHeight="1">
      <c r="B539" s="12"/>
    </row>
    <row r="540" ht="15.75" customHeight="1">
      <c r="B540" s="12"/>
    </row>
    <row r="541" ht="15.75" customHeight="1">
      <c r="B541" s="12"/>
    </row>
    <row r="542" ht="15.75" customHeight="1">
      <c r="B542" s="12"/>
    </row>
    <row r="543" ht="15.75" customHeight="1">
      <c r="B543" s="12"/>
    </row>
    <row r="544" ht="15.75" customHeight="1">
      <c r="B544" s="12"/>
    </row>
    <row r="545" ht="15.75" customHeight="1">
      <c r="B545" s="12"/>
    </row>
    <row r="546" ht="15.75" customHeight="1">
      <c r="B546" s="12"/>
    </row>
    <row r="547" ht="15.75" customHeight="1">
      <c r="B547" s="12"/>
    </row>
    <row r="548" ht="15.75" customHeight="1">
      <c r="B548" s="12"/>
    </row>
    <row r="549" ht="15.75" customHeight="1">
      <c r="B549" s="12"/>
    </row>
    <row r="550" ht="15.75" customHeight="1">
      <c r="B550" s="12"/>
    </row>
    <row r="551" ht="15.75" customHeight="1">
      <c r="B551" s="12"/>
    </row>
    <row r="552" ht="15.75" customHeight="1">
      <c r="B552" s="12"/>
    </row>
    <row r="553" ht="15.75" customHeight="1">
      <c r="B553" s="12"/>
    </row>
    <row r="554" ht="15.75" customHeight="1">
      <c r="B554" s="12"/>
    </row>
    <row r="555" ht="15.75" customHeight="1">
      <c r="B555" s="12"/>
    </row>
    <row r="556" ht="15.75" customHeight="1">
      <c r="B556" s="12"/>
    </row>
    <row r="557" ht="15.75" customHeight="1">
      <c r="B557" s="12"/>
    </row>
    <row r="558" ht="15.75" customHeight="1">
      <c r="B558" s="12"/>
    </row>
    <row r="559" ht="15.75" customHeight="1">
      <c r="B559" s="12"/>
    </row>
    <row r="560" ht="15.75" customHeight="1">
      <c r="B560" s="12"/>
    </row>
    <row r="561" ht="15.75" customHeight="1">
      <c r="B561" s="12"/>
    </row>
    <row r="562" ht="15.75" customHeight="1">
      <c r="B562" s="12"/>
    </row>
    <row r="563" ht="15.75" customHeight="1">
      <c r="B563" s="12"/>
    </row>
    <row r="564" ht="15.75" customHeight="1">
      <c r="B564" s="12"/>
    </row>
    <row r="565" ht="15.75" customHeight="1">
      <c r="B565" s="12"/>
    </row>
    <row r="566" ht="15.75" customHeight="1">
      <c r="B566" s="12"/>
    </row>
    <row r="567" ht="15.75" customHeight="1">
      <c r="B567" s="12"/>
    </row>
    <row r="568" ht="15.75" customHeight="1">
      <c r="B568" s="12"/>
    </row>
    <row r="569" ht="15.75" customHeight="1">
      <c r="B569" s="12"/>
    </row>
    <row r="570" ht="15.75" customHeight="1">
      <c r="B570" s="12"/>
    </row>
    <row r="571" ht="15.75" customHeight="1">
      <c r="B571" s="12"/>
    </row>
    <row r="572" ht="15.75" customHeight="1">
      <c r="B572" s="12"/>
    </row>
    <row r="573" ht="15.75" customHeight="1">
      <c r="B573" s="12"/>
    </row>
    <row r="574" ht="15.75" customHeight="1">
      <c r="B574" s="12"/>
    </row>
    <row r="575" ht="15.75" customHeight="1">
      <c r="B575" s="12"/>
    </row>
    <row r="576" ht="15.75" customHeight="1">
      <c r="B576" s="12"/>
    </row>
    <row r="577" ht="15.75" customHeight="1">
      <c r="B577" s="12"/>
    </row>
    <row r="578" ht="15.75" customHeight="1">
      <c r="B578" s="12"/>
    </row>
    <row r="579" ht="15.75" customHeight="1">
      <c r="B579" s="12"/>
    </row>
    <row r="580" ht="15.75" customHeight="1">
      <c r="B580" s="12"/>
    </row>
    <row r="581" ht="15.75" customHeight="1">
      <c r="B581" s="12"/>
    </row>
    <row r="582" ht="15.75" customHeight="1">
      <c r="B582" s="12"/>
    </row>
    <row r="583" ht="15.75" customHeight="1">
      <c r="B583" s="12"/>
    </row>
    <row r="584" ht="15.75" customHeight="1">
      <c r="B584" s="12"/>
    </row>
    <row r="585" ht="15.75" customHeight="1">
      <c r="B585" s="12"/>
    </row>
    <row r="586" ht="15.75" customHeight="1">
      <c r="B586" s="12"/>
    </row>
    <row r="587" ht="15.75" customHeight="1">
      <c r="B587" s="12"/>
    </row>
    <row r="588" ht="15.75" customHeight="1">
      <c r="B588" s="12"/>
    </row>
    <row r="589" ht="15.75" customHeight="1">
      <c r="B589" s="12"/>
    </row>
    <row r="590" ht="15.75" customHeight="1">
      <c r="B590" s="12"/>
    </row>
    <row r="591" ht="15.75" customHeight="1">
      <c r="B591" s="12"/>
    </row>
    <row r="592" ht="15.75" customHeight="1">
      <c r="B592" s="12"/>
    </row>
    <row r="593" ht="15.75" customHeight="1">
      <c r="B593" s="12"/>
    </row>
    <row r="594" ht="15.75" customHeight="1">
      <c r="B594" s="12"/>
    </row>
    <row r="595" ht="15.75" customHeight="1">
      <c r="B595" s="12"/>
    </row>
    <row r="596" ht="15.75" customHeight="1">
      <c r="B596" s="12"/>
    </row>
    <row r="597" ht="15.75" customHeight="1">
      <c r="B597" s="12"/>
    </row>
    <row r="598" ht="15.75" customHeight="1">
      <c r="B598" s="12"/>
    </row>
    <row r="599" ht="15.75" customHeight="1">
      <c r="B599" s="12"/>
    </row>
    <row r="600" ht="15.75" customHeight="1">
      <c r="B600" s="12"/>
    </row>
    <row r="601" ht="15.75" customHeight="1">
      <c r="B601" s="12"/>
    </row>
    <row r="602" ht="15.75" customHeight="1">
      <c r="B602" s="12"/>
    </row>
    <row r="603" ht="15.75" customHeight="1">
      <c r="B603" s="12"/>
    </row>
    <row r="604" ht="15.75" customHeight="1">
      <c r="B604" s="12"/>
    </row>
    <row r="605" ht="15.75" customHeight="1">
      <c r="B605" s="12"/>
    </row>
    <row r="606" ht="15.75" customHeight="1">
      <c r="B606" s="12"/>
    </row>
    <row r="607" ht="15.75" customHeight="1">
      <c r="B607" s="12"/>
    </row>
    <row r="608" ht="15.75" customHeight="1">
      <c r="B608" s="12"/>
    </row>
    <row r="609" ht="15.75" customHeight="1">
      <c r="B609" s="12"/>
    </row>
    <row r="610" ht="15.75" customHeight="1">
      <c r="B610" s="12"/>
    </row>
    <row r="611" ht="15.75" customHeight="1">
      <c r="B611" s="12"/>
    </row>
    <row r="612" ht="15.75" customHeight="1">
      <c r="B612" s="12"/>
    </row>
    <row r="613" ht="15.75" customHeight="1">
      <c r="B613" s="12"/>
    </row>
    <row r="614" ht="15.75" customHeight="1">
      <c r="B614" s="12"/>
    </row>
    <row r="615" ht="15.75" customHeight="1">
      <c r="B615" s="12"/>
    </row>
    <row r="616" ht="15.75" customHeight="1">
      <c r="B616" s="12"/>
    </row>
    <row r="617" ht="15.75" customHeight="1">
      <c r="B617" s="12"/>
    </row>
    <row r="618" ht="15.75" customHeight="1">
      <c r="B618" s="12"/>
    </row>
    <row r="619" ht="15.75" customHeight="1">
      <c r="B619" s="12"/>
    </row>
    <row r="620" ht="15.75" customHeight="1">
      <c r="B620" s="12"/>
    </row>
    <row r="621" ht="15.75" customHeight="1">
      <c r="B621" s="12"/>
    </row>
    <row r="622" ht="15.75" customHeight="1">
      <c r="B622" s="12"/>
    </row>
    <row r="623" ht="15.75" customHeight="1">
      <c r="B623" s="12"/>
    </row>
    <row r="624" ht="15.75" customHeight="1">
      <c r="B624" s="12"/>
    </row>
    <row r="625" ht="15.75" customHeight="1">
      <c r="B625" s="12"/>
    </row>
    <row r="626" ht="15.75" customHeight="1">
      <c r="B626" s="12"/>
    </row>
    <row r="627" ht="15.75" customHeight="1">
      <c r="B627" s="12"/>
    </row>
    <row r="628" ht="15.75" customHeight="1">
      <c r="B628" s="12"/>
    </row>
    <row r="629" ht="15.75" customHeight="1">
      <c r="B629" s="12"/>
    </row>
    <row r="630" ht="15.75" customHeight="1">
      <c r="B630" s="12"/>
    </row>
    <row r="631" ht="15.75" customHeight="1">
      <c r="B631" s="12"/>
    </row>
    <row r="632" ht="15.75" customHeight="1">
      <c r="B632" s="12"/>
    </row>
    <row r="633" ht="15.75" customHeight="1">
      <c r="B633" s="12"/>
    </row>
    <row r="634" ht="15.75" customHeight="1">
      <c r="B634" s="12"/>
    </row>
    <row r="635" ht="15.75" customHeight="1">
      <c r="B635" s="12"/>
    </row>
    <row r="636" ht="15.75" customHeight="1">
      <c r="B636" s="12"/>
    </row>
    <row r="637" ht="15.75" customHeight="1">
      <c r="B637" s="12"/>
    </row>
    <row r="638" ht="15.75" customHeight="1">
      <c r="B638" s="12"/>
    </row>
    <row r="639" ht="15.75" customHeight="1">
      <c r="B639" s="12"/>
    </row>
    <row r="640" ht="15.75" customHeight="1">
      <c r="B640" s="12"/>
    </row>
    <row r="641" ht="15.75" customHeight="1">
      <c r="B641" s="12"/>
    </row>
    <row r="642" ht="15.75" customHeight="1">
      <c r="B642" s="12"/>
    </row>
    <row r="643" ht="15.75" customHeight="1">
      <c r="B643" s="12"/>
    </row>
    <row r="644" ht="15.75" customHeight="1">
      <c r="B644" s="12"/>
    </row>
    <row r="645" ht="15.75" customHeight="1">
      <c r="B645" s="12"/>
    </row>
    <row r="646" ht="15.75" customHeight="1">
      <c r="B646" s="12"/>
    </row>
    <row r="647" ht="15.75" customHeight="1">
      <c r="B647" s="12"/>
    </row>
    <row r="648" ht="15.75" customHeight="1">
      <c r="B648" s="12"/>
    </row>
    <row r="649" ht="15.75" customHeight="1">
      <c r="B649" s="12"/>
    </row>
    <row r="650" ht="15.75" customHeight="1">
      <c r="B650" s="12"/>
    </row>
    <row r="651" ht="15.75" customHeight="1">
      <c r="B651" s="12"/>
    </row>
    <row r="652" ht="15.75" customHeight="1">
      <c r="B652" s="12"/>
    </row>
    <row r="653" ht="15.75" customHeight="1">
      <c r="B653" s="12"/>
    </row>
    <row r="654" ht="15.75" customHeight="1">
      <c r="B654" s="12"/>
    </row>
    <row r="655" ht="15.75" customHeight="1">
      <c r="B655" s="12"/>
    </row>
    <row r="656" ht="15.75" customHeight="1">
      <c r="B656" s="12"/>
    </row>
    <row r="657" ht="15.75" customHeight="1">
      <c r="B657" s="12"/>
    </row>
    <row r="658" ht="15.75" customHeight="1">
      <c r="B658" s="12"/>
    </row>
    <row r="659" ht="15.75" customHeight="1">
      <c r="B659" s="12"/>
    </row>
    <row r="660" ht="15.75" customHeight="1">
      <c r="B660" s="12"/>
    </row>
    <row r="661" ht="15.75" customHeight="1">
      <c r="B661" s="12"/>
    </row>
    <row r="662" ht="15.75" customHeight="1">
      <c r="B662" s="12"/>
    </row>
    <row r="663" ht="15.75" customHeight="1">
      <c r="B663" s="12"/>
    </row>
    <row r="664" ht="15.75" customHeight="1">
      <c r="B664" s="12"/>
    </row>
    <row r="665" ht="15.75" customHeight="1">
      <c r="B665" s="12"/>
    </row>
    <row r="666" ht="15.75" customHeight="1">
      <c r="B666" s="12"/>
    </row>
    <row r="667" ht="15.75" customHeight="1">
      <c r="B667" s="12"/>
    </row>
    <row r="668" ht="15.75" customHeight="1">
      <c r="B668" s="12"/>
    </row>
    <row r="669" ht="15.75" customHeight="1">
      <c r="B669" s="12"/>
    </row>
    <row r="670" ht="15.75" customHeight="1">
      <c r="B670" s="12"/>
    </row>
    <row r="671" ht="15.75" customHeight="1">
      <c r="B671" s="12"/>
    </row>
    <row r="672" ht="15.75" customHeight="1">
      <c r="B672" s="12"/>
    </row>
    <row r="673" ht="15.75" customHeight="1">
      <c r="B673" s="12"/>
    </row>
    <row r="674" ht="15.75" customHeight="1">
      <c r="B674" s="12"/>
    </row>
    <row r="675" ht="15.75" customHeight="1">
      <c r="B675" s="12"/>
    </row>
    <row r="676" ht="15.75" customHeight="1">
      <c r="B676" s="12"/>
    </row>
    <row r="677" ht="15.75" customHeight="1">
      <c r="B677" s="12"/>
    </row>
    <row r="678" ht="15.75" customHeight="1">
      <c r="B678" s="12"/>
    </row>
    <row r="679" ht="15.75" customHeight="1">
      <c r="B679" s="12"/>
    </row>
    <row r="680" ht="15.75" customHeight="1">
      <c r="B680" s="12"/>
    </row>
    <row r="681" ht="15.75" customHeight="1">
      <c r="B681" s="12"/>
    </row>
    <row r="682" ht="15.75" customHeight="1">
      <c r="B682" s="12"/>
    </row>
    <row r="683" ht="15.75" customHeight="1">
      <c r="B683" s="12"/>
    </row>
    <row r="684" ht="15.75" customHeight="1">
      <c r="B684" s="12"/>
    </row>
    <row r="685" ht="15.75" customHeight="1">
      <c r="B685" s="12"/>
    </row>
    <row r="686" ht="15.75" customHeight="1">
      <c r="B686" s="12"/>
    </row>
    <row r="687" ht="15.75" customHeight="1">
      <c r="B687" s="12"/>
    </row>
    <row r="688" ht="15.75" customHeight="1">
      <c r="B688" s="12"/>
    </row>
    <row r="689" ht="15.75" customHeight="1">
      <c r="B689" s="12"/>
    </row>
    <row r="690" ht="15.75" customHeight="1">
      <c r="B690" s="12"/>
    </row>
    <row r="691" ht="15.75" customHeight="1">
      <c r="B691" s="12"/>
    </row>
    <row r="692" ht="15.75" customHeight="1">
      <c r="B692" s="12"/>
    </row>
    <row r="693" ht="15.75" customHeight="1">
      <c r="B693" s="12"/>
    </row>
    <row r="694" ht="15.75" customHeight="1">
      <c r="B694" s="12"/>
    </row>
    <row r="695" ht="15.75" customHeight="1">
      <c r="B695" s="12"/>
    </row>
    <row r="696" ht="15.75" customHeight="1">
      <c r="B696" s="12"/>
    </row>
    <row r="697" ht="15.75" customHeight="1">
      <c r="B697" s="12"/>
    </row>
    <row r="698" ht="15.75" customHeight="1">
      <c r="B698" s="12"/>
    </row>
    <row r="699" ht="15.75" customHeight="1">
      <c r="B699" s="12"/>
    </row>
    <row r="700" ht="15.75" customHeight="1">
      <c r="B700" s="12"/>
    </row>
    <row r="701" ht="15.75" customHeight="1">
      <c r="B701" s="12"/>
    </row>
    <row r="702" ht="15.75" customHeight="1">
      <c r="B702" s="12"/>
    </row>
    <row r="703" ht="15.75" customHeight="1">
      <c r="B703" s="12"/>
    </row>
    <row r="704" ht="15.75" customHeight="1">
      <c r="B704" s="12"/>
    </row>
    <row r="705" ht="15.75" customHeight="1">
      <c r="B705" s="12"/>
    </row>
    <row r="706" ht="15.75" customHeight="1">
      <c r="B706" s="12"/>
    </row>
    <row r="707" ht="15.75" customHeight="1">
      <c r="B707" s="12"/>
    </row>
    <row r="708" ht="15.75" customHeight="1">
      <c r="B708" s="12"/>
    </row>
    <row r="709" ht="15.75" customHeight="1">
      <c r="B709" s="12"/>
    </row>
    <row r="710" ht="15.75" customHeight="1">
      <c r="B710" s="12"/>
    </row>
    <row r="711" ht="15.75" customHeight="1">
      <c r="B711" s="12"/>
    </row>
    <row r="712" ht="15.75" customHeight="1">
      <c r="B712" s="12"/>
    </row>
    <row r="713" ht="15.75" customHeight="1">
      <c r="B713" s="12"/>
    </row>
    <row r="714" ht="15.75" customHeight="1">
      <c r="B714" s="12"/>
    </row>
    <row r="715" ht="15.75" customHeight="1">
      <c r="B715" s="12"/>
    </row>
    <row r="716" ht="15.75" customHeight="1">
      <c r="B716" s="12"/>
    </row>
    <row r="717" ht="15.75" customHeight="1">
      <c r="B717" s="12"/>
    </row>
    <row r="718" ht="15.75" customHeight="1">
      <c r="B718" s="12"/>
    </row>
    <row r="719" ht="15.75" customHeight="1">
      <c r="B719" s="12"/>
    </row>
    <row r="720" ht="15.75" customHeight="1">
      <c r="B720" s="12"/>
    </row>
    <row r="721" ht="15.75" customHeight="1">
      <c r="B721" s="12"/>
    </row>
    <row r="722" ht="15.75" customHeight="1">
      <c r="B722" s="12"/>
    </row>
    <row r="723" ht="15.75" customHeight="1">
      <c r="B723" s="12"/>
    </row>
    <row r="724" ht="15.75" customHeight="1">
      <c r="B724" s="12"/>
    </row>
    <row r="725" ht="15.75" customHeight="1">
      <c r="B725" s="12"/>
    </row>
    <row r="726" ht="15.75" customHeight="1">
      <c r="B726" s="12"/>
    </row>
    <row r="727" ht="15.75" customHeight="1">
      <c r="B727" s="12"/>
    </row>
    <row r="728" ht="15.75" customHeight="1">
      <c r="B728" s="12"/>
    </row>
    <row r="729" ht="15.75" customHeight="1">
      <c r="B729" s="12"/>
    </row>
    <row r="730" ht="15.75" customHeight="1">
      <c r="B730" s="12"/>
    </row>
    <row r="731" ht="15.75" customHeight="1">
      <c r="B731" s="12"/>
    </row>
    <row r="732" ht="15.75" customHeight="1">
      <c r="B732" s="12"/>
    </row>
    <row r="733" ht="15.75" customHeight="1">
      <c r="B733" s="12"/>
    </row>
    <row r="734" ht="15.75" customHeight="1">
      <c r="B734" s="12"/>
    </row>
    <row r="735" ht="15.75" customHeight="1">
      <c r="B735" s="12"/>
    </row>
    <row r="736" ht="15.75" customHeight="1">
      <c r="B736" s="12"/>
    </row>
    <row r="737" ht="15.75" customHeight="1">
      <c r="B737" s="12"/>
    </row>
    <row r="738" ht="15.75" customHeight="1">
      <c r="B738" s="12"/>
    </row>
    <row r="739" ht="15.75" customHeight="1">
      <c r="B739" s="12"/>
    </row>
    <row r="740" ht="15.75" customHeight="1">
      <c r="B740" s="12"/>
    </row>
    <row r="741" ht="15.75" customHeight="1">
      <c r="B741" s="12"/>
    </row>
    <row r="742" ht="15.75" customHeight="1">
      <c r="B742" s="12"/>
    </row>
    <row r="743" ht="15.75" customHeight="1">
      <c r="B743" s="12"/>
    </row>
    <row r="744" ht="15.75" customHeight="1">
      <c r="B744" s="12"/>
    </row>
    <row r="745" ht="15.75" customHeight="1">
      <c r="B745" s="12"/>
    </row>
    <row r="746" ht="15.75" customHeight="1">
      <c r="B746" s="12"/>
    </row>
    <row r="747" ht="15.75" customHeight="1">
      <c r="B747" s="12"/>
    </row>
    <row r="748" ht="15.75" customHeight="1">
      <c r="B748" s="12"/>
    </row>
    <row r="749" ht="15.75" customHeight="1">
      <c r="B749" s="12"/>
    </row>
    <row r="750" ht="15.75" customHeight="1">
      <c r="B750" s="12"/>
    </row>
    <row r="751" ht="15.75" customHeight="1">
      <c r="B751" s="12"/>
    </row>
    <row r="752" ht="15.75" customHeight="1">
      <c r="B752" s="12"/>
    </row>
    <row r="753" ht="15.75" customHeight="1">
      <c r="B753" s="12"/>
    </row>
    <row r="754" ht="15.75" customHeight="1">
      <c r="B754" s="12"/>
    </row>
    <row r="755" ht="15.75" customHeight="1">
      <c r="B755" s="12"/>
    </row>
    <row r="756" ht="15.75" customHeight="1">
      <c r="B756" s="12"/>
    </row>
    <row r="757" ht="15.75" customHeight="1">
      <c r="B757" s="12"/>
    </row>
    <row r="758" ht="15.75" customHeight="1">
      <c r="B758" s="12"/>
    </row>
    <row r="759" ht="15.75" customHeight="1">
      <c r="B759" s="12"/>
    </row>
    <row r="760" ht="15.75" customHeight="1">
      <c r="B760" s="12"/>
    </row>
    <row r="761" ht="15.75" customHeight="1">
      <c r="B761" s="12"/>
    </row>
    <row r="762" ht="15.75" customHeight="1">
      <c r="B762" s="12"/>
    </row>
    <row r="763" ht="15.75" customHeight="1">
      <c r="B763" s="12"/>
    </row>
    <row r="764" ht="15.75" customHeight="1">
      <c r="B764" s="12"/>
    </row>
    <row r="765" ht="15.75" customHeight="1">
      <c r="B765" s="12"/>
    </row>
    <row r="766" ht="15.75" customHeight="1">
      <c r="B766" s="12"/>
    </row>
    <row r="767" ht="15.75" customHeight="1">
      <c r="B767" s="12"/>
    </row>
    <row r="768" ht="15.75" customHeight="1">
      <c r="B768" s="12"/>
    </row>
    <row r="769" ht="15.75" customHeight="1">
      <c r="B769" s="12"/>
    </row>
    <row r="770" ht="15.75" customHeight="1">
      <c r="B770" s="12"/>
    </row>
    <row r="771" ht="15.75" customHeight="1">
      <c r="B771" s="12"/>
    </row>
    <row r="772" ht="15.75" customHeight="1">
      <c r="B772" s="12"/>
    </row>
    <row r="773" ht="15.75" customHeight="1">
      <c r="B773" s="12"/>
    </row>
    <row r="774" ht="15.75" customHeight="1">
      <c r="B774" s="12"/>
    </row>
    <row r="775" ht="15.75" customHeight="1">
      <c r="B775" s="12"/>
    </row>
    <row r="776" ht="15.75" customHeight="1">
      <c r="B776" s="12"/>
    </row>
    <row r="777" ht="15.75" customHeight="1">
      <c r="B777" s="12"/>
    </row>
    <row r="778" ht="15.75" customHeight="1">
      <c r="B778" s="12"/>
    </row>
    <row r="779" ht="15.75" customHeight="1">
      <c r="B779" s="12"/>
    </row>
    <row r="780" ht="15.75" customHeight="1">
      <c r="B780" s="12"/>
    </row>
    <row r="781" ht="15.75" customHeight="1">
      <c r="B781" s="12"/>
    </row>
    <row r="782" ht="15.75" customHeight="1">
      <c r="B782" s="12"/>
    </row>
    <row r="783" ht="15.75" customHeight="1">
      <c r="B783" s="12"/>
    </row>
    <row r="784" ht="15.75" customHeight="1">
      <c r="B784" s="12"/>
    </row>
    <row r="785" ht="15.75" customHeight="1">
      <c r="B785" s="12"/>
    </row>
    <row r="786" ht="15.75" customHeight="1">
      <c r="B786" s="12"/>
    </row>
    <row r="787" ht="15.75" customHeight="1">
      <c r="B787" s="12"/>
    </row>
    <row r="788" ht="15.75" customHeight="1">
      <c r="B788" s="12"/>
    </row>
    <row r="789" ht="15.75" customHeight="1">
      <c r="B789" s="12"/>
    </row>
    <row r="790" ht="15.75" customHeight="1">
      <c r="B790" s="12"/>
    </row>
    <row r="791" ht="15.75" customHeight="1">
      <c r="B791" s="12"/>
    </row>
    <row r="792" ht="15.75" customHeight="1">
      <c r="B792" s="12"/>
    </row>
    <row r="793" ht="15.75" customHeight="1">
      <c r="B793" s="12"/>
    </row>
    <row r="794" ht="15.75" customHeight="1">
      <c r="B794" s="12"/>
    </row>
    <row r="795" ht="15.75" customHeight="1">
      <c r="B795" s="12"/>
    </row>
    <row r="796" ht="15.75" customHeight="1">
      <c r="B796" s="12"/>
    </row>
    <row r="797" ht="15.75" customHeight="1">
      <c r="B797" s="12"/>
    </row>
    <row r="798" ht="15.75" customHeight="1">
      <c r="B798" s="12"/>
    </row>
    <row r="799" ht="15.75" customHeight="1">
      <c r="B799" s="12"/>
    </row>
    <row r="800" ht="15.75" customHeight="1">
      <c r="B800" s="12"/>
    </row>
    <row r="801" ht="15.75" customHeight="1">
      <c r="B801" s="12"/>
    </row>
    <row r="802" ht="15.75" customHeight="1">
      <c r="B802" s="12"/>
    </row>
    <row r="803" ht="15.75" customHeight="1">
      <c r="B803" s="12"/>
    </row>
    <row r="804" ht="15.75" customHeight="1">
      <c r="B804" s="12"/>
    </row>
    <row r="805" ht="15.75" customHeight="1">
      <c r="B805" s="12"/>
    </row>
    <row r="806" ht="15.75" customHeight="1">
      <c r="B806" s="12"/>
    </row>
    <row r="807" ht="15.75" customHeight="1">
      <c r="B807" s="12"/>
    </row>
    <row r="808" ht="15.75" customHeight="1">
      <c r="B808" s="12"/>
    </row>
    <row r="809" ht="15.75" customHeight="1">
      <c r="B809" s="12"/>
    </row>
    <row r="810" ht="15.75" customHeight="1">
      <c r="B810" s="12"/>
    </row>
    <row r="811" ht="15.75" customHeight="1">
      <c r="B811" s="12"/>
    </row>
    <row r="812" ht="15.75" customHeight="1">
      <c r="B812" s="12"/>
    </row>
    <row r="813" ht="15.75" customHeight="1">
      <c r="B813" s="12"/>
    </row>
    <row r="814" ht="15.75" customHeight="1">
      <c r="B814" s="12"/>
    </row>
    <row r="815" ht="15.75" customHeight="1">
      <c r="B815" s="12"/>
    </row>
    <row r="816" ht="15.75" customHeight="1">
      <c r="B816" s="12"/>
    </row>
    <row r="817" ht="15.75" customHeight="1">
      <c r="B817" s="12"/>
    </row>
    <row r="818" ht="15.75" customHeight="1">
      <c r="B818" s="12"/>
    </row>
    <row r="819" ht="15.75" customHeight="1">
      <c r="B819" s="12"/>
    </row>
    <row r="820" ht="15.75" customHeight="1">
      <c r="B820" s="12"/>
    </row>
    <row r="821" ht="15.75" customHeight="1">
      <c r="B821" s="12"/>
    </row>
    <row r="822" ht="15.75" customHeight="1">
      <c r="B822" s="12"/>
    </row>
    <row r="823" ht="15.75" customHeight="1">
      <c r="B823" s="12"/>
    </row>
    <row r="824" ht="15.75" customHeight="1">
      <c r="B824" s="12"/>
    </row>
    <row r="825" ht="15.75" customHeight="1">
      <c r="B825" s="12"/>
    </row>
    <row r="826" ht="15.75" customHeight="1">
      <c r="B826" s="12"/>
    </row>
    <row r="827" ht="15.75" customHeight="1">
      <c r="B827" s="12"/>
    </row>
    <row r="828" ht="15.75" customHeight="1">
      <c r="B828" s="12"/>
    </row>
    <row r="829" ht="15.75" customHeight="1">
      <c r="B829" s="12"/>
    </row>
    <row r="830" ht="15.75" customHeight="1">
      <c r="B830" s="12"/>
    </row>
    <row r="831" ht="15.75" customHeight="1">
      <c r="B831" s="12"/>
    </row>
    <row r="832" ht="15.75" customHeight="1">
      <c r="B832" s="12"/>
    </row>
    <row r="833" ht="15.75" customHeight="1">
      <c r="B833" s="12"/>
    </row>
    <row r="834" ht="15.75" customHeight="1">
      <c r="B834" s="12"/>
    </row>
    <row r="835" ht="15.75" customHeight="1">
      <c r="B835" s="12"/>
    </row>
    <row r="836" ht="15.75" customHeight="1">
      <c r="B836" s="12"/>
    </row>
    <row r="837" ht="15.75" customHeight="1">
      <c r="B837" s="12"/>
    </row>
    <row r="838" ht="15.75" customHeight="1">
      <c r="B838" s="12"/>
    </row>
    <row r="839" ht="15.75" customHeight="1">
      <c r="B839" s="12"/>
    </row>
    <row r="840" ht="15.75" customHeight="1">
      <c r="B840" s="12"/>
    </row>
    <row r="841" ht="15.75" customHeight="1">
      <c r="B841" s="12"/>
    </row>
    <row r="842" ht="15.75" customHeight="1">
      <c r="B842" s="12"/>
    </row>
    <row r="843" ht="15.75" customHeight="1">
      <c r="B843" s="12"/>
    </row>
    <row r="844" ht="15.75" customHeight="1">
      <c r="B844" s="12"/>
    </row>
    <row r="845" ht="15.75" customHeight="1">
      <c r="B845" s="12"/>
    </row>
    <row r="846" ht="15.75" customHeight="1">
      <c r="B846" s="12"/>
    </row>
    <row r="847" ht="15.75" customHeight="1">
      <c r="B847" s="12"/>
    </row>
    <row r="848" ht="15.75" customHeight="1">
      <c r="B848" s="12"/>
    </row>
    <row r="849" ht="15.75" customHeight="1">
      <c r="B849" s="12"/>
    </row>
    <row r="850" ht="15.75" customHeight="1">
      <c r="B850" s="12"/>
    </row>
    <row r="851" ht="15.75" customHeight="1">
      <c r="B851" s="12"/>
    </row>
    <row r="852" ht="15.75" customHeight="1">
      <c r="B852" s="12"/>
    </row>
    <row r="853" ht="15.75" customHeight="1">
      <c r="B853" s="12"/>
    </row>
    <row r="854" ht="15.75" customHeight="1">
      <c r="B854" s="12"/>
    </row>
    <row r="855" ht="15.75" customHeight="1">
      <c r="B855" s="12"/>
    </row>
    <row r="856" ht="15.75" customHeight="1">
      <c r="B856" s="12"/>
    </row>
    <row r="857" ht="15.75" customHeight="1">
      <c r="B857" s="12"/>
    </row>
    <row r="858" ht="15.75" customHeight="1">
      <c r="B858" s="12"/>
    </row>
    <row r="859" ht="15.75" customHeight="1">
      <c r="B859" s="12"/>
    </row>
    <row r="860" ht="15.75" customHeight="1">
      <c r="B860" s="12"/>
    </row>
    <row r="861" ht="15.75" customHeight="1">
      <c r="B861" s="12"/>
    </row>
    <row r="862" ht="15.75" customHeight="1">
      <c r="B862" s="12"/>
    </row>
    <row r="863" ht="15.75" customHeight="1">
      <c r="B863" s="12"/>
    </row>
    <row r="864" ht="15.75" customHeight="1">
      <c r="B864" s="12"/>
    </row>
    <row r="865" ht="15.75" customHeight="1">
      <c r="B865" s="12"/>
    </row>
    <row r="866" ht="15.75" customHeight="1">
      <c r="B866" s="12"/>
    </row>
    <row r="867" ht="15.75" customHeight="1">
      <c r="B867" s="12"/>
    </row>
    <row r="868" ht="15.75" customHeight="1">
      <c r="B868" s="12"/>
    </row>
    <row r="869" ht="15.75" customHeight="1">
      <c r="B869" s="12"/>
    </row>
    <row r="870" ht="15.75" customHeight="1">
      <c r="B870" s="12"/>
    </row>
    <row r="871" ht="15.75" customHeight="1">
      <c r="B871" s="12"/>
    </row>
    <row r="872" ht="15.75" customHeight="1">
      <c r="B872" s="12"/>
    </row>
    <row r="873" ht="15.75" customHeight="1">
      <c r="B873" s="12"/>
    </row>
    <row r="874" ht="15.75" customHeight="1">
      <c r="B874" s="12"/>
    </row>
    <row r="875" ht="15.75" customHeight="1">
      <c r="B875" s="12"/>
    </row>
    <row r="876" ht="15.75" customHeight="1">
      <c r="B876" s="12"/>
    </row>
    <row r="877" ht="15.75" customHeight="1">
      <c r="B877" s="12"/>
    </row>
    <row r="878" ht="15.75" customHeight="1">
      <c r="B878" s="12"/>
    </row>
    <row r="879" ht="15.75" customHeight="1">
      <c r="B879" s="12"/>
    </row>
    <row r="880" ht="15.75" customHeight="1">
      <c r="B880" s="12"/>
    </row>
    <row r="881" ht="15.75" customHeight="1">
      <c r="B881" s="12"/>
    </row>
    <row r="882" ht="15.75" customHeight="1">
      <c r="B882" s="12"/>
    </row>
    <row r="883" ht="15.75" customHeight="1">
      <c r="B883" s="12"/>
    </row>
    <row r="884" ht="15.75" customHeight="1">
      <c r="B884" s="12"/>
    </row>
    <row r="885" ht="15.75" customHeight="1">
      <c r="B885" s="12"/>
    </row>
    <row r="886" ht="15.75" customHeight="1">
      <c r="B886" s="12"/>
    </row>
    <row r="887" ht="15.75" customHeight="1">
      <c r="B887" s="12"/>
    </row>
    <row r="888" ht="15.75" customHeight="1">
      <c r="B888" s="12"/>
    </row>
    <row r="889" ht="15.75" customHeight="1">
      <c r="B889" s="12"/>
    </row>
    <row r="890" ht="15.75" customHeight="1">
      <c r="B890" s="12"/>
    </row>
    <row r="891" ht="15.75" customHeight="1">
      <c r="B891" s="12"/>
    </row>
    <row r="892" ht="15.75" customHeight="1">
      <c r="B892" s="12"/>
    </row>
    <row r="893" ht="15.75" customHeight="1">
      <c r="B893" s="12"/>
    </row>
    <row r="894" ht="15.75" customHeight="1">
      <c r="B894" s="12"/>
    </row>
    <row r="895" ht="15.75" customHeight="1">
      <c r="B895" s="12"/>
    </row>
    <row r="896" ht="15.75" customHeight="1">
      <c r="B896" s="12"/>
    </row>
    <row r="897" ht="15.75" customHeight="1">
      <c r="B897" s="12"/>
    </row>
    <row r="898" ht="15.75" customHeight="1">
      <c r="B898" s="12"/>
    </row>
    <row r="899" ht="15.75" customHeight="1">
      <c r="B899" s="12"/>
    </row>
    <row r="900" ht="15.75" customHeight="1">
      <c r="B900" s="12"/>
    </row>
    <row r="901" ht="15.75" customHeight="1">
      <c r="B901" s="12"/>
    </row>
    <row r="902" ht="15.75" customHeight="1">
      <c r="B902" s="12"/>
    </row>
    <row r="903" ht="15.75" customHeight="1">
      <c r="B903" s="12"/>
    </row>
    <row r="904" ht="15.75" customHeight="1">
      <c r="B904" s="12"/>
    </row>
    <row r="905" ht="15.75" customHeight="1">
      <c r="B905" s="12"/>
    </row>
    <row r="906" ht="15.75" customHeight="1">
      <c r="B906" s="12"/>
    </row>
    <row r="907" ht="15.75" customHeight="1">
      <c r="B907" s="12"/>
    </row>
    <row r="908" ht="15.75" customHeight="1">
      <c r="B908" s="12"/>
    </row>
    <row r="909" ht="15.75" customHeight="1">
      <c r="B909" s="12"/>
    </row>
    <row r="910" ht="15.75" customHeight="1">
      <c r="B910" s="12"/>
    </row>
    <row r="911" ht="15.75" customHeight="1">
      <c r="B911" s="12"/>
    </row>
    <row r="912" ht="15.75" customHeight="1">
      <c r="B912" s="12"/>
    </row>
    <row r="913" ht="15.75" customHeight="1">
      <c r="B913" s="12"/>
    </row>
    <row r="914" ht="15.75" customHeight="1">
      <c r="B914" s="12"/>
    </row>
    <row r="915" ht="15.75" customHeight="1">
      <c r="B915" s="12"/>
    </row>
    <row r="916" ht="15.75" customHeight="1">
      <c r="B916" s="12"/>
    </row>
    <row r="917" ht="15.75" customHeight="1">
      <c r="B917" s="12"/>
    </row>
    <row r="918" ht="15.75" customHeight="1">
      <c r="B918" s="12"/>
    </row>
    <row r="919" ht="15.75" customHeight="1">
      <c r="B919" s="12"/>
    </row>
    <row r="920" ht="15.75" customHeight="1">
      <c r="B920" s="12"/>
    </row>
    <row r="921" ht="15.75" customHeight="1">
      <c r="B921" s="12"/>
    </row>
    <row r="922" ht="15.75" customHeight="1">
      <c r="B922" s="12"/>
    </row>
    <row r="923" ht="15.75" customHeight="1">
      <c r="B923" s="12"/>
    </row>
    <row r="924" ht="15.75" customHeight="1">
      <c r="B924" s="12"/>
    </row>
    <row r="925" ht="15.75" customHeight="1">
      <c r="B925" s="12"/>
    </row>
    <row r="926" ht="15.75" customHeight="1">
      <c r="B926" s="12"/>
    </row>
    <row r="927" ht="15.75" customHeight="1">
      <c r="B927" s="12"/>
    </row>
    <row r="928" ht="15.75" customHeight="1">
      <c r="B928" s="12"/>
    </row>
    <row r="929" ht="15.75" customHeight="1">
      <c r="B929" s="12"/>
    </row>
    <row r="930" ht="15.75" customHeight="1">
      <c r="B930" s="12"/>
    </row>
    <row r="931" ht="15.75" customHeight="1">
      <c r="B931" s="12"/>
    </row>
    <row r="932" ht="15.75" customHeight="1">
      <c r="B932" s="12"/>
    </row>
    <row r="933" ht="15.75" customHeight="1">
      <c r="B933" s="12"/>
    </row>
    <row r="934" ht="15.75" customHeight="1">
      <c r="B934" s="12"/>
    </row>
    <row r="935" ht="15.75" customHeight="1">
      <c r="B935" s="12"/>
    </row>
    <row r="936" ht="15.75" customHeight="1">
      <c r="B936" s="12"/>
    </row>
    <row r="937" ht="15.75" customHeight="1">
      <c r="B937" s="12"/>
    </row>
    <row r="938" ht="15.75" customHeight="1">
      <c r="B938" s="12"/>
    </row>
    <row r="939" ht="15.75" customHeight="1">
      <c r="B939" s="12"/>
    </row>
    <row r="940" ht="15.75" customHeight="1">
      <c r="B940" s="12"/>
    </row>
    <row r="941" ht="15.75" customHeight="1">
      <c r="B941" s="12"/>
    </row>
    <row r="942" ht="15.75" customHeight="1">
      <c r="B942" s="12"/>
    </row>
    <row r="943" ht="15.75" customHeight="1">
      <c r="B943" s="12"/>
    </row>
    <row r="944" ht="15.75" customHeight="1">
      <c r="B944" s="12"/>
    </row>
    <row r="945" ht="15.75" customHeight="1">
      <c r="B945" s="12"/>
    </row>
    <row r="946" ht="15.75" customHeight="1">
      <c r="B946" s="12"/>
    </row>
    <row r="947" ht="15.75" customHeight="1">
      <c r="B947" s="12"/>
    </row>
    <row r="948" ht="15.75" customHeight="1">
      <c r="B948" s="12"/>
    </row>
    <row r="949" ht="15.75" customHeight="1">
      <c r="B949" s="12"/>
    </row>
    <row r="950" ht="15.75" customHeight="1">
      <c r="B950" s="12"/>
    </row>
    <row r="951" ht="15.75" customHeight="1">
      <c r="B951" s="12"/>
    </row>
    <row r="952" ht="15.75" customHeight="1">
      <c r="B952" s="12"/>
    </row>
    <row r="953" ht="15.75" customHeight="1">
      <c r="B953" s="12"/>
    </row>
    <row r="954" ht="15.75" customHeight="1">
      <c r="B954" s="12"/>
    </row>
    <row r="955" ht="15.75" customHeight="1">
      <c r="B955" s="12"/>
    </row>
    <row r="956" ht="15.75" customHeight="1">
      <c r="B956" s="12"/>
    </row>
    <row r="957" ht="15.75" customHeight="1">
      <c r="B957" s="12"/>
    </row>
    <row r="958" ht="15.75" customHeight="1">
      <c r="B958" s="12"/>
    </row>
    <row r="959" ht="15.75" customHeight="1">
      <c r="B959" s="12"/>
    </row>
    <row r="960" ht="15.75" customHeight="1">
      <c r="B960" s="12"/>
    </row>
    <row r="961" ht="15.75" customHeight="1">
      <c r="B961" s="12"/>
    </row>
    <row r="962" ht="15.75" customHeight="1">
      <c r="B962" s="12"/>
    </row>
    <row r="963" ht="15.75" customHeight="1">
      <c r="B963" s="12"/>
    </row>
    <row r="964" ht="15.75" customHeight="1">
      <c r="B964" s="12"/>
    </row>
    <row r="965" ht="15.75" customHeight="1">
      <c r="B965" s="12"/>
    </row>
    <row r="966" ht="15.75" customHeight="1">
      <c r="B966" s="12"/>
    </row>
    <row r="967" ht="15.75" customHeight="1">
      <c r="B967" s="12"/>
    </row>
    <row r="968" ht="15.75" customHeight="1">
      <c r="B968" s="12"/>
    </row>
    <row r="969" ht="15.75" customHeight="1">
      <c r="B969" s="12"/>
    </row>
    <row r="970" ht="15.75" customHeight="1">
      <c r="B970" s="12"/>
    </row>
    <row r="971" ht="15.75" customHeight="1">
      <c r="B971" s="12"/>
    </row>
    <row r="972" ht="15.75" customHeight="1">
      <c r="B972" s="12"/>
    </row>
    <row r="973" ht="15.75" customHeight="1">
      <c r="B973" s="12"/>
    </row>
    <row r="974" ht="15.75" customHeight="1">
      <c r="B974" s="12"/>
    </row>
    <row r="975" ht="15.75" customHeight="1">
      <c r="B975" s="12"/>
    </row>
    <row r="976" ht="15.75" customHeight="1">
      <c r="B976" s="12"/>
    </row>
    <row r="977" ht="15.75" customHeight="1">
      <c r="B977" s="12"/>
    </row>
    <row r="978" ht="15.75" customHeight="1">
      <c r="B978" s="12"/>
    </row>
    <row r="979" ht="15.75" customHeight="1">
      <c r="B979" s="12"/>
    </row>
    <row r="980" ht="15.75" customHeight="1">
      <c r="B980" s="12"/>
    </row>
    <row r="981" ht="15.75" customHeight="1">
      <c r="B981" s="12"/>
    </row>
    <row r="982" ht="15.75" customHeight="1">
      <c r="B982" s="12"/>
    </row>
    <row r="983" ht="15.75" customHeight="1">
      <c r="B983" s="12"/>
    </row>
    <row r="984" ht="15.75" customHeight="1">
      <c r="B984" s="12"/>
    </row>
    <row r="985" ht="15.75" customHeight="1">
      <c r="B985" s="12"/>
    </row>
    <row r="986" ht="15.75" customHeight="1">
      <c r="B986" s="12"/>
    </row>
    <row r="987" ht="15.75" customHeight="1">
      <c r="B987" s="12"/>
    </row>
    <row r="988" ht="15.75" customHeight="1">
      <c r="B988" s="12"/>
    </row>
    <row r="989" ht="15.75" customHeight="1">
      <c r="B989" s="12"/>
    </row>
    <row r="990" ht="15.75" customHeight="1">
      <c r="B990" s="12"/>
    </row>
    <row r="991" ht="15.75" customHeight="1">
      <c r="B991" s="12"/>
    </row>
    <row r="992" ht="15.75" customHeight="1">
      <c r="B992" s="12"/>
    </row>
    <row r="993" ht="15.75" customHeight="1">
      <c r="B993" s="12"/>
    </row>
    <row r="994" ht="15.75" customHeight="1">
      <c r="B994" s="12"/>
    </row>
    <row r="995" ht="15.75" customHeight="1">
      <c r="B995" s="12"/>
    </row>
    <row r="996" ht="15.75" customHeight="1">
      <c r="B996" s="12"/>
    </row>
    <row r="997" ht="15.75" customHeight="1">
      <c r="B997" s="12"/>
    </row>
    <row r="998" ht="15.75" customHeight="1">
      <c r="B998" s="12"/>
    </row>
    <row r="999" ht="15.75" customHeight="1">
      <c r="B999" s="12"/>
    </row>
    <row r="1000" ht="15.75" customHeight="1">
      <c r="B1000" s="12"/>
    </row>
  </sheetData>
  <mergeCells count="1">
    <mergeCell ref="B27:I29"/>
  </mergeCells>
  <printOptions/>
  <pageMargins bottom="0.787401575" footer="0.0" header="0.0" left="0.7" right="0.7" top="0.787401575"/>
  <pageSetup paperSize="9" orientation="portrait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7" width="10.56"/>
    <col customWidth="1" min="8" max="8" width="13.67"/>
    <col customWidth="1" min="9" max="9" width="13.44"/>
    <col customWidth="1" min="10" max="18" width="10.56"/>
    <col customWidth="1" min="19" max="19" width="11.0"/>
    <col customWidth="1" min="20" max="20" width="15.67"/>
    <col customWidth="1" min="21" max="21" width="16.11"/>
    <col customWidth="1" min="22" max="27" width="10.56"/>
  </cols>
  <sheetData>
    <row r="1" ht="15.75" customHeight="1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10</v>
      </c>
      <c r="K1" s="13" t="s">
        <v>11</v>
      </c>
      <c r="L1" s="13" t="s">
        <v>12</v>
      </c>
      <c r="M1" s="13" t="s">
        <v>13</v>
      </c>
      <c r="N1" s="13" t="s">
        <v>14</v>
      </c>
      <c r="O1" s="13" t="s">
        <v>15</v>
      </c>
      <c r="P1" s="13" t="s">
        <v>16</v>
      </c>
      <c r="Q1" s="13" t="s">
        <v>17</v>
      </c>
      <c r="R1" s="13" t="s">
        <v>18</v>
      </c>
      <c r="S1" s="13" t="s">
        <v>19</v>
      </c>
      <c r="T1" s="13" t="s">
        <v>20</v>
      </c>
      <c r="U1" s="15" t="s">
        <v>21</v>
      </c>
      <c r="V1" s="16" t="s">
        <v>22</v>
      </c>
    </row>
    <row r="2" ht="15.75" customHeight="1">
      <c r="A2" s="17">
        <v>1999.0</v>
      </c>
      <c r="B2" s="1">
        <v>10.006962</v>
      </c>
      <c r="C2" s="1">
        <v>5.159186</v>
      </c>
      <c r="D2" s="1">
        <v>1.136553</v>
      </c>
      <c r="E2" s="1">
        <v>13.018611</v>
      </c>
      <c r="F2" s="1">
        <v>-8.43466</v>
      </c>
      <c r="G2" s="1">
        <v>5.22864</v>
      </c>
      <c r="H2" s="1">
        <v>0.782525</v>
      </c>
      <c r="I2" s="1">
        <v>-1.733891</v>
      </c>
      <c r="J2" s="1">
        <v>1.107349</v>
      </c>
      <c r="K2" s="1">
        <v>8.017585</v>
      </c>
      <c r="L2" s="17"/>
      <c r="M2" s="17"/>
      <c r="N2" s="17"/>
      <c r="O2" s="17"/>
      <c r="P2" s="17"/>
      <c r="Q2" s="17"/>
      <c r="R2" s="17"/>
      <c r="S2" s="17"/>
      <c r="T2" s="18">
        <f t="shared" ref="T2:T27" si="1">SUM(B2:S2)</f>
        <v>34.28886</v>
      </c>
      <c r="U2" s="19">
        <f>STDEV(Handelsbilanz!$B2:$S2)</f>
        <v>6.214397814</v>
      </c>
      <c r="V2" s="1">
        <f>VAR(Handelsbilanz!$B2:$S2)</f>
        <v>38.61874019</v>
      </c>
    </row>
    <row r="3" ht="15.75" customHeight="1">
      <c r="A3" s="20">
        <f t="shared" ref="A3:A25" si="2">A2+1</f>
        <v>2000</v>
      </c>
      <c r="B3" s="1">
        <v>11.938536</v>
      </c>
      <c r="C3" s="1">
        <v>5.492743</v>
      </c>
      <c r="D3" s="1">
        <v>1.12347</v>
      </c>
      <c r="E3" s="1">
        <v>16.556342</v>
      </c>
      <c r="F3" s="1">
        <v>-7.121245</v>
      </c>
      <c r="G3" s="1">
        <v>9.234531</v>
      </c>
      <c r="H3" s="1">
        <v>1.005808</v>
      </c>
      <c r="I3" s="1">
        <v>-5.745438</v>
      </c>
      <c r="J3" s="1">
        <v>0.785227</v>
      </c>
      <c r="K3" s="1">
        <v>10.644769</v>
      </c>
      <c r="L3" s="20"/>
      <c r="M3" s="20"/>
      <c r="N3" s="20"/>
      <c r="O3" s="20"/>
      <c r="P3" s="20"/>
      <c r="Q3" s="20"/>
      <c r="R3" s="20"/>
      <c r="S3" s="20"/>
      <c r="T3" s="21">
        <f t="shared" si="1"/>
        <v>43.914743</v>
      </c>
      <c r="U3" s="22">
        <f>STDEV(Handelsbilanz!$B3:$S3)</f>
        <v>7.739947866</v>
      </c>
      <c r="V3" s="1">
        <f>VAR(Handelsbilanz!$B3:$S3)</f>
        <v>59.90679296</v>
      </c>
    </row>
    <row r="4" ht="15.75" customHeight="1">
      <c r="A4" s="17">
        <f t="shared" si="2"/>
        <v>2001</v>
      </c>
      <c r="B4" s="1">
        <v>12.822482</v>
      </c>
      <c r="C4" s="1">
        <v>5.534495</v>
      </c>
      <c r="D4" s="1">
        <v>0.216976</v>
      </c>
      <c r="E4" s="1">
        <v>19.857798</v>
      </c>
      <c r="F4" s="1">
        <v>-11.775961</v>
      </c>
      <c r="G4" s="1">
        <v>11.839223</v>
      </c>
      <c r="H4" s="1">
        <v>1.13116</v>
      </c>
      <c r="I4" s="1">
        <v>-3.222237</v>
      </c>
      <c r="J4" s="1">
        <v>1.24324</v>
      </c>
      <c r="K4" s="1">
        <v>12.615248</v>
      </c>
      <c r="L4" s="1">
        <v>3.441676</v>
      </c>
      <c r="M4" s="17"/>
      <c r="N4" s="17"/>
      <c r="O4" s="17"/>
      <c r="P4" s="17"/>
      <c r="Q4" s="17"/>
      <c r="R4" s="17"/>
      <c r="S4" s="17"/>
      <c r="T4" s="18">
        <f t="shared" si="1"/>
        <v>53.7041</v>
      </c>
      <c r="U4" s="19">
        <f>STDEV(Handelsbilanz!$B4:$S4)</f>
        <v>8.88971476</v>
      </c>
      <c r="V4" s="1">
        <f>VAR(Handelsbilanz!$B4:$S4)</f>
        <v>79.02702852</v>
      </c>
    </row>
    <row r="5" ht="15.75" customHeight="1">
      <c r="A5" s="20">
        <f t="shared" si="2"/>
        <v>2002</v>
      </c>
      <c r="B5" s="1">
        <v>12.81604</v>
      </c>
      <c r="C5" s="1">
        <v>6.430653</v>
      </c>
      <c r="D5" s="1">
        <v>0.481706</v>
      </c>
      <c r="E5" s="1">
        <v>20.520684</v>
      </c>
      <c r="F5" s="1">
        <v>-9.538156</v>
      </c>
      <c r="G5" s="1">
        <v>13.852862</v>
      </c>
      <c r="H5" s="1">
        <v>1.172348</v>
      </c>
      <c r="I5" s="1">
        <v>-0.288187</v>
      </c>
      <c r="J5" s="1">
        <v>1.858941</v>
      </c>
      <c r="K5" s="1">
        <v>13.903492</v>
      </c>
      <c r="L5" s="1">
        <v>3.41733</v>
      </c>
      <c r="M5" s="20"/>
      <c r="N5" s="20"/>
      <c r="O5" s="20"/>
      <c r="P5" s="20"/>
      <c r="Q5" s="20"/>
      <c r="R5" s="20"/>
      <c r="S5" s="20"/>
      <c r="T5" s="21">
        <f t="shared" si="1"/>
        <v>64.627713</v>
      </c>
      <c r="U5" s="22">
        <f>STDEV(Handelsbilanz!$B5:$S5)</f>
        <v>8.602368809</v>
      </c>
      <c r="V5" s="1">
        <f>VAR(Handelsbilanz!$B5:$S5)</f>
        <v>74.00074912</v>
      </c>
    </row>
    <row r="6" ht="15.75" customHeight="1">
      <c r="A6" s="17">
        <f t="shared" si="2"/>
        <v>2003</v>
      </c>
      <c r="B6" s="1">
        <v>14.404414</v>
      </c>
      <c r="C6" s="1">
        <v>11.16128</v>
      </c>
      <c r="D6" s="1">
        <v>0.319575</v>
      </c>
      <c r="E6" s="1">
        <v>20.48017</v>
      </c>
      <c r="F6" s="1">
        <v>-9.862849</v>
      </c>
      <c r="G6" s="1">
        <v>14.155621</v>
      </c>
      <c r="H6" s="1">
        <v>1.120484</v>
      </c>
      <c r="I6" s="1">
        <v>-0.082693</v>
      </c>
      <c r="J6" s="1">
        <v>1.420111</v>
      </c>
      <c r="K6" s="1">
        <v>15.846227</v>
      </c>
      <c r="L6" s="1">
        <v>4.000554</v>
      </c>
      <c r="M6" s="17"/>
      <c r="N6" s="17"/>
      <c r="O6" s="17"/>
      <c r="P6" s="17"/>
      <c r="Q6" s="17"/>
      <c r="R6" s="17"/>
      <c r="S6" s="17"/>
      <c r="T6" s="18">
        <f t="shared" si="1"/>
        <v>72.962894</v>
      </c>
      <c r="U6" s="19">
        <f>STDEV(Handelsbilanz!$B6:$S6)</f>
        <v>9.141566655</v>
      </c>
      <c r="V6" s="1">
        <f>VAR(Handelsbilanz!$B6:$S6)</f>
        <v>83.5682409</v>
      </c>
    </row>
    <row r="7" ht="15.75" customHeight="1">
      <c r="A7" s="20">
        <f t="shared" si="2"/>
        <v>2004</v>
      </c>
      <c r="B7" s="1">
        <v>16.224406</v>
      </c>
      <c r="C7" s="1">
        <v>13.783266</v>
      </c>
      <c r="D7" s="1">
        <v>1.197559</v>
      </c>
      <c r="E7" s="1">
        <v>22.825042</v>
      </c>
      <c r="F7" s="1">
        <v>-10.461175</v>
      </c>
      <c r="G7" s="1">
        <v>15.802729</v>
      </c>
      <c r="H7" s="1">
        <v>1.389896</v>
      </c>
      <c r="I7" s="1">
        <v>0.526175</v>
      </c>
      <c r="J7" s="1">
        <v>2.190805</v>
      </c>
      <c r="K7" s="1">
        <v>18.823194</v>
      </c>
      <c r="L7" s="1">
        <v>4.677511</v>
      </c>
      <c r="M7" s="20"/>
      <c r="N7" s="20"/>
      <c r="O7" s="20"/>
      <c r="P7" s="20"/>
      <c r="Q7" s="20"/>
      <c r="R7" s="20"/>
      <c r="S7" s="20"/>
      <c r="T7" s="21">
        <f t="shared" si="1"/>
        <v>86.979408</v>
      </c>
      <c r="U7" s="22">
        <f>STDEV(Handelsbilanz!$B7:$S7)</f>
        <v>10.14999363</v>
      </c>
      <c r="V7" s="1">
        <f>VAR(Handelsbilanz!$B7:$S7)</f>
        <v>103.0223707</v>
      </c>
    </row>
    <row r="8" ht="15.75" customHeight="1">
      <c r="A8" s="17">
        <f t="shared" si="2"/>
        <v>2005</v>
      </c>
      <c r="B8" s="1">
        <v>17.256154</v>
      </c>
      <c r="C8" s="1">
        <v>14.764243</v>
      </c>
      <c r="D8" s="1">
        <v>0.297014</v>
      </c>
      <c r="E8" s="1">
        <v>25.33859</v>
      </c>
      <c r="F8" s="1">
        <v>-10.201582</v>
      </c>
      <c r="G8" s="1">
        <v>17.506796</v>
      </c>
      <c r="H8" s="1">
        <v>1.321213</v>
      </c>
      <c r="I8" s="1">
        <v>-2.789323</v>
      </c>
      <c r="J8" s="1">
        <v>3.321506</v>
      </c>
      <c r="K8" s="1">
        <v>21.947923</v>
      </c>
      <c r="L8" s="1">
        <v>4.695969</v>
      </c>
      <c r="M8" s="17"/>
      <c r="N8" s="17"/>
      <c r="O8" s="17"/>
      <c r="P8" s="17"/>
      <c r="Q8" s="17"/>
      <c r="R8" s="17"/>
      <c r="S8" s="17"/>
      <c r="T8" s="18">
        <f t="shared" si="1"/>
        <v>93.458503</v>
      </c>
      <c r="U8" s="19">
        <f>STDEV(Handelsbilanz!$B8:$S8)</f>
        <v>11.39617188</v>
      </c>
      <c r="V8" s="1">
        <f>VAR(Handelsbilanz!$B8:$S8)</f>
        <v>129.8727334</v>
      </c>
    </row>
    <row r="9" ht="15.75" customHeight="1">
      <c r="A9" s="20">
        <f t="shared" si="2"/>
        <v>2006</v>
      </c>
      <c r="B9" s="1">
        <v>19.210994</v>
      </c>
      <c r="C9" s="1">
        <v>13.33701</v>
      </c>
      <c r="D9" s="1">
        <v>0.836019</v>
      </c>
      <c r="E9" s="1">
        <v>22.904211</v>
      </c>
      <c r="F9" s="1">
        <v>-10.926683</v>
      </c>
      <c r="G9" s="1">
        <v>17.877971</v>
      </c>
      <c r="H9" s="1">
        <v>1.540937</v>
      </c>
      <c r="I9" s="1">
        <v>-4.218754</v>
      </c>
      <c r="J9" s="1">
        <v>3.281548</v>
      </c>
      <c r="K9" s="1">
        <v>21.943079</v>
      </c>
      <c r="L9" s="1">
        <v>5.281842</v>
      </c>
      <c r="M9" s="20"/>
      <c r="N9" s="20"/>
      <c r="O9" s="20"/>
      <c r="P9" s="20"/>
      <c r="Q9" s="20"/>
      <c r="R9" s="20"/>
      <c r="S9" s="20"/>
      <c r="T9" s="21">
        <f t="shared" si="1"/>
        <v>91.068174</v>
      </c>
      <c r="U9" s="22">
        <f>STDEV(Handelsbilanz!$B9:$S9)</f>
        <v>11.39142269</v>
      </c>
      <c r="V9" s="1">
        <f>VAR(Handelsbilanz!$B9:$S9)</f>
        <v>129.764511</v>
      </c>
    </row>
    <row r="10" ht="15.75" customHeight="1">
      <c r="A10" s="17">
        <f t="shared" si="2"/>
        <v>2007</v>
      </c>
      <c r="B10" s="1">
        <v>20.722225</v>
      </c>
      <c r="C10" s="1">
        <v>14.438873</v>
      </c>
      <c r="D10" s="1">
        <v>2.001174</v>
      </c>
      <c r="E10" s="1">
        <v>28.792203</v>
      </c>
      <c r="F10" s="1">
        <v>-11.176953</v>
      </c>
      <c r="G10" s="1">
        <v>19.805123</v>
      </c>
      <c r="H10" s="1">
        <v>1.502944</v>
      </c>
      <c r="I10" s="1">
        <v>0.996987</v>
      </c>
      <c r="J10" s="1">
        <v>4.280897</v>
      </c>
      <c r="K10" s="1">
        <v>26.944383</v>
      </c>
      <c r="L10" s="1">
        <v>5.830397</v>
      </c>
      <c r="M10" s="1">
        <v>0.564413</v>
      </c>
      <c r="N10" s="17"/>
      <c r="O10" s="17"/>
      <c r="P10" s="17"/>
      <c r="Q10" s="17"/>
      <c r="R10" s="17"/>
      <c r="S10" s="17"/>
      <c r="T10" s="18">
        <f t="shared" si="1"/>
        <v>114.702666</v>
      </c>
      <c r="U10" s="19">
        <f>STDEV(Handelsbilanz!$B10:$S10)</f>
        <v>12.33455405</v>
      </c>
      <c r="V10" s="1">
        <f>VAR(Handelsbilanz!$B10:$S10)</f>
        <v>152.1412236</v>
      </c>
    </row>
    <row r="11" ht="15.75" customHeight="1">
      <c r="A11" s="20">
        <f t="shared" si="2"/>
        <v>2008</v>
      </c>
      <c r="B11" s="1">
        <v>21.508528</v>
      </c>
      <c r="C11" s="1">
        <v>13.310962</v>
      </c>
      <c r="D11" s="1">
        <v>1.886596</v>
      </c>
      <c r="E11" s="1">
        <v>30.34934</v>
      </c>
      <c r="F11" s="1">
        <v>-10.595536</v>
      </c>
      <c r="G11" s="1">
        <v>15.172921</v>
      </c>
      <c r="H11" s="1">
        <v>1.960143</v>
      </c>
      <c r="I11" s="1">
        <v>-2.171804</v>
      </c>
      <c r="J11" s="1">
        <v>4.070467</v>
      </c>
      <c r="K11" s="1">
        <v>21.975397</v>
      </c>
      <c r="L11" s="1">
        <v>5.969401</v>
      </c>
      <c r="M11" s="1">
        <v>0.577152</v>
      </c>
      <c r="N11" s="1">
        <v>0.56249</v>
      </c>
      <c r="O11" s="20"/>
      <c r="P11" s="20"/>
      <c r="Q11" s="20"/>
      <c r="R11" s="20"/>
      <c r="S11" s="20"/>
      <c r="T11" s="21">
        <f t="shared" si="1"/>
        <v>104.576057</v>
      </c>
      <c r="U11" s="22">
        <f>STDEV(Handelsbilanz!$B11:$S11)</f>
        <v>11.58306796</v>
      </c>
      <c r="V11" s="1">
        <f>VAR(Handelsbilanz!$B11:$S11)</f>
        <v>134.1674634</v>
      </c>
    </row>
    <row r="12" ht="15.75" customHeight="1">
      <c r="A12" s="17">
        <f t="shared" si="2"/>
        <v>2009</v>
      </c>
      <c r="B12" s="1">
        <v>18.528334</v>
      </c>
      <c r="C12" s="1">
        <v>13.798603</v>
      </c>
      <c r="D12" s="1">
        <v>1.782448</v>
      </c>
      <c r="E12" s="1">
        <v>27.965574</v>
      </c>
      <c r="F12" s="1">
        <v>-10.159487</v>
      </c>
      <c r="G12" s="1">
        <v>13.422705</v>
      </c>
      <c r="H12" s="1">
        <v>1.769358</v>
      </c>
      <c r="I12" s="1">
        <v>-2.388389</v>
      </c>
      <c r="J12" s="1">
        <v>2.731991</v>
      </c>
      <c r="K12" s="1">
        <v>12.321845</v>
      </c>
      <c r="L12" s="1">
        <v>4.88112</v>
      </c>
      <c r="M12" s="1">
        <v>0.113144</v>
      </c>
      <c r="N12" s="1">
        <v>0.470107</v>
      </c>
      <c r="O12" s="1">
        <v>-0.023106</v>
      </c>
      <c r="P12" s="1">
        <v>-0.744045</v>
      </c>
      <c r="Q12" s="17"/>
      <c r="R12" s="17"/>
      <c r="S12" s="17"/>
      <c r="T12" s="18">
        <f t="shared" si="1"/>
        <v>84.470202</v>
      </c>
      <c r="U12" s="19">
        <f>STDEV(Handelsbilanz!$B12:$S12)</f>
        <v>9.707854624</v>
      </c>
      <c r="V12" s="1">
        <f>VAR(Handelsbilanz!$B12:$S12)</f>
        <v>94.24244141</v>
      </c>
    </row>
    <row r="13" ht="15.75" customHeight="1">
      <c r="A13" s="20">
        <f t="shared" si="2"/>
        <v>2010</v>
      </c>
      <c r="B13" s="1">
        <v>19.143536</v>
      </c>
      <c r="C13" s="1">
        <v>11.735214</v>
      </c>
      <c r="D13" s="1">
        <v>1.612723</v>
      </c>
      <c r="E13" s="1">
        <v>28.909264</v>
      </c>
      <c r="F13" s="1">
        <v>-9.401204</v>
      </c>
      <c r="G13" s="1">
        <v>16.611374</v>
      </c>
      <c r="H13" s="1">
        <v>2.783839</v>
      </c>
      <c r="I13" s="1">
        <v>-4.226855</v>
      </c>
      <c r="J13" s="1">
        <v>3.746692</v>
      </c>
      <c r="K13" s="1">
        <v>12.267345</v>
      </c>
      <c r="L13" s="1">
        <v>3.934209</v>
      </c>
      <c r="M13" s="1">
        <v>-0.068729</v>
      </c>
      <c r="N13" s="1">
        <v>0.45706</v>
      </c>
      <c r="O13" s="1">
        <v>0.154929</v>
      </c>
      <c r="P13" s="1">
        <v>-0.459844</v>
      </c>
      <c r="Q13" s="20"/>
      <c r="R13" s="20"/>
      <c r="S13" s="20"/>
      <c r="T13" s="21">
        <f t="shared" si="1"/>
        <v>87.199553</v>
      </c>
      <c r="U13" s="22">
        <f>STDEV(Handelsbilanz!$B13:$S13)</f>
        <v>10.02143473</v>
      </c>
      <c r="V13" s="1">
        <f>VAR(Handelsbilanz!$B13:$S13)</f>
        <v>100.429154</v>
      </c>
    </row>
    <row r="14" ht="15.75" customHeight="1">
      <c r="A14" s="17">
        <f t="shared" si="2"/>
        <v>2011</v>
      </c>
      <c r="B14" s="1">
        <v>20.642511</v>
      </c>
      <c r="C14" s="1">
        <v>8.648596</v>
      </c>
      <c r="D14" s="1">
        <v>1.870776</v>
      </c>
      <c r="E14" s="1">
        <v>35.495977</v>
      </c>
      <c r="F14" s="1">
        <v>-7.86174</v>
      </c>
      <c r="G14" s="1">
        <v>14.200098</v>
      </c>
      <c r="H14" s="1">
        <v>3.210862</v>
      </c>
      <c r="I14" s="1">
        <v>-12.381529</v>
      </c>
      <c r="J14" s="1">
        <v>2.318919</v>
      </c>
      <c r="K14" s="1">
        <v>12.320446</v>
      </c>
      <c r="L14" s="1">
        <v>3.130784</v>
      </c>
      <c r="M14" s="1">
        <v>-0.483326</v>
      </c>
      <c r="N14" s="1">
        <v>0.505604</v>
      </c>
      <c r="O14" s="1">
        <v>-0.094886</v>
      </c>
      <c r="P14" s="1">
        <v>-0.348944</v>
      </c>
      <c r="Q14" s="1">
        <v>1.018194</v>
      </c>
      <c r="R14" s="17"/>
      <c r="S14" s="17"/>
      <c r="T14" s="18">
        <f t="shared" si="1"/>
        <v>82.192342</v>
      </c>
      <c r="U14" s="19">
        <f>STDEV(Handelsbilanz!$B14:$S14)</f>
        <v>11.36615673</v>
      </c>
      <c r="V14" s="1">
        <f>VAR(Handelsbilanz!$B14:$S14)</f>
        <v>129.1895189</v>
      </c>
    </row>
    <row r="15" ht="15.75" customHeight="1">
      <c r="A15" s="20">
        <f t="shared" si="2"/>
        <v>2012</v>
      </c>
      <c r="B15" s="1">
        <v>20.158162</v>
      </c>
      <c r="C15" s="1">
        <v>6.128162</v>
      </c>
      <c r="D15" s="1">
        <v>1.859734</v>
      </c>
      <c r="E15" s="1">
        <v>38.802662</v>
      </c>
      <c r="F15" s="1">
        <v>-5.434763</v>
      </c>
      <c r="G15" s="1">
        <v>7.557851</v>
      </c>
      <c r="H15" s="1">
        <v>2.841836</v>
      </c>
      <c r="I15" s="1">
        <v>-15.484236</v>
      </c>
      <c r="J15" s="1">
        <v>1.278541</v>
      </c>
      <c r="K15" s="1">
        <v>7.840953</v>
      </c>
      <c r="L15" s="1">
        <v>2.924028</v>
      </c>
      <c r="M15" s="1">
        <v>-0.731166</v>
      </c>
      <c r="N15" s="1">
        <v>0.536624</v>
      </c>
      <c r="O15" s="1">
        <v>-0.008108</v>
      </c>
      <c r="P15" s="1">
        <v>-1.674878</v>
      </c>
      <c r="Q15" s="1">
        <v>1.090721</v>
      </c>
      <c r="R15" s="20"/>
      <c r="S15" s="20"/>
      <c r="T15" s="21">
        <f t="shared" si="1"/>
        <v>67.686123</v>
      </c>
      <c r="U15" s="22">
        <f>STDEV(Handelsbilanz!$B15:$S15)</f>
        <v>11.76902964</v>
      </c>
      <c r="V15" s="1">
        <f>VAR(Handelsbilanz!$B15:$S15)</f>
        <v>138.5100588</v>
      </c>
    </row>
    <row r="16" ht="15.75" customHeight="1">
      <c r="A16" s="17">
        <f t="shared" si="2"/>
        <v>2013</v>
      </c>
      <c r="B16" s="1">
        <v>19.482807</v>
      </c>
      <c r="C16" s="1">
        <v>3.459817</v>
      </c>
      <c r="D16" s="1">
        <v>2.109247</v>
      </c>
      <c r="E16" s="1">
        <v>35.761495</v>
      </c>
      <c r="F16" s="1">
        <v>-3.319593</v>
      </c>
      <c r="G16" s="1">
        <v>6.300922</v>
      </c>
      <c r="H16" s="1">
        <v>2.529324</v>
      </c>
      <c r="I16" s="1">
        <v>-17.722931</v>
      </c>
      <c r="J16" s="1">
        <v>1.257168</v>
      </c>
      <c r="K16" s="1">
        <v>7.709386</v>
      </c>
      <c r="L16" s="1">
        <v>2.941691</v>
      </c>
      <c r="M16" s="1">
        <v>-0.492354</v>
      </c>
      <c r="N16" s="1">
        <v>0.747608</v>
      </c>
      <c r="O16" s="1">
        <v>-0.124526</v>
      </c>
      <c r="P16" s="1">
        <v>-1.615512</v>
      </c>
      <c r="Q16" s="1">
        <v>1.187313</v>
      </c>
      <c r="R16" s="17"/>
      <c r="S16" s="17"/>
      <c r="T16" s="18">
        <f t="shared" si="1"/>
        <v>60.211862</v>
      </c>
      <c r="U16" s="19">
        <f>STDEV(Handelsbilanz!$B16:$S16)</f>
        <v>11.23689737</v>
      </c>
      <c r="V16" s="1">
        <f>VAR(Handelsbilanz!$B16:$S16)</f>
        <v>126.2678624</v>
      </c>
    </row>
    <row r="17" ht="15.75" customHeight="1">
      <c r="A17" s="20">
        <f t="shared" si="2"/>
        <v>2014</v>
      </c>
      <c r="B17" s="1">
        <v>19.589737</v>
      </c>
      <c r="C17" s="1">
        <v>2.498408</v>
      </c>
      <c r="D17" s="1">
        <v>1.48849</v>
      </c>
      <c r="E17" s="1">
        <v>33.866255</v>
      </c>
      <c r="F17" s="1">
        <v>-3.660305</v>
      </c>
      <c r="G17" s="1">
        <v>5.718001</v>
      </c>
      <c r="H17" s="1">
        <v>2.298736</v>
      </c>
      <c r="I17" s="1">
        <v>-15.059519</v>
      </c>
      <c r="J17" s="1">
        <v>1.887922</v>
      </c>
      <c r="K17" s="1">
        <v>10.015767</v>
      </c>
      <c r="L17" s="1">
        <v>3.107561</v>
      </c>
      <c r="M17" s="1">
        <v>-0.719645</v>
      </c>
      <c r="N17" s="1">
        <v>0.47906</v>
      </c>
      <c r="O17" s="1">
        <v>0.248384</v>
      </c>
      <c r="P17" s="1">
        <v>-1.583422</v>
      </c>
      <c r="Q17" s="1">
        <v>1.189511</v>
      </c>
      <c r="R17" s="1">
        <v>0.872849</v>
      </c>
      <c r="S17" s="20"/>
      <c r="T17" s="21">
        <f t="shared" si="1"/>
        <v>62.23779</v>
      </c>
      <c r="U17" s="22">
        <f>STDEV(Handelsbilanz!$B17:$S17)</f>
        <v>10.33344019</v>
      </c>
      <c r="V17" s="1">
        <f>VAR(Handelsbilanz!$B17:$S17)</f>
        <v>106.7799861</v>
      </c>
    </row>
    <row r="18" ht="15.75" customHeight="1">
      <c r="A18" s="17">
        <f t="shared" si="2"/>
        <v>2015</v>
      </c>
      <c r="B18" s="1">
        <v>20.966622</v>
      </c>
      <c r="C18" s="1">
        <v>4.036126</v>
      </c>
      <c r="D18" s="1">
        <v>0.193653</v>
      </c>
      <c r="E18" s="1">
        <v>35.943194</v>
      </c>
      <c r="F18" s="1">
        <v>-4.967354</v>
      </c>
      <c r="G18" s="1">
        <v>8.949056</v>
      </c>
      <c r="H18" s="1">
        <v>2.043072</v>
      </c>
      <c r="I18" s="1">
        <v>-8.697218</v>
      </c>
      <c r="J18" s="1">
        <v>2.007029</v>
      </c>
      <c r="K18" s="1">
        <v>12.272975</v>
      </c>
      <c r="L18" s="1">
        <v>2.825042</v>
      </c>
      <c r="M18" s="1">
        <v>-0.6304</v>
      </c>
      <c r="N18" s="1">
        <v>0.44608</v>
      </c>
      <c r="O18" s="1">
        <v>0.348801</v>
      </c>
      <c r="P18" s="1">
        <v>-1.393682</v>
      </c>
      <c r="Q18" s="1">
        <v>1.024358</v>
      </c>
      <c r="R18" s="1">
        <v>0.973781</v>
      </c>
      <c r="S18" s="1">
        <v>1.091256</v>
      </c>
      <c r="T18" s="18">
        <f t="shared" si="1"/>
        <v>77.432391</v>
      </c>
      <c r="U18" s="19">
        <f>STDEV(Handelsbilanz!$B18:$S18)</f>
        <v>10.19746602</v>
      </c>
      <c r="V18" s="1">
        <f>VAR(Handelsbilanz!$B18:$S18)</f>
        <v>103.9883132</v>
      </c>
    </row>
    <row r="19" ht="15.75" customHeight="1">
      <c r="A19" s="20">
        <f t="shared" si="2"/>
        <v>2016</v>
      </c>
      <c r="B19" s="1">
        <v>21.234903</v>
      </c>
      <c r="C19" s="1">
        <v>3.724176</v>
      </c>
      <c r="D19" s="1">
        <v>1.204622</v>
      </c>
      <c r="E19" s="1">
        <v>35.454411</v>
      </c>
      <c r="F19" s="1">
        <v>-5.988062</v>
      </c>
      <c r="G19" s="1">
        <v>9.527614</v>
      </c>
      <c r="H19" s="1">
        <v>2.246865</v>
      </c>
      <c r="I19" s="1">
        <v>-4.709223</v>
      </c>
      <c r="J19" s="1">
        <v>2.248799</v>
      </c>
      <c r="K19" s="1">
        <v>12.627087</v>
      </c>
      <c r="L19" s="1">
        <v>3.051834</v>
      </c>
      <c r="M19" s="1">
        <v>-0.751847</v>
      </c>
      <c r="N19" s="1">
        <v>0.537989</v>
      </c>
      <c r="O19" s="1">
        <v>0.216852</v>
      </c>
      <c r="P19" s="1">
        <v>-1.655755</v>
      </c>
      <c r="Q19" s="1">
        <v>1.017936</v>
      </c>
      <c r="R19" s="1">
        <v>0.948792</v>
      </c>
      <c r="S19" s="1">
        <v>1.307116</v>
      </c>
      <c r="T19" s="21">
        <f t="shared" si="1"/>
        <v>82.244109</v>
      </c>
      <c r="U19" s="22">
        <f>STDEV(Handelsbilanz!$B19:$S19)</f>
        <v>9.948200593</v>
      </c>
      <c r="V19" s="1">
        <f>VAR(Handelsbilanz!$B19:$S19)</f>
        <v>98.96669504</v>
      </c>
    </row>
    <row r="20" ht="15.75" customHeight="1">
      <c r="A20" s="17">
        <f t="shared" si="2"/>
        <v>2017</v>
      </c>
      <c r="B20" s="1">
        <v>21.97005</v>
      </c>
      <c r="C20" s="1">
        <v>3.808234</v>
      </c>
      <c r="D20" s="1">
        <v>2.781101</v>
      </c>
      <c r="E20" s="1">
        <v>41.358743</v>
      </c>
      <c r="F20" s="1">
        <v>-3.828223</v>
      </c>
      <c r="G20" s="1">
        <v>10.079965</v>
      </c>
      <c r="H20" s="1">
        <v>2.573086</v>
      </c>
      <c r="I20" s="1">
        <v>-5.959713</v>
      </c>
      <c r="J20" s="1">
        <v>2.725175</v>
      </c>
      <c r="K20" s="1">
        <v>11.670927</v>
      </c>
      <c r="L20" s="1">
        <v>3.289749</v>
      </c>
      <c r="M20" s="1">
        <v>-0.694399</v>
      </c>
      <c r="N20" s="1">
        <v>0.481844</v>
      </c>
      <c r="O20" s="1">
        <v>0.280869</v>
      </c>
      <c r="P20" s="1">
        <v>-1.496558</v>
      </c>
      <c r="Q20" s="1">
        <v>1.082778</v>
      </c>
      <c r="R20" s="1">
        <v>0.934799</v>
      </c>
      <c r="S20" s="1">
        <v>1.430127</v>
      </c>
      <c r="T20" s="18">
        <f t="shared" si="1"/>
        <v>92.488554</v>
      </c>
      <c r="U20" s="19">
        <f>STDEV(Handelsbilanz!$B20:$S20)</f>
        <v>11.00860694</v>
      </c>
      <c r="V20" s="1">
        <f>VAR(Handelsbilanz!$B20:$S20)</f>
        <v>121.1894269</v>
      </c>
    </row>
    <row r="21" ht="15.75" customHeight="1">
      <c r="A21" s="20">
        <f t="shared" si="2"/>
        <v>2018</v>
      </c>
      <c r="B21" s="1">
        <v>22.033141</v>
      </c>
      <c r="C21" s="1">
        <v>-1.505829</v>
      </c>
      <c r="D21" s="1">
        <v>2.428571</v>
      </c>
      <c r="E21" s="1">
        <v>40.334929</v>
      </c>
      <c r="F21" s="1">
        <v>-2.103161</v>
      </c>
      <c r="G21" s="1">
        <v>9.590697</v>
      </c>
      <c r="H21" s="1">
        <v>2.579416</v>
      </c>
      <c r="I21" s="1">
        <v>-6.648847</v>
      </c>
      <c r="J21" s="1">
        <v>3.264859</v>
      </c>
      <c r="K21" s="1">
        <v>11.784653</v>
      </c>
      <c r="L21" s="1">
        <v>3.771109</v>
      </c>
      <c r="M21" s="1">
        <v>-0.724599</v>
      </c>
      <c r="N21" s="1">
        <v>0.534353</v>
      </c>
      <c r="O21" s="1">
        <v>0.294864</v>
      </c>
      <c r="P21" s="1">
        <v>-2.531668</v>
      </c>
      <c r="Q21" s="1">
        <v>1.176103</v>
      </c>
      <c r="R21" s="1">
        <v>0.877234</v>
      </c>
      <c r="S21" s="1">
        <v>1.503132</v>
      </c>
      <c r="T21" s="21">
        <f t="shared" si="1"/>
        <v>86.658957</v>
      </c>
      <c r="U21" s="22">
        <f>STDEV(Handelsbilanz!$B21:$S21)</f>
        <v>10.91697145</v>
      </c>
      <c r="V21" s="1">
        <f>VAR(Handelsbilanz!$B21:$S21)</f>
        <v>119.1802656</v>
      </c>
    </row>
    <row r="22" ht="15.75" customHeight="1">
      <c r="A22" s="17">
        <f t="shared" si="2"/>
        <v>2019</v>
      </c>
      <c r="B22" s="1">
        <v>22.017044</v>
      </c>
      <c r="C22" s="1">
        <v>3.194287</v>
      </c>
      <c r="D22" s="1">
        <v>2.018112</v>
      </c>
      <c r="E22" s="1">
        <v>40.364121</v>
      </c>
      <c r="F22" s="1">
        <v>-10.392487</v>
      </c>
      <c r="G22" s="1">
        <v>10.786414</v>
      </c>
      <c r="H22" s="1">
        <v>2.488884</v>
      </c>
      <c r="I22" s="1">
        <v>-6.287781</v>
      </c>
      <c r="J22" s="1">
        <v>3.27233</v>
      </c>
      <c r="K22" s="1">
        <v>11.091998</v>
      </c>
      <c r="L22" s="1">
        <v>3.951724</v>
      </c>
      <c r="M22" s="1">
        <v>-0.803243</v>
      </c>
      <c r="N22" s="1">
        <v>0.509339</v>
      </c>
      <c r="O22" s="1">
        <v>0.487465</v>
      </c>
      <c r="P22" s="1">
        <v>-3.471138</v>
      </c>
      <c r="Q22" s="1">
        <v>1.010669</v>
      </c>
      <c r="R22" s="1">
        <v>0.853194</v>
      </c>
      <c r="S22" s="1">
        <v>1.354017</v>
      </c>
      <c r="T22" s="18">
        <f t="shared" si="1"/>
        <v>82.444949</v>
      </c>
      <c r="U22" s="19">
        <f>STDEV(Handelsbilanz!$B22:$S22)</f>
        <v>11.34195733</v>
      </c>
      <c r="V22" s="1">
        <f>VAR(Handelsbilanz!$B22:$S22)</f>
        <v>128.6399962</v>
      </c>
    </row>
    <row r="23" ht="15.75" customHeight="1">
      <c r="A23" s="20">
        <f t="shared" si="2"/>
        <v>2020</v>
      </c>
      <c r="B23" s="1">
        <v>19.663387</v>
      </c>
      <c r="C23" s="1">
        <v>6.519593</v>
      </c>
      <c r="D23" s="1">
        <v>2.611812</v>
      </c>
      <c r="E23" s="1">
        <v>34.546147</v>
      </c>
      <c r="F23" s="1">
        <v>-13.40567</v>
      </c>
      <c r="G23" s="1">
        <v>6.728494</v>
      </c>
      <c r="H23" s="1">
        <v>2.720192</v>
      </c>
      <c r="I23" s="1">
        <v>-2.444808</v>
      </c>
      <c r="J23" s="1">
        <v>2.45055</v>
      </c>
      <c r="K23" s="1">
        <v>6.337211</v>
      </c>
      <c r="L23" s="1">
        <v>3.813658</v>
      </c>
      <c r="M23" s="1">
        <v>-0.682198</v>
      </c>
      <c r="N23" s="1">
        <v>0.635096</v>
      </c>
      <c r="O23" s="1">
        <v>0.124897</v>
      </c>
      <c r="P23" s="1">
        <v>-1.81385</v>
      </c>
      <c r="Q23" s="1">
        <v>1.016792</v>
      </c>
      <c r="R23" s="1">
        <v>0.628545</v>
      </c>
      <c r="S23" s="1">
        <v>1.192983</v>
      </c>
      <c r="T23" s="21">
        <f t="shared" si="1"/>
        <v>70.642831</v>
      </c>
      <c r="U23" s="22">
        <f>STDEV(Handelsbilanz!$B23:$S23)</f>
        <v>9.876483808</v>
      </c>
      <c r="V23" s="1">
        <f>VAR(Handelsbilanz!$B23:$S23)</f>
        <v>97.54493241</v>
      </c>
    </row>
    <row r="24" ht="15.75" customHeight="1">
      <c r="A24" s="17">
        <f t="shared" si="2"/>
        <v>2021</v>
      </c>
      <c r="B24" s="1">
        <v>24.893228</v>
      </c>
      <c r="C24" s="1">
        <v>-0.891238</v>
      </c>
      <c r="D24" s="1">
        <v>3.607474</v>
      </c>
      <c r="E24" s="1">
        <v>40.819533</v>
      </c>
      <c r="F24" s="1">
        <v>-13.360122</v>
      </c>
      <c r="G24" s="1">
        <v>10.137162</v>
      </c>
      <c r="H24" s="1">
        <v>3.245373</v>
      </c>
      <c r="I24" s="1">
        <v>-4.062726</v>
      </c>
      <c r="J24" s="1">
        <v>2.966153</v>
      </c>
      <c r="K24" s="1">
        <v>9.752103</v>
      </c>
      <c r="L24" s="1">
        <v>4.33083</v>
      </c>
      <c r="M24" s="1">
        <v>-0.466575</v>
      </c>
      <c r="N24" s="1">
        <v>0.499696</v>
      </c>
      <c r="O24" s="1">
        <v>0.201456</v>
      </c>
      <c r="P24" s="1">
        <v>-1.822931</v>
      </c>
      <c r="Q24" s="1">
        <v>1.394011</v>
      </c>
      <c r="R24" s="1">
        <v>0.915353</v>
      </c>
      <c r="S24" s="1">
        <v>1.573671</v>
      </c>
      <c r="T24" s="18">
        <f t="shared" si="1"/>
        <v>83.732451</v>
      </c>
      <c r="U24" s="19">
        <f>STDEV(Handelsbilanz!$B24:$S24)</f>
        <v>11.75797049</v>
      </c>
      <c r="V24" s="1">
        <f>VAR(Handelsbilanz!$B24:$S24)</f>
        <v>138.2498701</v>
      </c>
    </row>
    <row r="25" ht="15.75" customHeight="1">
      <c r="A25" s="20">
        <f t="shared" si="2"/>
        <v>2022</v>
      </c>
      <c r="B25" s="1">
        <v>31.042561</v>
      </c>
      <c r="C25" s="1">
        <v>-0.669052</v>
      </c>
      <c r="D25" s="1">
        <v>2.742889</v>
      </c>
      <c r="E25" s="1">
        <v>46.755076</v>
      </c>
      <c r="F25" s="1">
        <v>-17.571293</v>
      </c>
      <c r="G25" s="1">
        <v>15.197164</v>
      </c>
      <c r="H25" s="1">
        <v>3.803006</v>
      </c>
      <c r="I25" s="1">
        <v>-8.904541</v>
      </c>
      <c r="J25" s="1">
        <v>2.953239</v>
      </c>
      <c r="K25" s="1">
        <v>11.613045</v>
      </c>
      <c r="L25" s="1">
        <v>5.356072</v>
      </c>
      <c r="M25" s="1">
        <v>-0.633653</v>
      </c>
      <c r="N25" s="1">
        <v>0.481927</v>
      </c>
      <c r="O25" s="1">
        <v>1.039487</v>
      </c>
      <c r="P25" s="1">
        <v>-2.425123</v>
      </c>
      <c r="Q25" s="1">
        <v>1.605721</v>
      </c>
      <c r="R25" s="1">
        <v>1.295278</v>
      </c>
      <c r="S25" s="1">
        <v>2.096577</v>
      </c>
      <c r="T25" s="21">
        <f t="shared" si="1"/>
        <v>95.77838</v>
      </c>
      <c r="U25" s="22">
        <f>STDEV(Handelsbilanz!$B25:$S25)</f>
        <v>14.28694805</v>
      </c>
      <c r="V25" s="1">
        <f>VAR(Handelsbilanz!$B25:$S25)</f>
        <v>204.1168845</v>
      </c>
    </row>
    <row r="26" ht="15.75" customHeight="1">
      <c r="A26" s="5">
        <v>2023.0</v>
      </c>
      <c r="B26" s="3">
        <v>27.363586</v>
      </c>
      <c r="C26" s="3">
        <v>9.171383</v>
      </c>
      <c r="D26" s="3">
        <v>2.496465</v>
      </c>
      <c r="E26" s="3">
        <v>50.294224</v>
      </c>
      <c r="F26" s="3">
        <v>-15.564855</v>
      </c>
      <c r="G26" s="3">
        <v>15.182626</v>
      </c>
      <c r="H26" s="3">
        <v>3.187862</v>
      </c>
      <c r="I26" s="3">
        <v>10.173238</v>
      </c>
      <c r="J26" s="3">
        <v>4.209906</v>
      </c>
      <c r="K26" s="3">
        <v>15.362019</v>
      </c>
      <c r="L26" s="23">
        <v>5.21868</v>
      </c>
      <c r="M26" s="3">
        <v>0.052598</v>
      </c>
      <c r="N26" s="3">
        <v>0.697308</v>
      </c>
      <c r="O26" s="3">
        <v>0.324816</v>
      </c>
      <c r="P26" s="3">
        <v>-2.573676</v>
      </c>
      <c r="Q26" s="3">
        <v>1.697175</v>
      </c>
      <c r="R26" s="3">
        <v>1.482006</v>
      </c>
      <c r="S26" s="3">
        <v>2.852648</v>
      </c>
      <c r="T26" s="21">
        <f t="shared" si="1"/>
        <v>131.628009</v>
      </c>
      <c r="U26" s="22">
        <f>STDEV(Handelsbilanz!$B26:$S26)</f>
        <v>13.91969804</v>
      </c>
      <c r="V26" s="1">
        <f>VAR(Handelsbilanz!$B26:$S26)</f>
        <v>193.7579936</v>
      </c>
    </row>
    <row r="27" ht="15.75" customHeight="1">
      <c r="B27" s="24" t="s">
        <v>42</v>
      </c>
      <c r="T27" s="21">
        <f t="shared" si="1"/>
        <v>0</v>
      </c>
      <c r="U27" s="22" t="str">
        <f>STDEV(Handelsbilanz!$B27:$S27)</f>
        <v>#DIV/0!</v>
      </c>
      <c r="V27" s="1" t="str">
        <f>VAR(Handelsbilanz!$B27:$S27)</f>
        <v>#DIV/0!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7:I29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3" t="s">
        <v>0</v>
      </c>
      <c r="B1" s="14" t="s">
        <v>5</v>
      </c>
    </row>
    <row r="2" ht="15.75" customHeight="1">
      <c r="A2" s="17">
        <v>1999.0</v>
      </c>
      <c r="B2" s="25">
        <v>-29293.262</v>
      </c>
    </row>
    <row r="3" ht="15.75" customHeight="1">
      <c r="A3" s="20">
        <f t="shared" ref="A3:A25" si="1">A2+1</f>
        <v>2000</v>
      </c>
      <c r="B3" s="25">
        <v>-37146.523</v>
      </c>
    </row>
    <row r="4" ht="15.75" customHeight="1">
      <c r="A4" s="17">
        <f t="shared" si="1"/>
        <v>2001</v>
      </c>
      <c r="B4" s="25">
        <v>-7995.568</v>
      </c>
    </row>
    <row r="5" ht="15.75" customHeight="1">
      <c r="A5" s="20">
        <f t="shared" si="1"/>
        <v>2002</v>
      </c>
      <c r="B5" s="25">
        <v>41556.675</v>
      </c>
    </row>
    <row r="6" ht="15.75" customHeight="1">
      <c r="A6" s="17">
        <f t="shared" si="1"/>
        <v>2003</v>
      </c>
      <c r="B6" s="25">
        <v>31267.528</v>
      </c>
    </row>
    <row r="7" ht="15.75" customHeight="1">
      <c r="A7" s="20">
        <f t="shared" si="1"/>
        <v>2004</v>
      </c>
      <c r="B7" s="25">
        <v>102270.252</v>
      </c>
    </row>
    <row r="8" ht="15.75" customHeight="1">
      <c r="A8" s="17">
        <f t="shared" si="1"/>
        <v>2005</v>
      </c>
      <c r="B8" s="25">
        <v>106941.928</v>
      </c>
    </row>
    <row r="9" ht="15.75" customHeight="1">
      <c r="A9" s="20">
        <f t="shared" si="1"/>
        <v>2006</v>
      </c>
      <c r="B9" s="25">
        <v>137673.931</v>
      </c>
    </row>
    <row r="10" ht="15.75" customHeight="1">
      <c r="A10" s="17">
        <f t="shared" si="1"/>
        <v>2007</v>
      </c>
      <c r="B10" s="25">
        <v>171493.196</v>
      </c>
    </row>
    <row r="11" ht="15.75" customHeight="1">
      <c r="A11" s="20">
        <f t="shared" si="1"/>
        <v>2008</v>
      </c>
      <c r="B11" s="25">
        <v>144954.03</v>
      </c>
    </row>
    <row r="12" ht="15.75" customHeight="1">
      <c r="A12" s="17">
        <f t="shared" si="1"/>
        <v>2009</v>
      </c>
      <c r="B12" s="25">
        <v>142744.394</v>
      </c>
    </row>
    <row r="13" ht="15.75" customHeight="1">
      <c r="A13" s="20">
        <f t="shared" si="1"/>
        <v>2010</v>
      </c>
      <c r="B13" s="25">
        <v>147298.455</v>
      </c>
    </row>
    <row r="14" ht="15.75" customHeight="1">
      <c r="A14" s="17">
        <f t="shared" si="1"/>
        <v>2011</v>
      </c>
      <c r="B14" s="25">
        <v>167340.317</v>
      </c>
    </row>
    <row r="15" ht="15.75" customHeight="1">
      <c r="A15" s="20">
        <f t="shared" si="1"/>
        <v>2012</v>
      </c>
      <c r="B15" s="25">
        <v>195712.208</v>
      </c>
    </row>
    <row r="16" ht="15.75" customHeight="1">
      <c r="A16" s="17">
        <f t="shared" si="1"/>
        <v>2013</v>
      </c>
      <c r="B16" s="25">
        <v>184351.895</v>
      </c>
    </row>
    <row r="17" ht="15.75" customHeight="1">
      <c r="A17" s="20">
        <f t="shared" si="1"/>
        <v>2014</v>
      </c>
      <c r="B17" s="25">
        <v>211476.675</v>
      </c>
    </row>
    <row r="18" ht="15.75" customHeight="1">
      <c r="A18" s="17">
        <f t="shared" si="1"/>
        <v>2015</v>
      </c>
      <c r="B18" s="25">
        <v>259781.25</v>
      </c>
    </row>
    <row r="19" ht="15.75" customHeight="1">
      <c r="A19" s="20">
        <f t="shared" si="1"/>
        <v>2016</v>
      </c>
      <c r="B19" s="25">
        <v>270200.169</v>
      </c>
    </row>
    <row r="20" ht="15.75" customHeight="1">
      <c r="A20" s="17">
        <f t="shared" si="1"/>
        <v>2017</v>
      </c>
      <c r="B20" s="25">
        <v>255963.589</v>
      </c>
    </row>
    <row r="21" ht="15.75" customHeight="1">
      <c r="A21" s="20">
        <f t="shared" si="1"/>
        <v>2018</v>
      </c>
      <c r="B21" s="25">
        <v>267608.621</v>
      </c>
    </row>
    <row r="22" ht="15.75" customHeight="1">
      <c r="A22" s="17">
        <f t="shared" si="1"/>
        <v>2019</v>
      </c>
      <c r="B22" s="25">
        <v>283849.425</v>
      </c>
    </row>
    <row r="23" ht="15.75" customHeight="1">
      <c r="A23" s="20">
        <f t="shared" si="1"/>
        <v>2020</v>
      </c>
      <c r="B23" s="25">
        <v>240239.032</v>
      </c>
    </row>
    <row r="24" ht="15.75" customHeight="1">
      <c r="A24" s="17">
        <f t="shared" si="1"/>
        <v>2021</v>
      </c>
      <c r="B24" s="25">
        <v>278688.628</v>
      </c>
    </row>
    <row r="25" ht="15.75" customHeight="1">
      <c r="A25" s="20">
        <f t="shared" si="1"/>
        <v>2022</v>
      </c>
      <c r="B25" s="25">
        <v>162032.733</v>
      </c>
    </row>
    <row r="26" ht="15.75" customHeight="1"/>
    <row r="27" ht="15.75" customHeight="1">
      <c r="B27" s="6" t="s">
        <v>43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7:I29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0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10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15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20</v>
      </c>
    </row>
    <row r="2" ht="15.75" customHeight="1">
      <c r="A2" s="1">
        <v>1999.0</v>
      </c>
      <c r="B2" s="1">
        <v>100.0</v>
      </c>
      <c r="C2" s="1">
        <v>100.0</v>
      </c>
      <c r="D2" s="1">
        <v>100.0</v>
      </c>
      <c r="E2" s="1">
        <v>100.0</v>
      </c>
      <c r="F2" s="1">
        <v>100.0</v>
      </c>
      <c r="G2" s="1">
        <v>100.0</v>
      </c>
      <c r="H2" s="1">
        <v>100.0</v>
      </c>
      <c r="I2" s="1">
        <v>100.0</v>
      </c>
      <c r="J2" s="1">
        <v>100.0</v>
      </c>
      <c r="K2" s="1">
        <v>100.0</v>
      </c>
      <c r="L2" s="1"/>
      <c r="M2" s="1"/>
      <c r="N2" s="1"/>
      <c r="O2" s="1"/>
      <c r="P2" s="11"/>
      <c r="Q2" s="1"/>
      <c r="R2" s="1"/>
      <c r="S2" s="1"/>
      <c r="T2" s="10">
        <f t="shared" ref="T2:T25" si="1">AVERAGE(B2:S2)</f>
        <v>100</v>
      </c>
    </row>
    <row r="3" ht="15.75" customHeight="1">
      <c r="A3" s="1">
        <f t="shared" ref="A3:A25" si="2">A2+1</f>
        <v>2000</v>
      </c>
      <c r="B3" s="1">
        <v>99.46663880163293</v>
      </c>
      <c r="C3" s="1">
        <v>98.76720270995986</v>
      </c>
      <c r="D3" s="1">
        <v>98.50559745926867</v>
      </c>
      <c r="E3" s="1">
        <v>97.57702139608286</v>
      </c>
      <c r="F3" s="1">
        <v>96.32836590369624</v>
      </c>
      <c r="G3" s="1">
        <v>98.8284105559325</v>
      </c>
      <c r="H3" s="1">
        <v>97.72109189973331</v>
      </c>
      <c r="I3" s="1">
        <v>93.4229429432864</v>
      </c>
      <c r="J3" s="1">
        <v>98.6463152800796</v>
      </c>
      <c r="K3" s="1">
        <v>97.99794461814845</v>
      </c>
      <c r="L3" s="1"/>
      <c r="M3" s="1"/>
      <c r="N3" s="1"/>
      <c r="O3" s="1"/>
      <c r="P3" s="11"/>
      <c r="Q3" s="1"/>
      <c r="R3" s="1"/>
      <c r="S3" s="1"/>
      <c r="T3" s="10">
        <f t="shared" si="1"/>
        <v>97.72615316</v>
      </c>
    </row>
    <row r="4" ht="15.75" customHeight="1">
      <c r="A4" s="1">
        <f t="shared" si="2"/>
        <v>2001</v>
      </c>
      <c r="B4" s="1">
        <v>99.07861504213076</v>
      </c>
      <c r="C4" s="1">
        <v>98.25201191163892</v>
      </c>
      <c r="D4" s="1">
        <v>97.77162315250426</v>
      </c>
      <c r="E4" s="1">
        <v>94.13504755604303</v>
      </c>
      <c r="F4" s="1">
        <v>94.39496424185366</v>
      </c>
      <c r="G4" s="1">
        <v>98.41895628312709</v>
      </c>
      <c r="H4" s="1">
        <v>97.24132119273534</v>
      </c>
      <c r="I4" s="1">
        <v>92.60396315209715</v>
      </c>
      <c r="J4" s="1">
        <v>96.27490872675666</v>
      </c>
      <c r="K4" s="1">
        <v>97.11689847486942</v>
      </c>
      <c r="L4" s="1">
        <v>96.9022426098762</v>
      </c>
      <c r="M4" s="1"/>
      <c r="N4" s="1"/>
      <c r="O4" s="1"/>
      <c r="P4" s="11"/>
      <c r="Q4" s="1"/>
      <c r="R4" s="1"/>
      <c r="S4" s="1"/>
      <c r="T4" s="10">
        <f t="shared" si="1"/>
        <v>96.56277749</v>
      </c>
    </row>
    <row r="5" ht="15.75" customHeight="1">
      <c r="A5" s="1">
        <f t="shared" si="2"/>
        <v>2002</v>
      </c>
      <c r="B5" s="1">
        <v>98.73188045390604</v>
      </c>
      <c r="C5" s="1">
        <v>98.03772166695515</v>
      </c>
      <c r="D5" s="1">
        <v>97.11872255080132</v>
      </c>
      <c r="E5" s="1">
        <v>92.07953589031813</v>
      </c>
      <c r="F5" s="1">
        <v>91.3557313723094</v>
      </c>
      <c r="G5" s="1">
        <v>97.18597811682706</v>
      </c>
      <c r="H5" s="1">
        <v>96.54744043769634</v>
      </c>
      <c r="I5" s="1">
        <v>92.78735169824165</v>
      </c>
      <c r="J5" s="1">
        <v>94.07056532891437</v>
      </c>
      <c r="K5" s="1">
        <v>94.99409886362396</v>
      </c>
      <c r="L5" s="1">
        <v>94.48239256403824</v>
      </c>
      <c r="M5" s="1"/>
      <c r="N5" s="1"/>
      <c r="O5" s="1"/>
      <c r="P5" s="11"/>
      <c r="Q5" s="1"/>
      <c r="R5" s="1"/>
      <c r="S5" s="1"/>
      <c r="T5" s="10">
        <f t="shared" si="1"/>
        <v>95.21740172</v>
      </c>
    </row>
    <row r="6" ht="15.75" customHeight="1">
      <c r="A6" s="1">
        <f t="shared" si="2"/>
        <v>2003</v>
      </c>
      <c r="B6" s="1">
        <v>98.50952155014956</v>
      </c>
      <c r="C6" s="1">
        <v>97.6099599666012</v>
      </c>
      <c r="D6" s="1">
        <v>96.91112991983479</v>
      </c>
      <c r="E6" s="1">
        <v>91.79531954648546</v>
      </c>
      <c r="F6" s="1">
        <v>88.76819515504192</v>
      </c>
      <c r="G6" s="1">
        <v>95.54222874475083</v>
      </c>
      <c r="H6" s="1">
        <v>95.17774416746082</v>
      </c>
      <c r="I6" s="1">
        <v>95.86438559975855</v>
      </c>
      <c r="J6" s="1">
        <v>92.09911874664152</v>
      </c>
      <c r="K6" s="1">
        <v>93.12389747363862</v>
      </c>
      <c r="L6" s="1">
        <v>92.3122742084799</v>
      </c>
      <c r="M6" s="1"/>
      <c r="N6" s="1"/>
      <c r="O6" s="1"/>
      <c r="P6" s="11"/>
      <c r="Q6" s="1"/>
      <c r="R6" s="1"/>
      <c r="S6" s="1"/>
      <c r="T6" s="10">
        <f t="shared" si="1"/>
        <v>94.33761592</v>
      </c>
    </row>
    <row r="7" ht="15.75" customHeight="1">
      <c r="A7" s="1">
        <f t="shared" si="2"/>
        <v>2004</v>
      </c>
      <c r="B7" s="1">
        <v>98.33126930529443</v>
      </c>
      <c r="C7" s="1">
        <v>97.53651533511503</v>
      </c>
      <c r="D7" s="1">
        <v>98.49151200532289</v>
      </c>
      <c r="E7" s="1">
        <v>90.67465749228319</v>
      </c>
      <c r="F7" s="1">
        <v>88.31772060957434</v>
      </c>
      <c r="G7" s="1">
        <v>95.0968792289914</v>
      </c>
      <c r="H7" s="1">
        <v>93.82926602471498</v>
      </c>
      <c r="I7" s="1">
        <v>95.40453525294072</v>
      </c>
      <c r="J7" s="1">
        <v>91.44354008006704</v>
      </c>
      <c r="K7" s="1">
        <v>91.97331583158844</v>
      </c>
      <c r="L7" s="1">
        <v>91.20181539412906</v>
      </c>
      <c r="M7" s="1"/>
      <c r="N7" s="1"/>
      <c r="O7" s="1"/>
      <c r="P7" s="11"/>
      <c r="Q7" s="1"/>
      <c r="R7" s="1"/>
      <c r="S7" s="1"/>
      <c r="T7" s="10">
        <f t="shared" si="1"/>
        <v>93.84554787</v>
      </c>
    </row>
    <row r="8" ht="15.75" customHeight="1">
      <c r="A8" s="1">
        <f t="shared" si="2"/>
        <v>2005</v>
      </c>
      <c r="B8" s="1">
        <v>98.16308883609621</v>
      </c>
      <c r="C8" s="1">
        <v>96.9569987179663</v>
      </c>
      <c r="D8" s="1">
        <v>99.6192799192465</v>
      </c>
      <c r="E8" s="1">
        <v>88.76843904913632</v>
      </c>
      <c r="F8" s="1">
        <v>88.09784430564201</v>
      </c>
      <c r="G8" s="1">
        <v>94.83722777349665</v>
      </c>
      <c r="H8" s="1">
        <v>92.16846033986002</v>
      </c>
      <c r="I8" s="1">
        <v>95.28152789242719</v>
      </c>
      <c r="J8" s="1">
        <v>91.26316691037061</v>
      </c>
      <c r="K8" s="1">
        <v>90.67817174209489</v>
      </c>
      <c r="L8" s="1">
        <v>89.82862979508909</v>
      </c>
      <c r="M8" s="1"/>
      <c r="N8" s="1"/>
      <c r="O8" s="1"/>
      <c r="P8" s="11"/>
      <c r="Q8" s="1"/>
      <c r="R8" s="1"/>
      <c r="S8" s="1"/>
      <c r="T8" s="10">
        <f t="shared" si="1"/>
        <v>93.24207593</v>
      </c>
    </row>
    <row r="9" ht="15.75" customHeight="1">
      <c r="A9" s="1">
        <f t="shared" si="2"/>
        <v>2006</v>
      </c>
      <c r="B9" s="1">
        <v>98.24785507417886</v>
      </c>
      <c r="C9" s="1">
        <v>96.43324984783906</v>
      </c>
      <c r="D9" s="1">
        <v>100.1106280446811</v>
      </c>
      <c r="E9" s="1">
        <v>86.50003000708978</v>
      </c>
      <c r="F9" s="1">
        <v>87.31799714578483</v>
      </c>
      <c r="G9" s="1">
        <v>94.41554076027138</v>
      </c>
      <c r="H9" s="1">
        <v>91.10802192443712</v>
      </c>
      <c r="I9" s="1">
        <v>94.40303235957165</v>
      </c>
      <c r="J9" s="1">
        <v>90.13753982813166</v>
      </c>
      <c r="K9" s="1">
        <v>89.1138474449647</v>
      </c>
      <c r="L9" s="1">
        <v>88.49062633438798</v>
      </c>
      <c r="M9" s="1"/>
      <c r="N9" s="1"/>
      <c r="O9" s="1"/>
      <c r="P9" s="11"/>
      <c r="Q9" s="1"/>
      <c r="R9" s="1"/>
      <c r="S9" s="1"/>
      <c r="T9" s="10">
        <f t="shared" si="1"/>
        <v>92.38894262</v>
      </c>
    </row>
    <row r="10" ht="15.75" customHeight="1">
      <c r="A10" s="1">
        <f t="shared" si="2"/>
        <v>2007</v>
      </c>
      <c r="B10" s="1">
        <v>98.31526326270651</v>
      </c>
      <c r="C10" s="1">
        <v>96.86350094035025</v>
      </c>
      <c r="D10" s="1">
        <v>100.7879578852472</v>
      </c>
      <c r="E10" s="1">
        <v>82.87415625630591</v>
      </c>
      <c r="F10" s="1">
        <v>86.80070332796691</v>
      </c>
      <c r="G10" s="1">
        <v>94.643050084182</v>
      </c>
      <c r="H10" s="1">
        <v>90.77052646536342</v>
      </c>
      <c r="I10" s="1">
        <v>95.87827535808168</v>
      </c>
      <c r="J10" s="1">
        <v>90.00432123203443</v>
      </c>
      <c r="K10" s="1">
        <v>88.61799194557115</v>
      </c>
      <c r="L10" s="1">
        <v>87.87324825297756</v>
      </c>
      <c r="M10" s="1">
        <v>92.68677724390221</v>
      </c>
      <c r="N10" s="1"/>
      <c r="O10" s="1"/>
      <c r="P10" s="11"/>
      <c r="Q10" s="1"/>
      <c r="R10" s="1"/>
      <c r="S10" s="1"/>
      <c r="T10" s="10">
        <f t="shared" si="1"/>
        <v>92.17631435</v>
      </c>
    </row>
    <row r="11" ht="15.75" customHeight="1">
      <c r="A11" s="1">
        <f t="shared" si="2"/>
        <v>2008</v>
      </c>
      <c r="B11" s="1">
        <v>97.86698544546009</v>
      </c>
      <c r="C11" s="1">
        <v>95.2552210400597</v>
      </c>
      <c r="D11" s="1">
        <v>99.66157387245282</v>
      </c>
      <c r="E11" s="1">
        <v>76.99126678482922</v>
      </c>
      <c r="F11" s="1">
        <v>86.4934871988657</v>
      </c>
      <c r="G11" s="1">
        <v>93.96814503694118</v>
      </c>
      <c r="H11" s="1">
        <v>89.60381245798048</v>
      </c>
      <c r="I11" s="1">
        <v>94.11058998894568</v>
      </c>
      <c r="J11" s="1">
        <v>90.09442139525153</v>
      </c>
      <c r="K11" s="1">
        <v>87.4467108332988</v>
      </c>
      <c r="L11" s="1">
        <v>86.62892006450974</v>
      </c>
      <c r="M11" s="1">
        <v>90.25543930790806</v>
      </c>
      <c r="N11" s="1">
        <v>91.23676411599494</v>
      </c>
      <c r="O11" s="1"/>
      <c r="P11" s="11"/>
      <c r="Q11" s="1"/>
      <c r="R11" s="1"/>
      <c r="S11" s="1"/>
      <c r="T11" s="10">
        <f t="shared" si="1"/>
        <v>90.7394875</v>
      </c>
    </row>
    <row r="12" ht="15.75" customHeight="1">
      <c r="A12" s="1">
        <f t="shared" si="2"/>
        <v>2009</v>
      </c>
      <c r="B12" s="1">
        <v>97.71499773015769</v>
      </c>
      <c r="C12" s="1">
        <v>95.49590112761598</v>
      </c>
      <c r="D12" s="1">
        <v>98.30092177815258</v>
      </c>
      <c r="E12" s="1">
        <v>77.0275469272553</v>
      </c>
      <c r="F12" s="1">
        <v>88.19930810222012</v>
      </c>
      <c r="G12" s="1">
        <v>93.48407170831862</v>
      </c>
      <c r="H12" s="1">
        <v>89.81681697393388</v>
      </c>
      <c r="I12" s="1">
        <v>92.63797699821286</v>
      </c>
      <c r="J12" s="1">
        <v>91.13887125053698</v>
      </c>
      <c r="K12" s="1">
        <v>87.87196204103381</v>
      </c>
      <c r="L12" s="1">
        <v>85.68801464294891</v>
      </c>
      <c r="M12" s="1">
        <v>89.71518368382407</v>
      </c>
      <c r="N12" s="1">
        <v>91.30269935931523</v>
      </c>
      <c r="O12" s="1">
        <v>92.63797699821286</v>
      </c>
      <c r="P12" s="1">
        <v>50.2164507657949</v>
      </c>
      <c r="Q12" s="1"/>
      <c r="R12" s="1"/>
      <c r="S12" s="1"/>
      <c r="T12" s="10">
        <f t="shared" si="1"/>
        <v>88.08324667</v>
      </c>
    </row>
    <row r="13" ht="15.75" customHeight="1">
      <c r="A13" s="1">
        <f t="shared" si="2"/>
        <v>2010</v>
      </c>
      <c r="B13" s="1">
        <v>97.16213070620418</v>
      </c>
      <c r="C13" s="1">
        <v>94.36223553045977</v>
      </c>
      <c r="D13" s="1">
        <v>97.75263743535304</v>
      </c>
      <c r="E13" s="1">
        <v>75.81133425995179</v>
      </c>
      <c r="F13" s="1">
        <v>90.64627727512116</v>
      </c>
      <c r="G13" s="1">
        <v>93.02331513609752</v>
      </c>
      <c r="H13" s="1">
        <v>88.34921157123284</v>
      </c>
      <c r="I13" s="1">
        <v>91.80077186541003</v>
      </c>
      <c r="J13" s="1">
        <v>90.89388967361123</v>
      </c>
      <c r="K13" s="1">
        <v>87.07614601999292</v>
      </c>
      <c r="L13" s="1">
        <v>82.75357863305248</v>
      </c>
      <c r="M13" s="1">
        <v>88.89124908146135</v>
      </c>
      <c r="N13" s="1">
        <v>90.01890430830628</v>
      </c>
      <c r="O13" s="1">
        <v>91.80077186541003</v>
      </c>
      <c r="P13" s="1">
        <v>50.42792088061844</v>
      </c>
      <c r="Q13" s="1"/>
      <c r="R13" s="1"/>
      <c r="S13" s="1"/>
      <c r="T13" s="10">
        <f t="shared" si="1"/>
        <v>87.38469162</v>
      </c>
    </row>
    <row r="14" ht="15.75" customHeight="1">
      <c r="A14" s="1">
        <f t="shared" si="2"/>
        <v>2011</v>
      </c>
      <c r="B14" s="1">
        <v>96.15970973190908</v>
      </c>
      <c r="C14" s="1">
        <v>93.56778073597057</v>
      </c>
      <c r="D14" s="1">
        <v>96.95641260464204</v>
      </c>
      <c r="E14" s="1">
        <v>73.93746901708317</v>
      </c>
      <c r="F14" s="1">
        <v>91.78333569466498</v>
      </c>
      <c r="G14" s="1">
        <v>92.61403618529003</v>
      </c>
      <c r="H14" s="1">
        <v>87.2849513681904</v>
      </c>
      <c r="I14" s="1">
        <v>91.77341917780612</v>
      </c>
      <c r="J14" s="1">
        <v>89.95321630292563</v>
      </c>
      <c r="K14" s="1">
        <v>86.59668947469359</v>
      </c>
      <c r="L14" s="1">
        <v>82.2436372804768</v>
      </c>
      <c r="M14" s="1">
        <v>89.244603206437</v>
      </c>
      <c r="N14" s="1">
        <v>89.14570763818853</v>
      </c>
      <c r="O14" s="1">
        <v>91.77341917780612</v>
      </c>
      <c r="P14" s="1">
        <v>49.65343503609681</v>
      </c>
      <c r="Q14" s="1">
        <v>73.93746901708317</v>
      </c>
      <c r="R14" s="1"/>
      <c r="S14" s="1"/>
      <c r="T14" s="10">
        <f t="shared" si="1"/>
        <v>86.03908073</v>
      </c>
    </row>
    <row r="15" ht="15.75" customHeight="1">
      <c r="A15" s="1">
        <f t="shared" si="2"/>
        <v>2012</v>
      </c>
      <c r="B15" s="1">
        <v>95.772557627097</v>
      </c>
      <c r="C15" s="1">
        <v>93.14227657388676</v>
      </c>
      <c r="D15" s="1">
        <v>96.0137082420885</v>
      </c>
      <c r="E15" s="1">
        <v>72.47580619138178</v>
      </c>
      <c r="F15" s="1">
        <v>92.0164723043869</v>
      </c>
      <c r="G15" s="1">
        <v>91.57757159197403</v>
      </c>
      <c r="H15" s="1">
        <v>86.66294240133492</v>
      </c>
      <c r="I15" s="1">
        <v>90.82376552295779</v>
      </c>
      <c r="J15" s="1">
        <v>89.41311587583981</v>
      </c>
      <c r="K15" s="1">
        <v>86.36245440310142</v>
      </c>
      <c r="L15" s="1">
        <v>83.1588267959552</v>
      </c>
      <c r="M15" s="1">
        <v>88.68002011678374</v>
      </c>
      <c r="N15" s="1">
        <v>88.33321501615156</v>
      </c>
      <c r="O15" s="1">
        <v>90.82376552295779</v>
      </c>
      <c r="P15" s="1">
        <v>48.89581921781082</v>
      </c>
      <c r="Q15" s="1">
        <v>72.47580619138178</v>
      </c>
      <c r="R15" s="1"/>
      <c r="S15" s="1"/>
      <c r="T15" s="10">
        <f t="shared" si="1"/>
        <v>85.41425772</v>
      </c>
    </row>
    <row r="16" ht="15.75" customHeight="1">
      <c r="A16" s="1">
        <f t="shared" si="2"/>
        <v>2013</v>
      </c>
      <c r="B16" s="1">
        <v>95.2932554640648</v>
      </c>
      <c r="C16" s="1">
        <v>93.47197911553309</v>
      </c>
      <c r="D16" s="1">
        <v>95.44160673990133</v>
      </c>
      <c r="E16" s="1">
        <v>71.32453181793318</v>
      </c>
      <c r="F16" s="1">
        <v>93.00258397840352</v>
      </c>
      <c r="G16" s="1">
        <v>91.90494084757037</v>
      </c>
      <c r="H16" s="1">
        <v>86.58396145376554</v>
      </c>
      <c r="I16" s="1">
        <v>91.38827294528149</v>
      </c>
      <c r="J16" s="1">
        <v>90.45147722239628</v>
      </c>
      <c r="K16" s="1">
        <v>86.427733157199</v>
      </c>
      <c r="L16" s="1">
        <v>85.22270379837313</v>
      </c>
      <c r="M16" s="1">
        <v>88.39878837484348</v>
      </c>
      <c r="N16" s="1">
        <v>89.4108018312679</v>
      </c>
      <c r="O16" s="1">
        <v>91.38827294528149</v>
      </c>
      <c r="P16" s="1">
        <v>48.96458683895239</v>
      </c>
      <c r="Q16" s="1">
        <v>71.32453181793318</v>
      </c>
      <c r="R16" s="1"/>
      <c r="S16" s="1"/>
      <c r="T16" s="10">
        <f t="shared" si="1"/>
        <v>85.62500177</v>
      </c>
    </row>
    <row r="17" ht="15.75" customHeight="1">
      <c r="A17" s="1">
        <f t="shared" si="2"/>
        <v>2014</v>
      </c>
      <c r="B17" s="1">
        <v>94.64385053021613</v>
      </c>
      <c r="C17" s="1">
        <v>93.73151493453025</v>
      </c>
      <c r="D17" s="1">
        <v>95.02684423126567</v>
      </c>
      <c r="E17" s="1">
        <v>71.53289105406678</v>
      </c>
      <c r="F17" s="1">
        <v>93.43710911494883</v>
      </c>
      <c r="G17" s="1">
        <v>92.39573399515712</v>
      </c>
      <c r="H17" s="1">
        <v>86.64778839552942</v>
      </c>
      <c r="I17" s="1">
        <v>91.38643472591544</v>
      </c>
      <c r="J17" s="1">
        <v>91.2932469929604</v>
      </c>
      <c r="K17" s="1">
        <v>87.2586076901962</v>
      </c>
      <c r="L17" s="1">
        <v>87.09233126775494</v>
      </c>
      <c r="M17" s="1">
        <v>88.75408246941421</v>
      </c>
      <c r="N17" s="1">
        <v>90.33381505068718</v>
      </c>
      <c r="O17" s="1">
        <v>91.38643472591544</v>
      </c>
      <c r="P17" s="1">
        <v>49.39173402996204</v>
      </c>
      <c r="Q17" s="1">
        <v>71.53289105406678</v>
      </c>
      <c r="R17" s="1">
        <v>77.08840678312781</v>
      </c>
      <c r="S17" s="1"/>
      <c r="T17" s="10">
        <f t="shared" si="1"/>
        <v>85.46668924</v>
      </c>
    </row>
    <row r="18" ht="15.75" customHeight="1">
      <c r="A18" s="1">
        <f t="shared" si="2"/>
        <v>2015</v>
      </c>
      <c r="B18" s="1">
        <v>94.52638338686653</v>
      </c>
      <c r="C18" s="1">
        <v>93.78739790711677</v>
      </c>
      <c r="D18" s="1">
        <v>95.82177864025697</v>
      </c>
      <c r="E18" s="1">
        <v>71.97044735902928</v>
      </c>
      <c r="F18" s="1">
        <v>94.10350642398288</v>
      </c>
      <c r="G18" s="1">
        <v>92.92291220556747</v>
      </c>
      <c r="H18" s="1">
        <v>87.18579745240169</v>
      </c>
      <c r="I18" s="1">
        <v>90.9379764788524</v>
      </c>
      <c r="J18" s="1">
        <v>91.44955201641686</v>
      </c>
      <c r="K18" s="1">
        <v>88.40804960742327</v>
      </c>
      <c r="L18" s="1">
        <v>88.65387477303645</v>
      </c>
      <c r="M18" s="1">
        <v>90.04460672572345</v>
      </c>
      <c r="N18" s="1">
        <v>92.37944492710864</v>
      </c>
      <c r="O18" s="1">
        <v>90.9379764788524</v>
      </c>
      <c r="P18" s="1">
        <v>49.89898170942043</v>
      </c>
      <c r="Q18" s="1">
        <v>71.97044735902928</v>
      </c>
      <c r="R18" s="1">
        <v>77.44741023577295</v>
      </c>
      <c r="S18" s="1">
        <v>87.18579745240169</v>
      </c>
      <c r="T18" s="10">
        <f t="shared" si="1"/>
        <v>86.09068562</v>
      </c>
    </row>
    <row r="19" ht="15.75" customHeight="1">
      <c r="A19" s="1">
        <f t="shared" si="2"/>
        <v>2016</v>
      </c>
      <c r="B19" s="1">
        <v>93.9608061847105</v>
      </c>
      <c r="C19" s="1">
        <v>92.49415353190884</v>
      </c>
      <c r="D19" s="1">
        <v>95.80033148655298</v>
      </c>
      <c r="E19" s="1">
        <v>71.66107241284571</v>
      </c>
      <c r="F19" s="1">
        <v>94.64576003719384</v>
      </c>
      <c r="G19" s="1">
        <v>93.31031699254973</v>
      </c>
      <c r="H19" s="1">
        <v>87.47197470783614</v>
      </c>
      <c r="I19" s="1">
        <v>90.45734773761707</v>
      </c>
      <c r="J19" s="1">
        <v>91.20498330024046</v>
      </c>
      <c r="K19" s="1">
        <v>89.03198047273068</v>
      </c>
      <c r="L19" s="1">
        <v>88.96710398864869</v>
      </c>
      <c r="M19" s="1">
        <v>90.5135864554444</v>
      </c>
      <c r="N19" s="1">
        <v>93.86096455441952</v>
      </c>
      <c r="O19" s="1">
        <v>90.45734773761707</v>
      </c>
      <c r="P19" s="1">
        <v>50.32435553637025</v>
      </c>
      <c r="Q19" s="1">
        <v>71.66107241284571</v>
      </c>
      <c r="R19" s="1">
        <v>77.65440174146913</v>
      </c>
      <c r="S19" s="1">
        <v>87.47197470783614</v>
      </c>
      <c r="T19" s="10">
        <f t="shared" si="1"/>
        <v>86.163863</v>
      </c>
    </row>
    <row r="20" ht="15.75" customHeight="1">
      <c r="A20" s="1">
        <f t="shared" si="2"/>
        <v>2017</v>
      </c>
      <c r="B20" s="1">
        <v>93.47495977101823</v>
      </c>
      <c r="C20" s="1">
        <v>92.02206120283785</v>
      </c>
      <c r="D20" s="1">
        <v>96.6202073652941</v>
      </c>
      <c r="E20" s="1">
        <v>70.313896057618</v>
      </c>
      <c r="F20" s="1">
        <v>96.00831276010815</v>
      </c>
      <c r="G20" s="1">
        <v>93.65699709461737</v>
      </c>
      <c r="H20" s="1">
        <v>87.12336874635041</v>
      </c>
      <c r="I20" s="1">
        <v>90.85139944040127</v>
      </c>
      <c r="J20" s="1">
        <v>91.33636603981009</v>
      </c>
      <c r="K20" s="1">
        <v>88.74073262214043</v>
      </c>
      <c r="L20" s="1">
        <v>89.46329421796383</v>
      </c>
      <c r="M20" s="1">
        <v>90.64341428713742</v>
      </c>
      <c r="N20" s="1">
        <v>94.82036504471178</v>
      </c>
      <c r="O20" s="1">
        <v>90.85139944040127</v>
      </c>
      <c r="P20" s="1">
        <v>50.4788998000423</v>
      </c>
      <c r="Q20" s="1">
        <v>70.313896057618</v>
      </c>
      <c r="R20" s="1">
        <v>76.75515959620878</v>
      </c>
      <c r="S20" s="1">
        <v>87.12336874635041</v>
      </c>
      <c r="T20" s="10">
        <f t="shared" si="1"/>
        <v>86.14433879</v>
      </c>
    </row>
    <row r="21" ht="15.75" customHeight="1">
      <c r="A21" s="1">
        <f t="shared" si="2"/>
        <v>2018</v>
      </c>
      <c r="B21" s="1">
        <v>93.30563122408934</v>
      </c>
      <c r="C21" s="1">
        <v>91.68390360183098</v>
      </c>
      <c r="D21" s="1">
        <v>97.35183723150163</v>
      </c>
      <c r="E21" s="1">
        <v>69.3095408372189</v>
      </c>
      <c r="F21" s="1">
        <v>97.17004570951755</v>
      </c>
      <c r="G21" s="1">
        <v>94.29753384430707</v>
      </c>
      <c r="H21" s="1">
        <v>87.05433586736612</v>
      </c>
      <c r="I21" s="1">
        <v>91.02438125707482</v>
      </c>
      <c r="J21" s="1">
        <v>92.0291769824867</v>
      </c>
      <c r="K21" s="1">
        <v>88.91464999498167</v>
      </c>
      <c r="L21" s="1">
        <v>90.49363331222654</v>
      </c>
      <c r="M21" s="1">
        <v>90.64452504705675</v>
      </c>
      <c r="N21" s="1">
        <v>95.89576732208572</v>
      </c>
      <c r="O21" s="1">
        <v>91.02438125707482</v>
      </c>
      <c r="P21" s="1">
        <v>50.18451121232427</v>
      </c>
      <c r="Q21" s="1">
        <v>69.3095408372189</v>
      </c>
      <c r="R21" s="1">
        <v>76.2916845183374</v>
      </c>
      <c r="S21" s="1">
        <v>87.05433586736612</v>
      </c>
      <c r="T21" s="10">
        <f t="shared" si="1"/>
        <v>86.27996755</v>
      </c>
    </row>
    <row r="22" ht="15.75" customHeight="1">
      <c r="A22" s="1">
        <f t="shared" si="2"/>
        <v>2019</v>
      </c>
      <c r="B22" s="1">
        <v>93.17935361862352</v>
      </c>
      <c r="C22" s="1">
        <v>91.77883756174022</v>
      </c>
      <c r="D22" s="1">
        <v>97.56062910015916</v>
      </c>
      <c r="E22" s="1">
        <v>68.6896142420775</v>
      </c>
      <c r="F22" s="1">
        <v>97.62953030879146</v>
      </c>
      <c r="G22" s="1">
        <v>94.97185453915279</v>
      </c>
      <c r="H22" s="1">
        <v>86.80073796989647</v>
      </c>
      <c r="I22" s="1">
        <v>90.87242505253637</v>
      </c>
      <c r="J22" s="1">
        <v>92.99608447078566</v>
      </c>
      <c r="K22" s="1">
        <v>89.42099744959916</v>
      </c>
      <c r="L22" s="1">
        <v>91.24639697947016</v>
      </c>
      <c r="M22" s="1">
        <v>90.3426503554462</v>
      </c>
      <c r="N22" s="1">
        <v>96.66502750365959</v>
      </c>
      <c r="O22" s="1">
        <v>90.87242505253637</v>
      </c>
      <c r="P22" s="1">
        <v>49.49207525706806</v>
      </c>
      <c r="Q22" s="1">
        <v>68.6896142420775</v>
      </c>
      <c r="R22" s="1">
        <v>75.25703639883699</v>
      </c>
      <c r="S22" s="1">
        <v>86.80073796989647</v>
      </c>
      <c r="T22" s="10">
        <f t="shared" si="1"/>
        <v>86.29255712</v>
      </c>
    </row>
    <row r="23" ht="15.75" customHeight="1">
      <c r="A23" s="1">
        <f t="shared" si="2"/>
        <v>2020</v>
      </c>
      <c r="B23" s="1">
        <v>92.24502174476892</v>
      </c>
      <c r="C23" s="1">
        <v>91.72747688450416</v>
      </c>
      <c r="D23" s="1">
        <v>97.5494175994233</v>
      </c>
      <c r="E23" s="1">
        <v>69.38482573405327</v>
      </c>
      <c r="F23" s="1">
        <v>98.44409851024123</v>
      </c>
      <c r="G23" s="1">
        <v>95.46339140361664</v>
      </c>
      <c r="H23" s="1">
        <v>87.11970993044179</v>
      </c>
      <c r="I23" s="1">
        <v>90.49751453571749</v>
      </c>
      <c r="J23" s="1">
        <v>93.45489037830752</v>
      </c>
      <c r="K23" s="1">
        <v>90.05687625128652</v>
      </c>
      <c r="L23" s="1">
        <v>92.75610330404356</v>
      </c>
      <c r="M23" s="1">
        <v>90.92835643463961</v>
      </c>
      <c r="N23" s="1">
        <v>98.1103123497295</v>
      </c>
      <c r="O23" s="1">
        <v>90.49751453571749</v>
      </c>
      <c r="P23" s="1">
        <v>48.69506111713692</v>
      </c>
      <c r="Q23" s="1">
        <v>69.38482573405327</v>
      </c>
      <c r="R23" s="1">
        <v>75.4757084538356</v>
      </c>
      <c r="S23" s="1">
        <v>87.11970993044179</v>
      </c>
      <c r="T23" s="10">
        <f t="shared" si="1"/>
        <v>86.60615638</v>
      </c>
    </row>
    <row r="24" ht="15.75" customHeight="1">
      <c r="A24" s="1">
        <f t="shared" si="2"/>
        <v>2021</v>
      </c>
      <c r="B24" s="1">
        <v>92.6520998124143</v>
      </c>
      <c r="C24" s="1">
        <v>91.71853885094328</v>
      </c>
      <c r="D24" s="1">
        <v>98.6448564360129</v>
      </c>
      <c r="E24" s="1">
        <v>68.53828996978723</v>
      </c>
      <c r="F24" s="1">
        <v>99.20438038904804</v>
      </c>
      <c r="G24" s="1">
        <v>96.65369008194747</v>
      </c>
      <c r="H24" s="1">
        <v>86.89946288221651</v>
      </c>
      <c r="I24" s="1">
        <v>92.74990386358809</v>
      </c>
      <c r="J24" s="1">
        <v>95.55749306370453</v>
      </c>
      <c r="K24" s="1">
        <v>90.23540700212098</v>
      </c>
      <c r="L24" s="1">
        <v>95.18925737905022</v>
      </c>
      <c r="M24" s="1">
        <v>91.9666006973986</v>
      </c>
      <c r="N24" s="1">
        <v>99.02316982924741</v>
      </c>
      <c r="O24" s="1">
        <v>92.74990386358809</v>
      </c>
      <c r="P24" s="1">
        <v>48.88107136993521</v>
      </c>
      <c r="Q24" s="1">
        <v>68.53828996978723</v>
      </c>
      <c r="R24" s="1">
        <v>75.45607894086895</v>
      </c>
      <c r="S24" s="1">
        <v>86.89946288221651</v>
      </c>
      <c r="T24" s="10">
        <f t="shared" si="1"/>
        <v>87.3087754</v>
      </c>
    </row>
    <row r="25" ht="15.75" customHeight="1">
      <c r="A25" s="1">
        <f t="shared" si="2"/>
        <v>2022</v>
      </c>
      <c r="B25" s="1">
        <v>92.69276923126809</v>
      </c>
      <c r="C25" s="1">
        <v>90.33146227453148</v>
      </c>
      <c r="D25" s="1">
        <v>100.0201487849446</v>
      </c>
      <c r="E25" s="1">
        <v>62.35203935027756</v>
      </c>
      <c r="F25" s="1">
        <v>99.75564900837522</v>
      </c>
      <c r="G25" s="1">
        <v>96.59127877760571</v>
      </c>
      <c r="H25" s="1">
        <v>87.30901721367792</v>
      </c>
      <c r="I25" s="1">
        <v>94.96579190312721</v>
      </c>
      <c r="J25" s="1">
        <v>96.0552849835341</v>
      </c>
      <c r="K25" s="1">
        <v>90.52133330887321</v>
      </c>
      <c r="L25" s="1">
        <v>94.63727973140033</v>
      </c>
      <c r="M25" s="1">
        <v>91.41504594563285</v>
      </c>
      <c r="N25" s="1">
        <v>99.54268598215546</v>
      </c>
      <c r="O25" s="1">
        <v>94.96579190312721</v>
      </c>
      <c r="P25" s="1">
        <v>47.37239994914236</v>
      </c>
      <c r="Q25" s="1">
        <v>62.35203935027756</v>
      </c>
      <c r="R25" s="1">
        <v>69.93488488406302</v>
      </c>
      <c r="S25" s="1">
        <v>87.30901721367792</v>
      </c>
      <c r="T25" s="10">
        <f t="shared" si="1"/>
        <v>86.56243999</v>
      </c>
    </row>
    <row r="26" ht="15.75" customHeight="1"/>
    <row r="27" ht="15.75" customHeight="1">
      <c r="B27" s="6" t="s">
        <v>60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7:I29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5" t="s">
        <v>21</v>
      </c>
      <c r="V1" s="1" t="s">
        <v>22</v>
      </c>
    </row>
    <row r="2" ht="15.75" customHeight="1">
      <c r="A2" s="1">
        <v>1999.0</v>
      </c>
      <c r="B2" s="1">
        <f>SUM(RealWechselkursPreisbasiert!B2-100)</f>
        <v>0</v>
      </c>
      <c r="C2" s="1">
        <f>SUM(RealWechselkursPreisbasiert!C2-100)</f>
        <v>0</v>
      </c>
      <c r="D2" s="1">
        <f>SUM(RealWechselkursPreisbasiert!D2-100)</f>
        <v>0</v>
      </c>
      <c r="E2" s="1">
        <f>SUM(RealWechselkursPreisbasiert!E2-100)</f>
        <v>0</v>
      </c>
      <c r="F2" s="1">
        <f>SUM(RealWechselkursPreisbasiert!F2-100)</f>
        <v>0</v>
      </c>
      <c r="G2" s="1">
        <f>SUM(RealWechselkursPreisbasiert!G2-100)</f>
        <v>0</v>
      </c>
      <c r="H2" s="1">
        <f>SUM(RealWechselkursPreisbasiert!H2-100)</f>
        <v>0</v>
      </c>
      <c r="I2" s="1">
        <f>SUM(RealWechselkursPreisbasiert!I2-100)</f>
        <v>0</v>
      </c>
      <c r="J2" s="1">
        <f>SUM(RealWechselkursPreisbasiert!J2-100)</f>
        <v>0</v>
      </c>
      <c r="K2" s="1">
        <f>SUM(RealWechselkursPreisbasiert!K2-100)</f>
        <v>0</v>
      </c>
      <c r="L2" s="1"/>
      <c r="M2" s="1"/>
      <c r="N2" s="1"/>
      <c r="O2" s="1"/>
      <c r="P2" s="1"/>
      <c r="Q2" s="1"/>
      <c r="R2" s="1"/>
      <c r="S2" s="1"/>
      <c r="T2" s="10">
        <f t="shared" ref="T2:T25" si="1">AVERAGE(B2:S2)</f>
        <v>0</v>
      </c>
      <c r="U2" s="10">
        <f>STDEV(AbweichungsindikatorPreis!$B2:$S2)</f>
        <v>0</v>
      </c>
      <c r="V2" s="11">
        <f>VAR(AbweichungsindikatorPreis!$B2:$S2)</f>
        <v>0</v>
      </c>
    </row>
    <row r="3" ht="15.75" customHeight="1">
      <c r="A3" s="1">
        <f t="shared" ref="A3:A25" si="2">A2+1</f>
        <v>2000</v>
      </c>
      <c r="B3" s="1">
        <f>SUM(RealWechselkursPreisbasiert!B3-100)</f>
        <v>-0.5333611984</v>
      </c>
      <c r="C3" s="1">
        <f>SUM(RealWechselkursPreisbasiert!C3-100)</f>
        <v>-1.23279729</v>
      </c>
      <c r="D3" s="1">
        <f>SUM(RealWechselkursPreisbasiert!D3-100)</f>
        <v>-1.494402541</v>
      </c>
      <c r="E3" s="1">
        <f>SUM(RealWechselkursPreisbasiert!E3-100)</f>
        <v>-2.422978604</v>
      </c>
      <c r="F3" s="1">
        <f>SUM(RealWechselkursPreisbasiert!F3-100)</f>
        <v>-3.671634096</v>
      </c>
      <c r="G3" s="1">
        <f>SUM(RealWechselkursPreisbasiert!G3-100)</f>
        <v>-1.171589444</v>
      </c>
      <c r="H3" s="1">
        <f>SUM(RealWechselkursPreisbasiert!H3-100)</f>
        <v>-2.2789081</v>
      </c>
      <c r="I3" s="1">
        <f>SUM(RealWechselkursPreisbasiert!I3-100)</f>
        <v>-6.577057057</v>
      </c>
      <c r="J3" s="1">
        <f>SUM(RealWechselkursPreisbasiert!J3-100)</f>
        <v>-1.35368472</v>
      </c>
      <c r="K3" s="1">
        <f>SUM(RealWechselkursPreisbasiert!K3-100)</f>
        <v>-2.002055382</v>
      </c>
      <c r="L3" s="1"/>
      <c r="M3" s="1"/>
      <c r="N3" s="1"/>
      <c r="O3" s="1"/>
      <c r="P3" s="1"/>
      <c r="Q3" s="1"/>
      <c r="R3" s="1"/>
      <c r="S3" s="1"/>
      <c r="T3" s="10">
        <f t="shared" si="1"/>
        <v>-2.273846843</v>
      </c>
      <c r="U3" s="10">
        <f>STDEV(AbweichungsindikatorPreis!$B3:$S3)</f>
        <v>1.743235862</v>
      </c>
      <c r="V3" s="11">
        <f>VAR(AbweichungsindikatorPreis!$B3:$S3)</f>
        <v>3.038871269</v>
      </c>
    </row>
    <row r="4" ht="15.75" customHeight="1">
      <c r="A4" s="1">
        <f t="shared" si="2"/>
        <v>2001</v>
      </c>
      <c r="B4" s="1">
        <f>SUM(RealWechselkursPreisbasiert!B4-100)</f>
        <v>-0.9213849579</v>
      </c>
      <c r="C4" s="1">
        <f>SUM(RealWechselkursPreisbasiert!C4-100)</f>
        <v>-1.747988088</v>
      </c>
      <c r="D4" s="1">
        <f>SUM(RealWechselkursPreisbasiert!D4-100)</f>
        <v>-2.228376847</v>
      </c>
      <c r="E4" s="1">
        <f>SUM(RealWechselkursPreisbasiert!E4-100)</f>
        <v>-5.864952444</v>
      </c>
      <c r="F4" s="1">
        <f>SUM(RealWechselkursPreisbasiert!F4-100)</f>
        <v>-5.605035758</v>
      </c>
      <c r="G4" s="1">
        <f>SUM(RealWechselkursPreisbasiert!G4-100)</f>
        <v>-1.581043717</v>
      </c>
      <c r="H4" s="1">
        <f>SUM(RealWechselkursPreisbasiert!H4-100)</f>
        <v>-2.758678807</v>
      </c>
      <c r="I4" s="1">
        <f>SUM(RealWechselkursPreisbasiert!I4-100)</f>
        <v>-7.396036848</v>
      </c>
      <c r="J4" s="1">
        <f>SUM(RealWechselkursPreisbasiert!J4-100)</f>
        <v>-3.725091273</v>
      </c>
      <c r="K4" s="1">
        <f>SUM(RealWechselkursPreisbasiert!K4-100)</f>
        <v>-2.883101525</v>
      </c>
      <c r="L4" s="1">
        <f>SUM(RealWechselkursPreisbasiert!L4-100)</f>
        <v>-3.09775739</v>
      </c>
      <c r="M4" s="1"/>
      <c r="N4" s="1"/>
      <c r="O4" s="1"/>
      <c r="P4" s="1"/>
      <c r="Q4" s="1"/>
      <c r="R4" s="1"/>
      <c r="S4" s="1"/>
      <c r="T4" s="10">
        <f t="shared" si="1"/>
        <v>-3.437222514</v>
      </c>
      <c r="U4" s="10">
        <f>STDEV(AbweichungsindikatorPreis!$B4:$S4)</f>
        <v>2.032750195</v>
      </c>
      <c r="V4" s="11">
        <f>VAR(AbweichungsindikatorPreis!$B4:$S4)</f>
        <v>4.132073356</v>
      </c>
    </row>
    <row r="5" ht="15.75" customHeight="1">
      <c r="A5" s="1">
        <f t="shared" si="2"/>
        <v>2002</v>
      </c>
      <c r="B5" s="1">
        <f>SUM(RealWechselkursPreisbasiert!B5-100)</f>
        <v>-1.268119546</v>
      </c>
      <c r="C5" s="1">
        <f>SUM(RealWechselkursPreisbasiert!C5-100)</f>
        <v>-1.962278333</v>
      </c>
      <c r="D5" s="1">
        <f>SUM(RealWechselkursPreisbasiert!D5-100)</f>
        <v>-2.881277449</v>
      </c>
      <c r="E5" s="1">
        <f>SUM(RealWechselkursPreisbasiert!E5-100)</f>
        <v>-7.92046411</v>
      </c>
      <c r="F5" s="1">
        <f>SUM(RealWechselkursPreisbasiert!F5-100)</f>
        <v>-8.644268628</v>
      </c>
      <c r="G5" s="1">
        <f>SUM(RealWechselkursPreisbasiert!G5-100)</f>
        <v>-2.814021883</v>
      </c>
      <c r="H5" s="1">
        <f>SUM(RealWechselkursPreisbasiert!H5-100)</f>
        <v>-3.452559562</v>
      </c>
      <c r="I5" s="1">
        <f>SUM(RealWechselkursPreisbasiert!I5-100)</f>
        <v>-7.212648302</v>
      </c>
      <c r="J5" s="1">
        <f>SUM(RealWechselkursPreisbasiert!J5-100)</f>
        <v>-5.929434671</v>
      </c>
      <c r="K5" s="1">
        <f>SUM(RealWechselkursPreisbasiert!K5-100)</f>
        <v>-5.005901136</v>
      </c>
      <c r="L5" s="1">
        <f>SUM(RealWechselkursPreisbasiert!L5-100)</f>
        <v>-5.517607436</v>
      </c>
      <c r="M5" s="1"/>
      <c r="N5" s="1"/>
      <c r="O5" s="1"/>
      <c r="P5" s="1"/>
      <c r="Q5" s="1"/>
      <c r="R5" s="1"/>
      <c r="S5" s="1"/>
      <c r="T5" s="10">
        <f t="shared" si="1"/>
        <v>-4.782598278</v>
      </c>
      <c r="U5" s="10">
        <f>STDEV(AbweichungsindikatorPreis!$B5:$S5)</f>
        <v>2.492674499</v>
      </c>
      <c r="V5" s="11">
        <f>VAR(AbweichungsindikatorPreis!$B5:$S5)</f>
        <v>6.213426158</v>
      </c>
    </row>
    <row r="6" ht="15.75" customHeight="1">
      <c r="A6" s="1">
        <f t="shared" si="2"/>
        <v>2003</v>
      </c>
      <c r="B6" s="1">
        <f>SUM(RealWechselkursPreisbasiert!B6-100)</f>
        <v>-1.49047845</v>
      </c>
      <c r="C6" s="1">
        <f>SUM(RealWechselkursPreisbasiert!C6-100)</f>
        <v>-2.390040033</v>
      </c>
      <c r="D6" s="1">
        <f>SUM(RealWechselkursPreisbasiert!D6-100)</f>
        <v>-3.08887008</v>
      </c>
      <c r="E6" s="1">
        <f>SUM(RealWechselkursPreisbasiert!E6-100)</f>
        <v>-8.204680454</v>
      </c>
      <c r="F6" s="1">
        <f>SUM(RealWechselkursPreisbasiert!F6-100)</f>
        <v>-11.23180484</v>
      </c>
      <c r="G6" s="1">
        <f>SUM(RealWechselkursPreisbasiert!G6-100)</f>
        <v>-4.457771255</v>
      </c>
      <c r="H6" s="1">
        <f>SUM(RealWechselkursPreisbasiert!H6-100)</f>
        <v>-4.822255833</v>
      </c>
      <c r="I6" s="1">
        <f>SUM(RealWechselkursPreisbasiert!I6-100)</f>
        <v>-4.1356144</v>
      </c>
      <c r="J6" s="1">
        <f>SUM(RealWechselkursPreisbasiert!J6-100)</f>
        <v>-7.900881253</v>
      </c>
      <c r="K6" s="1">
        <f>SUM(RealWechselkursPreisbasiert!K6-100)</f>
        <v>-6.876102526</v>
      </c>
      <c r="L6" s="1">
        <f>SUM(RealWechselkursPreisbasiert!L6-100)</f>
        <v>-7.687725792</v>
      </c>
      <c r="M6" s="1"/>
      <c r="N6" s="1"/>
      <c r="O6" s="1"/>
      <c r="P6" s="1"/>
      <c r="Q6" s="1"/>
      <c r="R6" s="1"/>
      <c r="S6" s="1"/>
      <c r="T6" s="10">
        <f t="shared" si="1"/>
        <v>-5.662384084</v>
      </c>
      <c r="U6" s="10">
        <f>STDEV(AbweichungsindikatorPreis!$B6:$S6)</f>
        <v>2.954516022</v>
      </c>
      <c r="V6" s="11">
        <f>VAR(AbweichungsindikatorPreis!$B6:$S6)</f>
        <v>8.729164926</v>
      </c>
    </row>
    <row r="7" ht="15.75" customHeight="1">
      <c r="A7" s="1">
        <f t="shared" si="2"/>
        <v>2004</v>
      </c>
      <c r="B7" s="1">
        <f>SUM(RealWechselkursPreisbasiert!B7-100)</f>
        <v>-1.668730695</v>
      </c>
      <c r="C7" s="1">
        <f>SUM(RealWechselkursPreisbasiert!C7-100)</f>
        <v>-2.463484665</v>
      </c>
      <c r="D7" s="1">
        <f>SUM(RealWechselkursPreisbasiert!D7-100)</f>
        <v>-1.508487995</v>
      </c>
      <c r="E7" s="1">
        <f>SUM(RealWechselkursPreisbasiert!E7-100)</f>
        <v>-9.325342508</v>
      </c>
      <c r="F7" s="1">
        <f>SUM(RealWechselkursPreisbasiert!F7-100)</f>
        <v>-11.68227939</v>
      </c>
      <c r="G7" s="1">
        <f>SUM(RealWechselkursPreisbasiert!G7-100)</f>
        <v>-4.903120771</v>
      </c>
      <c r="H7" s="1">
        <f>SUM(RealWechselkursPreisbasiert!H7-100)</f>
        <v>-6.170733975</v>
      </c>
      <c r="I7" s="1">
        <f>SUM(RealWechselkursPreisbasiert!I7-100)</f>
        <v>-4.595464747</v>
      </c>
      <c r="J7" s="1">
        <f>SUM(RealWechselkursPreisbasiert!J7-100)</f>
        <v>-8.55645992</v>
      </c>
      <c r="K7" s="1">
        <f>SUM(RealWechselkursPreisbasiert!K7-100)</f>
        <v>-8.026684168</v>
      </c>
      <c r="L7" s="1">
        <f>SUM(RealWechselkursPreisbasiert!L7-100)</f>
        <v>-8.798184606</v>
      </c>
      <c r="M7" s="1"/>
      <c r="N7" s="1"/>
      <c r="O7" s="1"/>
      <c r="P7" s="1"/>
      <c r="Q7" s="1"/>
      <c r="R7" s="1"/>
      <c r="S7" s="1"/>
      <c r="T7" s="10">
        <f t="shared" si="1"/>
        <v>-6.154452131</v>
      </c>
      <c r="U7" s="10">
        <f>STDEV(AbweichungsindikatorPreis!$B7:$S7)</f>
        <v>3.408842809</v>
      </c>
      <c r="V7" s="11">
        <f>VAR(AbweichungsindikatorPreis!$B7:$S7)</f>
        <v>11.62020929</v>
      </c>
    </row>
    <row r="8" ht="15.75" customHeight="1">
      <c r="A8" s="1">
        <f t="shared" si="2"/>
        <v>2005</v>
      </c>
      <c r="B8" s="1">
        <f>SUM(RealWechselkursPreisbasiert!B8-100)</f>
        <v>-1.836911164</v>
      </c>
      <c r="C8" s="1">
        <f>SUM(RealWechselkursPreisbasiert!C8-100)</f>
        <v>-3.043001282</v>
      </c>
      <c r="D8" s="1">
        <f>SUM(RealWechselkursPreisbasiert!D8-100)</f>
        <v>-0.3807200808</v>
      </c>
      <c r="E8" s="1">
        <f>SUM(RealWechselkursPreisbasiert!E8-100)</f>
        <v>-11.23156095</v>
      </c>
      <c r="F8" s="1">
        <f>SUM(RealWechselkursPreisbasiert!F8-100)</f>
        <v>-11.90215569</v>
      </c>
      <c r="G8" s="1">
        <f>SUM(RealWechselkursPreisbasiert!G8-100)</f>
        <v>-5.162772227</v>
      </c>
      <c r="H8" s="1">
        <f>SUM(RealWechselkursPreisbasiert!H8-100)</f>
        <v>-7.83153966</v>
      </c>
      <c r="I8" s="1">
        <f>SUM(RealWechselkursPreisbasiert!I8-100)</f>
        <v>-4.718472108</v>
      </c>
      <c r="J8" s="1">
        <f>SUM(RealWechselkursPreisbasiert!J8-100)</f>
        <v>-8.73683309</v>
      </c>
      <c r="K8" s="1">
        <f>SUM(RealWechselkursPreisbasiert!K8-100)</f>
        <v>-9.321828258</v>
      </c>
      <c r="L8" s="1">
        <f>SUM(RealWechselkursPreisbasiert!L8-100)</f>
        <v>-10.1713702</v>
      </c>
      <c r="M8" s="1"/>
      <c r="N8" s="1"/>
      <c r="O8" s="1"/>
      <c r="P8" s="1"/>
      <c r="Q8" s="1"/>
      <c r="R8" s="1"/>
      <c r="S8" s="1"/>
      <c r="T8" s="10">
        <f t="shared" si="1"/>
        <v>-6.757924065</v>
      </c>
      <c r="U8" s="10">
        <f>STDEV(AbweichungsindikatorPreis!$B8:$S8)</f>
        <v>3.939036941</v>
      </c>
      <c r="V8" s="11">
        <f>VAR(AbweichungsindikatorPreis!$B8:$S8)</f>
        <v>15.51601203</v>
      </c>
    </row>
    <row r="9" ht="15.75" customHeight="1">
      <c r="A9" s="1">
        <f t="shared" si="2"/>
        <v>2006</v>
      </c>
      <c r="B9" s="1">
        <f>SUM(RealWechselkursPreisbasiert!B9-100)</f>
        <v>-1.752144926</v>
      </c>
      <c r="C9" s="1">
        <f>SUM(RealWechselkursPreisbasiert!C9-100)</f>
        <v>-3.566750152</v>
      </c>
      <c r="D9" s="1">
        <f>SUM(RealWechselkursPreisbasiert!D9-100)</f>
        <v>0.1106280447</v>
      </c>
      <c r="E9" s="1">
        <f>SUM(RealWechselkursPreisbasiert!E9-100)</f>
        <v>-13.49996999</v>
      </c>
      <c r="F9" s="1">
        <f>SUM(RealWechselkursPreisbasiert!F9-100)</f>
        <v>-12.68200285</v>
      </c>
      <c r="G9" s="1">
        <f>SUM(RealWechselkursPreisbasiert!G9-100)</f>
        <v>-5.58445924</v>
      </c>
      <c r="H9" s="1">
        <f>SUM(RealWechselkursPreisbasiert!H9-100)</f>
        <v>-8.891978076</v>
      </c>
      <c r="I9" s="1">
        <f>SUM(RealWechselkursPreisbasiert!I9-100)</f>
        <v>-5.59696764</v>
      </c>
      <c r="J9" s="1">
        <f>SUM(RealWechselkursPreisbasiert!J9-100)</f>
        <v>-9.862460172</v>
      </c>
      <c r="K9" s="1">
        <f>SUM(RealWechselkursPreisbasiert!K9-100)</f>
        <v>-10.88615256</v>
      </c>
      <c r="L9" s="1">
        <f>SUM(RealWechselkursPreisbasiert!L9-100)</f>
        <v>-11.50937367</v>
      </c>
      <c r="M9" s="1"/>
      <c r="N9" s="1"/>
      <c r="O9" s="1"/>
      <c r="P9" s="1"/>
      <c r="Q9" s="1"/>
      <c r="R9" s="1"/>
      <c r="S9" s="1"/>
      <c r="T9" s="10">
        <f t="shared" si="1"/>
        <v>-7.611057384</v>
      </c>
      <c r="U9" s="10">
        <f>STDEV(AbweichungsindikatorPreis!$B9:$S9)</f>
        <v>4.59888932</v>
      </c>
      <c r="V9" s="11">
        <f>VAR(AbweichungsindikatorPreis!$B9:$S9)</f>
        <v>21.14978298</v>
      </c>
    </row>
    <row r="10" ht="15.75" customHeight="1">
      <c r="A10" s="1">
        <f t="shared" si="2"/>
        <v>2007</v>
      </c>
      <c r="B10" s="1">
        <f>SUM(RealWechselkursPreisbasiert!B10-100)</f>
        <v>-1.684736737</v>
      </c>
      <c r="C10" s="1">
        <f>SUM(RealWechselkursPreisbasiert!C10-100)</f>
        <v>-3.13649906</v>
      </c>
      <c r="D10" s="1">
        <f>SUM(RealWechselkursPreisbasiert!D10-100)</f>
        <v>0.7879578852</v>
      </c>
      <c r="E10" s="1">
        <f>SUM(RealWechselkursPreisbasiert!E10-100)</f>
        <v>-17.12584374</v>
      </c>
      <c r="F10" s="1">
        <f>SUM(RealWechselkursPreisbasiert!F10-100)</f>
        <v>-13.19929667</v>
      </c>
      <c r="G10" s="1">
        <f>SUM(RealWechselkursPreisbasiert!G10-100)</f>
        <v>-5.356949916</v>
      </c>
      <c r="H10" s="1">
        <f>SUM(RealWechselkursPreisbasiert!H10-100)</f>
        <v>-9.229473535</v>
      </c>
      <c r="I10" s="1">
        <f>SUM(RealWechselkursPreisbasiert!I10-100)</f>
        <v>-4.121724642</v>
      </c>
      <c r="J10" s="1">
        <f>SUM(RealWechselkursPreisbasiert!J10-100)</f>
        <v>-9.995678768</v>
      </c>
      <c r="K10" s="1">
        <f>SUM(RealWechselkursPreisbasiert!K10-100)</f>
        <v>-11.38200805</v>
      </c>
      <c r="L10" s="1">
        <f>SUM(RealWechselkursPreisbasiert!L10-100)</f>
        <v>-12.12675175</v>
      </c>
      <c r="M10" s="1">
        <f>SUM(RealWechselkursPreisbasiert!M10-100)</f>
        <v>-7.313222756</v>
      </c>
      <c r="N10" s="1"/>
      <c r="O10" s="1"/>
      <c r="P10" s="1"/>
      <c r="Q10" s="1"/>
      <c r="R10" s="1"/>
      <c r="S10" s="1"/>
      <c r="T10" s="10">
        <f t="shared" si="1"/>
        <v>-7.823685645</v>
      </c>
      <c r="U10" s="10">
        <f>STDEV(AbweichungsindikatorPreis!$B10:$S10)</f>
        <v>5.2843324</v>
      </c>
      <c r="V10" s="11">
        <f>VAR(AbweichungsindikatorPreis!$B10:$S10)</f>
        <v>27.92416891</v>
      </c>
    </row>
    <row r="11" ht="15.75" customHeight="1">
      <c r="A11" s="1">
        <f t="shared" si="2"/>
        <v>2008</v>
      </c>
      <c r="B11" s="1">
        <f>SUM(RealWechselkursPreisbasiert!B11-100)</f>
        <v>-2.133014555</v>
      </c>
      <c r="C11" s="1">
        <f>SUM(RealWechselkursPreisbasiert!C11-100)</f>
        <v>-4.74477896</v>
      </c>
      <c r="D11" s="1">
        <f>SUM(RealWechselkursPreisbasiert!D11-100)</f>
        <v>-0.3384261275</v>
      </c>
      <c r="E11" s="1">
        <f>SUM(RealWechselkursPreisbasiert!E11-100)</f>
        <v>-23.00873322</v>
      </c>
      <c r="F11" s="1">
        <f>SUM(RealWechselkursPreisbasiert!F11-100)</f>
        <v>-13.5065128</v>
      </c>
      <c r="G11" s="1">
        <f>SUM(RealWechselkursPreisbasiert!G11-100)</f>
        <v>-6.031854963</v>
      </c>
      <c r="H11" s="1">
        <f>SUM(RealWechselkursPreisbasiert!H11-100)</f>
        <v>-10.39618754</v>
      </c>
      <c r="I11" s="1">
        <f>SUM(RealWechselkursPreisbasiert!I11-100)</f>
        <v>-5.889410011</v>
      </c>
      <c r="J11" s="1">
        <f>SUM(RealWechselkursPreisbasiert!J11-100)</f>
        <v>-9.905578605</v>
      </c>
      <c r="K11" s="1">
        <f>SUM(RealWechselkursPreisbasiert!K11-100)</f>
        <v>-12.55328917</v>
      </c>
      <c r="L11" s="1">
        <f>SUM(RealWechselkursPreisbasiert!L11-100)</f>
        <v>-13.37107994</v>
      </c>
      <c r="M11" s="1">
        <f>SUM(RealWechselkursPreisbasiert!M11-100)</f>
        <v>-9.744560692</v>
      </c>
      <c r="N11" s="1">
        <f>SUM(RealWechselkursPreisbasiert!N11-100)</f>
        <v>-8.763235884</v>
      </c>
      <c r="O11" s="1"/>
      <c r="P11" s="1"/>
      <c r="Q11" s="1"/>
      <c r="R11" s="1"/>
      <c r="S11" s="1"/>
      <c r="T11" s="10">
        <f t="shared" si="1"/>
        <v>-9.260512497</v>
      </c>
      <c r="U11" s="10">
        <f>STDEV(AbweichungsindikatorPreis!$B11:$S11)</f>
        <v>5.842045533</v>
      </c>
      <c r="V11" s="11">
        <f>VAR(AbweichungsindikatorPreis!$B11:$S11)</f>
        <v>34.12949601</v>
      </c>
    </row>
    <row r="12" ht="15.75" customHeight="1">
      <c r="A12" s="1">
        <f t="shared" si="2"/>
        <v>2009</v>
      </c>
      <c r="B12" s="1">
        <f>SUM(RealWechselkursPreisbasiert!B12-100)</f>
        <v>-2.28500227</v>
      </c>
      <c r="C12" s="1">
        <f>SUM(RealWechselkursPreisbasiert!C12-100)</f>
        <v>-4.504098872</v>
      </c>
      <c r="D12" s="1">
        <f>SUM(RealWechselkursPreisbasiert!D12-100)</f>
        <v>-1.699078222</v>
      </c>
      <c r="E12" s="1">
        <f>SUM(RealWechselkursPreisbasiert!E12-100)</f>
        <v>-22.97245307</v>
      </c>
      <c r="F12" s="1">
        <f>SUM(RealWechselkursPreisbasiert!F12-100)</f>
        <v>-11.8006919</v>
      </c>
      <c r="G12" s="1">
        <f>SUM(RealWechselkursPreisbasiert!G12-100)</f>
        <v>-6.515928292</v>
      </c>
      <c r="H12" s="1">
        <f>SUM(RealWechselkursPreisbasiert!H12-100)</f>
        <v>-10.18318303</v>
      </c>
      <c r="I12" s="1">
        <f>SUM(RealWechselkursPreisbasiert!I12-100)</f>
        <v>-7.362023002</v>
      </c>
      <c r="J12" s="1">
        <f>SUM(RealWechselkursPreisbasiert!J12-100)</f>
        <v>-8.861128749</v>
      </c>
      <c r="K12" s="1">
        <f>SUM(RealWechselkursPreisbasiert!K12-100)</f>
        <v>-12.12803796</v>
      </c>
      <c r="L12" s="1">
        <f>SUM(RealWechselkursPreisbasiert!L12-100)</f>
        <v>-14.31198536</v>
      </c>
      <c r="M12" s="1">
        <f>SUM(RealWechselkursPreisbasiert!M12-100)</f>
        <v>-10.28481632</v>
      </c>
      <c r="N12" s="1">
        <f>SUM(RealWechselkursPreisbasiert!N12-100)</f>
        <v>-8.697300641</v>
      </c>
      <c r="O12" s="1">
        <f>SUM(RealWechselkursPreisbasiert!O12-100)</f>
        <v>-7.362023002</v>
      </c>
      <c r="P12" s="1">
        <f>SUM(RealWechselkursPreisbasiert!P12-100)</f>
        <v>-49.78354923</v>
      </c>
      <c r="Q12" s="1"/>
      <c r="R12" s="1"/>
      <c r="S12" s="1"/>
      <c r="T12" s="10">
        <f t="shared" si="1"/>
        <v>-11.91675333</v>
      </c>
      <c r="U12" s="10">
        <f>STDEV(AbweichungsindikatorPreis!$B12:$S12)</f>
        <v>11.68046961</v>
      </c>
      <c r="V12" s="11">
        <f>VAR(AbweichungsindikatorPreis!$B12:$S12)</f>
        <v>136.4333704</v>
      </c>
    </row>
    <row r="13" ht="15.75" customHeight="1">
      <c r="A13" s="1">
        <f t="shared" si="2"/>
        <v>2010</v>
      </c>
      <c r="B13" s="1">
        <f>SUM(RealWechselkursPreisbasiert!B13-100)</f>
        <v>-2.837869294</v>
      </c>
      <c r="C13" s="1">
        <f>SUM(RealWechselkursPreisbasiert!C13-100)</f>
        <v>-5.63776447</v>
      </c>
      <c r="D13" s="1">
        <f>SUM(RealWechselkursPreisbasiert!D13-100)</f>
        <v>-2.247362565</v>
      </c>
      <c r="E13" s="1">
        <f>SUM(RealWechselkursPreisbasiert!E13-100)</f>
        <v>-24.18866574</v>
      </c>
      <c r="F13" s="1">
        <f>SUM(RealWechselkursPreisbasiert!F13-100)</f>
        <v>-9.353722725</v>
      </c>
      <c r="G13" s="1">
        <f>SUM(RealWechselkursPreisbasiert!G13-100)</f>
        <v>-6.976684864</v>
      </c>
      <c r="H13" s="1">
        <f>SUM(RealWechselkursPreisbasiert!H13-100)</f>
        <v>-11.65078843</v>
      </c>
      <c r="I13" s="1">
        <f>SUM(RealWechselkursPreisbasiert!I13-100)</f>
        <v>-8.199228135</v>
      </c>
      <c r="J13" s="1">
        <f>SUM(RealWechselkursPreisbasiert!J13-100)</f>
        <v>-9.106110326</v>
      </c>
      <c r="K13" s="1">
        <f>SUM(RealWechselkursPreisbasiert!K13-100)</f>
        <v>-12.92385398</v>
      </c>
      <c r="L13" s="1">
        <f>SUM(RealWechselkursPreisbasiert!L13-100)</f>
        <v>-17.24642137</v>
      </c>
      <c r="M13" s="1">
        <f>SUM(RealWechselkursPreisbasiert!M13-100)</f>
        <v>-11.10875092</v>
      </c>
      <c r="N13" s="1">
        <f>SUM(RealWechselkursPreisbasiert!N13-100)</f>
        <v>-9.981095692</v>
      </c>
      <c r="O13" s="1">
        <f>SUM(RealWechselkursPreisbasiert!O13-100)</f>
        <v>-8.199228135</v>
      </c>
      <c r="P13" s="1">
        <f>SUM(RealWechselkursPreisbasiert!P13-100)</f>
        <v>-49.57207912</v>
      </c>
      <c r="Q13" s="1"/>
      <c r="R13" s="1"/>
      <c r="S13" s="1"/>
      <c r="T13" s="10">
        <f t="shared" si="1"/>
        <v>-12.61530838</v>
      </c>
      <c r="U13" s="10">
        <f>STDEV(AbweichungsindikatorPreis!$B13:$S13)</f>
        <v>11.57878526</v>
      </c>
      <c r="V13" s="11">
        <f>VAR(AbweichungsindikatorPreis!$B13:$S13)</f>
        <v>134.0682681</v>
      </c>
    </row>
    <row r="14" ht="15.75" customHeight="1">
      <c r="A14" s="1">
        <f t="shared" si="2"/>
        <v>2011</v>
      </c>
      <c r="B14" s="1">
        <f>SUM(RealWechselkursPreisbasiert!B14-100)</f>
        <v>-3.840290268</v>
      </c>
      <c r="C14" s="1">
        <f>SUM(RealWechselkursPreisbasiert!C14-100)</f>
        <v>-6.432219264</v>
      </c>
      <c r="D14" s="1">
        <f>SUM(RealWechselkursPreisbasiert!D14-100)</f>
        <v>-3.043587395</v>
      </c>
      <c r="E14" s="1">
        <f>SUM(RealWechselkursPreisbasiert!E14-100)</f>
        <v>-26.06253098</v>
      </c>
      <c r="F14" s="1">
        <f>SUM(RealWechselkursPreisbasiert!F14-100)</f>
        <v>-8.216664305</v>
      </c>
      <c r="G14" s="1">
        <f>SUM(RealWechselkursPreisbasiert!G14-100)</f>
        <v>-7.385963815</v>
      </c>
      <c r="H14" s="1">
        <f>SUM(RealWechselkursPreisbasiert!H14-100)</f>
        <v>-12.71504863</v>
      </c>
      <c r="I14" s="1">
        <f>SUM(RealWechselkursPreisbasiert!I14-100)</f>
        <v>-8.226580822</v>
      </c>
      <c r="J14" s="1">
        <f>SUM(RealWechselkursPreisbasiert!J14-100)</f>
        <v>-10.0467837</v>
      </c>
      <c r="K14" s="1">
        <f>SUM(RealWechselkursPreisbasiert!K14-100)</f>
        <v>-13.40331053</v>
      </c>
      <c r="L14" s="1">
        <f>SUM(RealWechselkursPreisbasiert!L14-100)</f>
        <v>-17.75636272</v>
      </c>
      <c r="M14" s="1">
        <f>SUM(RealWechselkursPreisbasiert!M14-100)</f>
        <v>-10.75539679</v>
      </c>
      <c r="N14" s="1">
        <f>SUM(RealWechselkursPreisbasiert!N14-100)</f>
        <v>-10.85429236</v>
      </c>
      <c r="O14" s="1">
        <f>SUM(RealWechselkursPreisbasiert!O14-100)</f>
        <v>-8.226580822</v>
      </c>
      <c r="P14" s="1">
        <f>SUM(RealWechselkursPreisbasiert!P14-100)</f>
        <v>-50.34656496</v>
      </c>
      <c r="Q14" s="1">
        <f>SUM(RealWechselkursPreisbasiert!Q14-100)</f>
        <v>-26.06253098</v>
      </c>
      <c r="R14" s="1"/>
      <c r="S14" s="1"/>
      <c r="T14" s="10">
        <f t="shared" si="1"/>
        <v>-13.96091927</v>
      </c>
      <c r="U14" s="10">
        <f>STDEV(AbweichungsindikatorPreis!$B14:$S14)</f>
        <v>11.80004822</v>
      </c>
      <c r="V14" s="11">
        <f>VAR(AbweichungsindikatorPreis!$B14:$S14)</f>
        <v>139.2411379</v>
      </c>
    </row>
    <row r="15" ht="15.75" customHeight="1">
      <c r="A15" s="1">
        <f t="shared" si="2"/>
        <v>2012</v>
      </c>
      <c r="B15" s="1">
        <f>SUM(RealWechselkursPreisbasiert!B15-100)</f>
        <v>-4.227442373</v>
      </c>
      <c r="C15" s="1">
        <f>SUM(RealWechselkursPreisbasiert!C15-100)</f>
        <v>-6.857723426</v>
      </c>
      <c r="D15" s="1">
        <f>SUM(RealWechselkursPreisbasiert!D15-100)</f>
        <v>-3.986291758</v>
      </c>
      <c r="E15" s="1">
        <f>SUM(RealWechselkursPreisbasiert!E15-100)</f>
        <v>-27.52419381</v>
      </c>
      <c r="F15" s="1">
        <f>SUM(RealWechselkursPreisbasiert!F15-100)</f>
        <v>-7.983527696</v>
      </c>
      <c r="G15" s="1">
        <f>SUM(RealWechselkursPreisbasiert!G15-100)</f>
        <v>-8.422428408</v>
      </c>
      <c r="H15" s="1">
        <f>SUM(RealWechselkursPreisbasiert!H15-100)</f>
        <v>-13.3370576</v>
      </c>
      <c r="I15" s="1">
        <f>SUM(RealWechselkursPreisbasiert!I15-100)</f>
        <v>-9.176234477</v>
      </c>
      <c r="J15" s="1">
        <f>SUM(RealWechselkursPreisbasiert!J15-100)</f>
        <v>-10.58688412</v>
      </c>
      <c r="K15" s="1">
        <f>SUM(RealWechselkursPreisbasiert!K15-100)</f>
        <v>-13.6375456</v>
      </c>
      <c r="L15" s="1">
        <f>SUM(RealWechselkursPreisbasiert!L15-100)</f>
        <v>-16.8411732</v>
      </c>
      <c r="M15" s="1">
        <f>SUM(RealWechselkursPreisbasiert!M15-100)</f>
        <v>-11.31997988</v>
      </c>
      <c r="N15" s="1">
        <f>SUM(RealWechselkursPreisbasiert!N15-100)</f>
        <v>-11.66678498</v>
      </c>
      <c r="O15" s="1">
        <f>SUM(RealWechselkursPreisbasiert!O15-100)</f>
        <v>-9.176234477</v>
      </c>
      <c r="P15" s="1">
        <f>SUM(RealWechselkursPreisbasiert!P15-100)</f>
        <v>-51.10418078</v>
      </c>
      <c r="Q15" s="1">
        <f>SUM(RealWechselkursPreisbasiert!Q15-100)</f>
        <v>-27.52419381</v>
      </c>
      <c r="R15" s="1"/>
      <c r="S15" s="1"/>
      <c r="T15" s="10">
        <f t="shared" si="1"/>
        <v>-14.58574228</v>
      </c>
      <c r="U15" s="10">
        <f>STDEV(AbweichungsindikatorPreis!$B15:$S15)</f>
        <v>11.91802913</v>
      </c>
      <c r="V15" s="11">
        <f>VAR(AbweichungsindikatorPreis!$B15:$S15)</f>
        <v>142.0394184</v>
      </c>
    </row>
    <row r="16" ht="15.75" customHeight="1">
      <c r="A16" s="1">
        <f t="shared" si="2"/>
        <v>2013</v>
      </c>
      <c r="B16" s="1">
        <f>SUM(RealWechselkursPreisbasiert!B16-100)</f>
        <v>-4.706744536</v>
      </c>
      <c r="C16" s="1">
        <f>SUM(RealWechselkursPreisbasiert!C16-100)</f>
        <v>-6.528020884</v>
      </c>
      <c r="D16" s="1">
        <f>SUM(RealWechselkursPreisbasiert!D16-100)</f>
        <v>-4.55839326</v>
      </c>
      <c r="E16" s="1">
        <f>SUM(RealWechselkursPreisbasiert!E16-100)</f>
        <v>-28.67546818</v>
      </c>
      <c r="F16" s="1">
        <f>SUM(RealWechselkursPreisbasiert!F16-100)</f>
        <v>-6.997416022</v>
      </c>
      <c r="G16" s="1">
        <f>SUM(RealWechselkursPreisbasiert!G16-100)</f>
        <v>-8.095059152</v>
      </c>
      <c r="H16" s="1">
        <f>SUM(RealWechselkursPreisbasiert!H16-100)</f>
        <v>-13.41603855</v>
      </c>
      <c r="I16" s="1">
        <f>SUM(RealWechselkursPreisbasiert!I16-100)</f>
        <v>-8.611727055</v>
      </c>
      <c r="J16" s="1">
        <f>SUM(RealWechselkursPreisbasiert!J16-100)</f>
        <v>-9.548522778</v>
      </c>
      <c r="K16" s="1">
        <f>SUM(RealWechselkursPreisbasiert!K16-100)</f>
        <v>-13.57226684</v>
      </c>
      <c r="L16" s="1">
        <f>SUM(RealWechselkursPreisbasiert!L16-100)</f>
        <v>-14.7772962</v>
      </c>
      <c r="M16" s="1">
        <f>SUM(RealWechselkursPreisbasiert!M16-100)</f>
        <v>-11.60121163</v>
      </c>
      <c r="N16" s="1">
        <f>SUM(RealWechselkursPreisbasiert!N16-100)</f>
        <v>-10.58919817</v>
      </c>
      <c r="O16" s="1">
        <f>SUM(RealWechselkursPreisbasiert!O16-100)</f>
        <v>-8.611727055</v>
      </c>
      <c r="P16" s="1">
        <f>SUM(RealWechselkursPreisbasiert!P16-100)</f>
        <v>-51.03541316</v>
      </c>
      <c r="Q16" s="1">
        <f>SUM(RealWechselkursPreisbasiert!Q16-100)</f>
        <v>-28.67546818</v>
      </c>
      <c r="R16" s="1"/>
      <c r="S16" s="1"/>
      <c r="T16" s="10">
        <f t="shared" si="1"/>
        <v>-14.37499823</v>
      </c>
      <c r="U16" s="10">
        <f>STDEV(AbweichungsindikatorPreis!$B16:$S16)</f>
        <v>12.14290638</v>
      </c>
      <c r="V16" s="11">
        <f>VAR(AbweichungsindikatorPreis!$B16:$S16)</f>
        <v>147.4501752</v>
      </c>
    </row>
    <row r="17" ht="15.75" customHeight="1">
      <c r="A17" s="1">
        <f t="shared" si="2"/>
        <v>2014</v>
      </c>
      <c r="B17" s="1">
        <f>SUM(RealWechselkursPreisbasiert!B17-100)</f>
        <v>-5.35614947</v>
      </c>
      <c r="C17" s="1">
        <f>SUM(RealWechselkursPreisbasiert!C17-100)</f>
        <v>-6.268485065</v>
      </c>
      <c r="D17" s="1">
        <f>SUM(RealWechselkursPreisbasiert!D17-100)</f>
        <v>-4.973155769</v>
      </c>
      <c r="E17" s="1">
        <f>SUM(RealWechselkursPreisbasiert!E17-100)</f>
        <v>-28.46710895</v>
      </c>
      <c r="F17" s="1">
        <f>SUM(RealWechselkursPreisbasiert!F17-100)</f>
        <v>-6.562890885</v>
      </c>
      <c r="G17" s="1">
        <f>SUM(RealWechselkursPreisbasiert!G17-100)</f>
        <v>-7.604266005</v>
      </c>
      <c r="H17" s="1">
        <f>SUM(RealWechselkursPreisbasiert!H17-100)</f>
        <v>-13.3522116</v>
      </c>
      <c r="I17" s="1">
        <f>SUM(RealWechselkursPreisbasiert!I17-100)</f>
        <v>-8.613565274</v>
      </c>
      <c r="J17" s="1">
        <f>SUM(RealWechselkursPreisbasiert!J17-100)</f>
        <v>-8.706753007</v>
      </c>
      <c r="K17" s="1">
        <f>SUM(RealWechselkursPreisbasiert!K17-100)</f>
        <v>-12.74139231</v>
      </c>
      <c r="L17" s="1">
        <f>SUM(RealWechselkursPreisbasiert!L17-100)</f>
        <v>-12.90766873</v>
      </c>
      <c r="M17" s="1">
        <f>SUM(RealWechselkursPreisbasiert!M17-100)</f>
        <v>-11.24591753</v>
      </c>
      <c r="N17" s="1">
        <f>SUM(RealWechselkursPreisbasiert!N17-100)</f>
        <v>-9.666184949</v>
      </c>
      <c r="O17" s="1">
        <f>SUM(RealWechselkursPreisbasiert!O17-100)</f>
        <v>-8.613565274</v>
      </c>
      <c r="P17" s="1">
        <f>SUM(RealWechselkursPreisbasiert!P17-100)</f>
        <v>-50.60826597</v>
      </c>
      <c r="Q17" s="1">
        <f>SUM(RealWechselkursPreisbasiert!Q17-100)</f>
        <v>-28.46710895</v>
      </c>
      <c r="R17" s="1">
        <f>SUM(RealWechselkursPreisbasiert!R17-100)</f>
        <v>-22.91159322</v>
      </c>
      <c r="S17" s="1"/>
      <c r="T17" s="10">
        <f t="shared" si="1"/>
        <v>-14.53331076</v>
      </c>
      <c r="U17" s="10">
        <f>STDEV(AbweichungsindikatorPreis!$B17:$S17)</f>
        <v>11.8878694</v>
      </c>
      <c r="V17" s="11">
        <f>VAR(AbweichungsindikatorPreis!$B17:$S17)</f>
        <v>141.3214388</v>
      </c>
    </row>
    <row r="18" ht="15.75" customHeight="1">
      <c r="A18" s="1">
        <f t="shared" si="2"/>
        <v>2015</v>
      </c>
      <c r="B18" s="1">
        <f>SUM(RealWechselkursPreisbasiert!B18-100)</f>
        <v>-5.473616613</v>
      </c>
      <c r="C18" s="1">
        <f>SUM(RealWechselkursPreisbasiert!C18-100)</f>
        <v>-6.212602093</v>
      </c>
      <c r="D18" s="1">
        <f>SUM(RealWechselkursPreisbasiert!D18-100)</f>
        <v>-4.17822136</v>
      </c>
      <c r="E18" s="1">
        <f>SUM(RealWechselkursPreisbasiert!E18-100)</f>
        <v>-28.02955264</v>
      </c>
      <c r="F18" s="1">
        <f>SUM(RealWechselkursPreisbasiert!F18-100)</f>
        <v>-5.896493576</v>
      </c>
      <c r="G18" s="1">
        <f>SUM(RealWechselkursPreisbasiert!G18-100)</f>
        <v>-7.077087794</v>
      </c>
      <c r="H18" s="1">
        <f>SUM(RealWechselkursPreisbasiert!H18-100)</f>
        <v>-12.81420255</v>
      </c>
      <c r="I18" s="1">
        <f>SUM(RealWechselkursPreisbasiert!I18-100)</f>
        <v>-9.062023521</v>
      </c>
      <c r="J18" s="1">
        <f>SUM(RealWechselkursPreisbasiert!J18-100)</f>
        <v>-8.550447984</v>
      </c>
      <c r="K18" s="1">
        <f>SUM(RealWechselkursPreisbasiert!K18-100)</f>
        <v>-11.59195039</v>
      </c>
      <c r="L18" s="1">
        <f>SUM(RealWechselkursPreisbasiert!L18-100)</f>
        <v>-11.34612523</v>
      </c>
      <c r="M18" s="1">
        <f>SUM(RealWechselkursPreisbasiert!M18-100)</f>
        <v>-9.955393274</v>
      </c>
      <c r="N18" s="1">
        <f>SUM(RealWechselkursPreisbasiert!N18-100)</f>
        <v>-7.620555073</v>
      </c>
      <c r="O18" s="1">
        <f>SUM(RealWechselkursPreisbasiert!O18-100)</f>
        <v>-9.062023521</v>
      </c>
      <c r="P18" s="1">
        <f>SUM(RealWechselkursPreisbasiert!P18-100)</f>
        <v>-50.10101829</v>
      </c>
      <c r="Q18" s="1">
        <f>SUM(RealWechselkursPreisbasiert!Q18-100)</f>
        <v>-28.02955264</v>
      </c>
      <c r="R18" s="1">
        <f>SUM(RealWechselkursPreisbasiert!R18-100)</f>
        <v>-22.55258976</v>
      </c>
      <c r="S18" s="1">
        <f>SUM(RealWechselkursPreisbasiert!S18-100)</f>
        <v>-12.81420255</v>
      </c>
      <c r="T18" s="10">
        <f t="shared" si="1"/>
        <v>-13.90931438</v>
      </c>
      <c r="U18" s="10">
        <f>STDEV(AbweichungsindikatorPreis!$B18:$S18)</f>
        <v>11.54153015</v>
      </c>
      <c r="V18" s="11">
        <f>VAR(AbweichungsindikatorPreis!$B18:$S18)</f>
        <v>133.2069183</v>
      </c>
    </row>
    <row r="19" ht="15.75" customHeight="1">
      <c r="A19" s="1">
        <f t="shared" si="2"/>
        <v>2016</v>
      </c>
      <c r="B19" s="1">
        <f>SUM(RealWechselkursPreisbasiert!B19-100)</f>
        <v>-6.039193815</v>
      </c>
      <c r="C19" s="1">
        <f>SUM(RealWechselkursPreisbasiert!C19-100)</f>
        <v>-7.505846468</v>
      </c>
      <c r="D19" s="1">
        <f>SUM(RealWechselkursPreisbasiert!D19-100)</f>
        <v>-4.199668513</v>
      </c>
      <c r="E19" s="1">
        <f>SUM(RealWechselkursPreisbasiert!E19-100)</f>
        <v>-28.33892759</v>
      </c>
      <c r="F19" s="1">
        <f>SUM(RealWechselkursPreisbasiert!F19-100)</f>
        <v>-5.354239963</v>
      </c>
      <c r="G19" s="1">
        <f>SUM(RealWechselkursPreisbasiert!G19-100)</f>
        <v>-6.689683007</v>
      </c>
      <c r="H19" s="1">
        <f>SUM(RealWechselkursPreisbasiert!H19-100)</f>
        <v>-12.52802529</v>
      </c>
      <c r="I19" s="1">
        <f>SUM(RealWechselkursPreisbasiert!I19-100)</f>
        <v>-9.542652262</v>
      </c>
      <c r="J19" s="1">
        <f>SUM(RealWechselkursPreisbasiert!J19-100)</f>
        <v>-8.7950167</v>
      </c>
      <c r="K19" s="1">
        <f>SUM(RealWechselkursPreisbasiert!K19-100)</f>
        <v>-10.96801953</v>
      </c>
      <c r="L19" s="1">
        <f>SUM(RealWechselkursPreisbasiert!L19-100)</f>
        <v>-11.03289601</v>
      </c>
      <c r="M19" s="1">
        <f>SUM(RealWechselkursPreisbasiert!M19-100)</f>
        <v>-9.486413545</v>
      </c>
      <c r="N19" s="1">
        <f>SUM(RealWechselkursPreisbasiert!N19-100)</f>
        <v>-6.139035446</v>
      </c>
      <c r="O19" s="1">
        <f>SUM(RealWechselkursPreisbasiert!O19-100)</f>
        <v>-9.542652262</v>
      </c>
      <c r="P19" s="1">
        <f>SUM(RealWechselkursPreisbasiert!P19-100)</f>
        <v>-49.67564446</v>
      </c>
      <c r="Q19" s="1">
        <f>SUM(RealWechselkursPreisbasiert!Q19-100)</f>
        <v>-28.33892759</v>
      </c>
      <c r="R19" s="1">
        <f>SUM(RealWechselkursPreisbasiert!R19-100)</f>
        <v>-22.34559826</v>
      </c>
      <c r="S19" s="1">
        <f>SUM(RealWechselkursPreisbasiert!S19-100)</f>
        <v>-12.52802529</v>
      </c>
      <c r="T19" s="10">
        <f t="shared" si="1"/>
        <v>-13.836137</v>
      </c>
      <c r="U19" s="10">
        <f>STDEV(AbweichungsindikatorPreis!$B19:$S19)</f>
        <v>11.51530148</v>
      </c>
      <c r="V19" s="11">
        <f>VAR(AbweichungsindikatorPreis!$B19:$S19)</f>
        <v>132.6021681</v>
      </c>
    </row>
    <row r="20" ht="15.75" customHeight="1">
      <c r="A20" s="1">
        <f t="shared" si="2"/>
        <v>2017</v>
      </c>
      <c r="B20" s="1">
        <f>SUM(RealWechselkursPreisbasiert!B20-100)</f>
        <v>-6.525040229</v>
      </c>
      <c r="C20" s="1">
        <f>SUM(RealWechselkursPreisbasiert!C20-100)</f>
        <v>-7.977938797</v>
      </c>
      <c r="D20" s="1">
        <f>SUM(RealWechselkursPreisbasiert!D20-100)</f>
        <v>-3.379792635</v>
      </c>
      <c r="E20" s="1">
        <f>SUM(RealWechselkursPreisbasiert!E20-100)</f>
        <v>-29.68610394</v>
      </c>
      <c r="F20" s="1">
        <f>SUM(RealWechselkursPreisbasiert!F20-100)</f>
        <v>-3.99168724</v>
      </c>
      <c r="G20" s="1">
        <f>SUM(RealWechselkursPreisbasiert!G20-100)</f>
        <v>-6.343002905</v>
      </c>
      <c r="H20" s="1">
        <f>SUM(RealWechselkursPreisbasiert!H20-100)</f>
        <v>-12.87663125</v>
      </c>
      <c r="I20" s="1">
        <f>SUM(RealWechselkursPreisbasiert!I20-100)</f>
        <v>-9.14860056</v>
      </c>
      <c r="J20" s="1">
        <f>SUM(RealWechselkursPreisbasiert!J20-100)</f>
        <v>-8.66363396</v>
      </c>
      <c r="K20" s="1">
        <f>SUM(RealWechselkursPreisbasiert!K20-100)</f>
        <v>-11.25926738</v>
      </c>
      <c r="L20" s="1">
        <f>SUM(RealWechselkursPreisbasiert!L20-100)</f>
        <v>-10.53670578</v>
      </c>
      <c r="M20" s="1">
        <f>SUM(RealWechselkursPreisbasiert!M20-100)</f>
        <v>-9.356585713</v>
      </c>
      <c r="N20" s="1">
        <f>SUM(RealWechselkursPreisbasiert!N20-100)</f>
        <v>-5.179634955</v>
      </c>
      <c r="O20" s="1">
        <f>SUM(RealWechselkursPreisbasiert!O20-100)</f>
        <v>-9.14860056</v>
      </c>
      <c r="P20" s="1">
        <f>SUM(RealWechselkursPreisbasiert!P20-100)</f>
        <v>-49.5211002</v>
      </c>
      <c r="Q20" s="1">
        <f>SUM(RealWechselkursPreisbasiert!Q20-100)</f>
        <v>-29.68610394</v>
      </c>
      <c r="R20" s="1">
        <f>SUM(RealWechselkursPreisbasiert!R20-100)</f>
        <v>-23.2448404</v>
      </c>
      <c r="S20" s="1">
        <f>SUM(RealWechselkursPreisbasiert!S20-100)</f>
        <v>-12.87663125</v>
      </c>
      <c r="T20" s="10">
        <f t="shared" si="1"/>
        <v>-13.85566121</v>
      </c>
      <c r="U20" s="10">
        <f>STDEV(AbweichungsindikatorPreis!$B20:$S20)</f>
        <v>11.88081089</v>
      </c>
      <c r="V20" s="11">
        <f>VAR(AbweichungsindikatorPreis!$B20:$S20)</f>
        <v>141.1536675</v>
      </c>
    </row>
    <row r="21" ht="15.75" customHeight="1">
      <c r="A21" s="1">
        <f t="shared" si="2"/>
        <v>2018</v>
      </c>
      <c r="B21" s="1">
        <f>SUM(RealWechselkursPreisbasiert!B21-100)</f>
        <v>-6.694368776</v>
      </c>
      <c r="C21" s="1">
        <f>SUM(RealWechselkursPreisbasiert!C21-100)</f>
        <v>-8.316096398</v>
      </c>
      <c r="D21" s="1">
        <f>SUM(RealWechselkursPreisbasiert!D21-100)</f>
        <v>-2.648162768</v>
      </c>
      <c r="E21" s="1">
        <f>SUM(RealWechselkursPreisbasiert!E21-100)</f>
        <v>-30.69045916</v>
      </c>
      <c r="F21" s="1">
        <f>SUM(RealWechselkursPreisbasiert!F21-100)</f>
        <v>-2.82995429</v>
      </c>
      <c r="G21" s="1">
        <f>SUM(RealWechselkursPreisbasiert!G21-100)</f>
        <v>-5.702466156</v>
      </c>
      <c r="H21" s="1">
        <f>SUM(RealWechselkursPreisbasiert!H21-100)</f>
        <v>-12.94566413</v>
      </c>
      <c r="I21" s="1">
        <f>SUM(RealWechselkursPreisbasiert!I21-100)</f>
        <v>-8.975618743</v>
      </c>
      <c r="J21" s="1">
        <f>SUM(RealWechselkursPreisbasiert!J21-100)</f>
        <v>-7.970823018</v>
      </c>
      <c r="K21" s="1">
        <f>SUM(RealWechselkursPreisbasiert!K21-100)</f>
        <v>-11.08535001</v>
      </c>
      <c r="L21" s="1">
        <f>SUM(RealWechselkursPreisbasiert!L21-100)</f>
        <v>-9.506366688</v>
      </c>
      <c r="M21" s="1">
        <f>SUM(RealWechselkursPreisbasiert!M21-100)</f>
        <v>-9.355474953</v>
      </c>
      <c r="N21" s="1">
        <f>SUM(RealWechselkursPreisbasiert!N21-100)</f>
        <v>-4.104232678</v>
      </c>
      <c r="O21" s="1">
        <f>SUM(RealWechselkursPreisbasiert!O21-100)</f>
        <v>-8.975618743</v>
      </c>
      <c r="P21" s="1">
        <f>SUM(RealWechselkursPreisbasiert!P21-100)</f>
        <v>-49.81548879</v>
      </c>
      <c r="Q21" s="1">
        <f>SUM(RealWechselkursPreisbasiert!Q21-100)</f>
        <v>-30.69045916</v>
      </c>
      <c r="R21" s="1">
        <f>SUM(RealWechselkursPreisbasiert!R21-100)</f>
        <v>-23.70831548</v>
      </c>
      <c r="S21" s="1">
        <f>SUM(RealWechselkursPreisbasiert!S21-100)</f>
        <v>-12.94566413</v>
      </c>
      <c r="T21" s="10">
        <f t="shared" si="1"/>
        <v>-13.72003245</v>
      </c>
      <c r="U21" s="10">
        <f>STDEV(AbweichungsindikatorPreis!$B21:$S21)</f>
        <v>12.314849</v>
      </c>
      <c r="V21" s="11">
        <f>VAR(AbweichungsindikatorPreis!$B21:$S21)</f>
        <v>151.6555058</v>
      </c>
    </row>
    <row r="22" ht="15.75" customHeight="1">
      <c r="A22" s="1">
        <f t="shared" si="2"/>
        <v>2019</v>
      </c>
      <c r="B22" s="1">
        <f>SUM(RealWechselkursPreisbasiert!B22-100)</f>
        <v>-6.820646381</v>
      </c>
      <c r="C22" s="1">
        <f>SUM(RealWechselkursPreisbasiert!C22-100)</f>
        <v>-8.221162438</v>
      </c>
      <c r="D22" s="1">
        <f>SUM(RealWechselkursPreisbasiert!D22-100)</f>
        <v>-2.4393709</v>
      </c>
      <c r="E22" s="1">
        <f>SUM(RealWechselkursPreisbasiert!E22-100)</f>
        <v>-31.31038576</v>
      </c>
      <c r="F22" s="1">
        <f>SUM(RealWechselkursPreisbasiert!F22-100)</f>
        <v>-2.370469691</v>
      </c>
      <c r="G22" s="1">
        <f>SUM(RealWechselkursPreisbasiert!G22-100)</f>
        <v>-5.028145461</v>
      </c>
      <c r="H22" s="1">
        <f>SUM(RealWechselkursPreisbasiert!H22-100)</f>
        <v>-13.19926203</v>
      </c>
      <c r="I22" s="1">
        <f>SUM(RealWechselkursPreisbasiert!I22-100)</f>
        <v>-9.127574947</v>
      </c>
      <c r="J22" s="1">
        <f>SUM(RealWechselkursPreisbasiert!J22-100)</f>
        <v>-7.003915529</v>
      </c>
      <c r="K22" s="1">
        <f>SUM(RealWechselkursPreisbasiert!K22-100)</f>
        <v>-10.57900255</v>
      </c>
      <c r="L22" s="1">
        <f>SUM(RealWechselkursPreisbasiert!L22-100)</f>
        <v>-8.753603021</v>
      </c>
      <c r="M22" s="1">
        <f>SUM(RealWechselkursPreisbasiert!M22-100)</f>
        <v>-9.657349645</v>
      </c>
      <c r="N22" s="1">
        <f>SUM(RealWechselkursPreisbasiert!N22-100)</f>
        <v>-3.334972496</v>
      </c>
      <c r="O22" s="1">
        <f>SUM(RealWechselkursPreisbasiert!O22-100)</f>
        <v>-9.127574947</v>
      </c>
      <c r="P22" s="1">
        <f>SUM(RealWechselkursPreisbasiert!P22-100)</f>
        <v>-50.50792474</v>
      </c>
      <c r="Q22" s="1">
        <f>SUM(RealWechselkursPreisbasiert!Q22-100)</f>
        <v>-31.31038576</v>
      </c>
      <c r="R22" s="1">
        <f>SUM(RealWechselkursPreisbasiert!R22-100)</f>
        <v>-24.7429636</v>
      </c>
      <c r="S22" s="1">
        <f>SUM(RealWechselkursPreisbasiert!S22-100)</f>
        <v>-13.19926203</v>
      </c>
      <c r="T22" s="10">
        <f t="shared" si="1"/>
        <v>-13.70744288</v>
      </c>
      <c r="U22" s="10">
        <f>STDEV(AbweichungsindikatorPreis!$B22:$S22)</f>
        <v>12.71835739</v>
      </c>
      <c r="V22" s="11">
        <f>VAR(AbweichungsindikatorPreis!$B22:$S22)</f>
        <v>161.7566147</v>
      </c>
    </row>
    <row r="23" ht="15.75" customHeight="1">
      <c r="A23" s="1">
        <f t="shared" si="2"/>
        <v>2020</v>
      </c>
      <c r="B23" s="1">
        <f>SUM(RealWechselkursPreisbasiert!B23-100)</f>
        <v>-7.754978255</v>
      </c>
      <c r="C23" s="1">
        <f>SUM(RealWechselkursPreisbasiert!C23-100)</f>
        <v>-8.272523115</v>
      </c>
      <c r="D23" s="1">
        <f>SUM(RealWechselkursPreisbasiert!D23-100)</f>
        <v>-2.450582401</v>
      </c>
      <c r="E23" s="1">
        <f>SUM(RealWechselkursPreisbasiert!E23-100)</f>
        <v>-30.61517427</v>
      </c>
      <c r="F23" s="1">
        <f>SUM(RealWechselkursPreisbasiert!F23-100)</f>
        <v>-1.55590149</v>
      </c>
      <c r="G23" s="1">
        <f>SUM(RealWechselkursPreisbasiert!G23-100)</f>
        <v>-4.536608596</v>
      </c>
      <c r="H23" s="1">
        <f>SUM(RealWechselkursPreisbasiert!H23-100)</f>
        <v>-12.88029007</v>
      </c>
      <c r="I23" s="1">
        <f>SUM(RealWechselkursPreisbasiert!I23-100)</f>
        <v>-9.502485464</v>
      </c>
      <c r="J23" s="1">
        <f>SUM(RealWechselkursPreisbasiert!J23-100)</f>
        <v>-6.545109622</v>
      </c>
      <c r="K23" s="1">
        <f>SUM(RealWechselkursPreisbasiert!K23-100)</f>
        <v>-9.943123749</v>
      </c>
      <c r="L23" s="1">
        <f>SUM(RealWechselkursPreisbasiert!L23-100)</f>
        <v>-7.243896696</v>
      </c>
      <c r="M23" s="1">
        <f>SUM(RealWechselkursPreisbasiert!M23-100)</f>
        <v>-9.071643565</v>
      </c>
      <c r="N23" s="1">
        <f>SUM(RealWechselkursPreisbasiert!N23-100)</f>
        <v>-1.88968765</v>
      </c>
      <c r="O23" s="1">
        <f>SUM(RealWechselkursPreisbasiert!O23-100)</f>
        <v>-9.502485464</v>
      </c>
      <c r="P23" s="1">
        <f>SUM(RealWechselkursPreisbasiert!P23-100)</f>
        <v>-51.30493888</v>
      </c>
      <c r="Q23" s="1">
        <f>SUM(RealWechselkursPreisbasiert!Q23-100)</f>
        <v>-30.61517427</v>
      </c>
      <c r="R23" s="1">
        <f>SUM(RealWechselkursPreisbasiert!R23-100)</f>
        <v>-24.52429155</v>
      </c>
      <c r="S23" s="1">
        <f>SUM(RealWechselkursPreisbasiert!S23-100)</f>
        <v>-12.88029007</v>
      </c>
      <c r="T23" s="10">
        <f t="shared" si="1"/>
        <v>-13.39384362</v>
      </c>
      <c r="U23" s="10">
        <f>STDEV(AbweichungsindikatorPreis!$B23:$S23)</f>
        <v>12.90036013</v>
      </c>
      <c r="V23" s="11">
        <f>VAR(AbweichungsindikatorPreis!$B23:$S23)</f>
        <v>166.4192914</v>
      </c>
    </row>
    <row r="24" ht="15.75" customHeight="1">
      <c r="A24" s="1">
        <f t="shared" si="2"/>
        <v>2021</v>
      </c>
      <c r="B24" s="1">
        <f>SUM(RealWechselkursPreisbasiert!B24-100)</f>
        <v>-7.347900188</v>
      </c>
      <c r="C24" s="1">
        <f>SUM(RealWechselkursPreisbasiert!C24-100)</f>
        <v>-8.281461149</v>
      </c>
      <c r="D24" s="1">
        <f>SUM(RealWechselkursPreisbasiert!D24-100)</f>
        <v>-1.355143564</v>
      </c>
      <c r="E24" s="1">
        <f>SUM(RealWechselkursPreisbasiert!E24-100)</f>
        <v>-31.46171003</v>
      </c>
      <c r="F24" s="1">
        <f>SUM(RealWechselkursPreisbasiert!F24-100)</f>
        <v>-0.795619611</v>
      </c>
      <c r="G24" s="1">
        <f>SUM(RealWechselkursPreisbasiert!G24-100)</f>
        <v>-3.346309918</v>
      </c>
      <c r="H24" s="1">
        <f>SUM(RealWechselkursPreisbasiert!H24-100)</f>
        <v>-13.10053712</v>
      </c>
      <c r="I24" s="1">
        <f>SUM(RealWechselkursPreisbasiert!I24-100)</f>
        <v>-7.250096136</v>
      </c>
      <c r="J24" s="1">
        <f>SUM(RealWechselkursPreisbasiert!J24-100)</f>
        <v>-4.442506936</v>
      </c>
      <c r="K24" s="1">
        <f>SUM(RealWechselkursPreisbasiert!K24-100)</f>
        <v>-9.764592998</v>
      </c>
      <c r="L24" s="1">
        <f>SUM(RealWechselkursPreisbasiert!L24-100)</f>
        <v>-4.810742621</v>
      </c>
      <c r="M24" s="1">
        <f>SUM(RealWechselkursPreisbasiert!M24-100)</f>
        <v>-8.033399303</v>
      </c>
      <c r="N24" s="1">
        <f>SUM(RealWechselkursPreisbasiert!N24-100)</f>
        <v>-0.9768301708</v>
      </c>
      <c r="O24" s="1">
        <f>SUM(RealWechselkursPreisbasiert!O24-100)</f>
        <v>-7.250096136</v>
      </c>
      <c r="P24" s="1">
        <f>SUM(RealWechselkursPreisbasiert!P24-100)</f>
        <v>-51.11892863</v>
      </c>
      <c r="Q24" s="1">
        <f>SUM(RealWechselkursPreisbasiert!Q24-100)</f>
        <v>-31.46171003</v>
      </c>
      <c r="R24" s="1">
        <f>SUM(RealWechselkursPreisbasiert!R24-100)</f>
        <v>-24.54392106</v>
      </c>
      <c r="S24" s="1">
        <f>SUM(RealWechselkursPreisbasiert!S24-100)</f>
        <v>-13.10053712</v>
      </c>
      <c r="T24" s="10">
        <f t="shared" si="1"/>
        <v>-12.6912246</v>
      </c>
      <c r="U24" s="10">
        <f>STDEV(AbweichungsindikatorPreis!$B24:$S24)</f>
        <v>13.46968606</v>
      </c>
      <c r="V24" s="11">
        <f>VAR(AbweichungsindikatorPreis!$B24:$S24)</f>
        <v>181.4324426</v>
      </c>
    </row>
    <row r="25" ht="15.75" customHeight="1">
      <c r="A25" s="1">
        <f t="shared" si="2"/>
        <v>2022</v>
      </c>
      <c r="B25" s="1">
        <f>SUM(RealWechselkursPreisbasiert!B25-100)</f>
        <v>-7.307230769</v>
      </c>
      <c r="C25" s="1">
        <f>SUM(RealWechselkursPreisbasiert!C25-100)</f>
        <v>-9.668537725</v>
      </c>
      <c r="D25" s="1">
        <f>SUM(RealWechselkursPreisbasiert!D25-100)</f>
        <v>0.02014878494</v>
      </c>
      <c r="E25" s="1">
        <f>SUM(RealWechselkursPreisbasiert!E25-100)</f>
        <v>-37.64796065</v>
      </c>
      <c r="F25" s="1">
        <f>SUM(RealWechselkursPreisbasiert!F25-100)</f>
        <v>-0.2443509916</v>
      </c>
      <c r="G25" s="1">
        <f>SUM(RealWechselkursPreisbasiert!G25-100)</f>
        <v>-3.408721222</v>
      </c>
      <c r="H25" s="1">
        <f>SUM(RealWechselkursPreisbasiert!H25-100)</f>
        <v>-12.69098279</v>
      </c>
      <c r="I25" s="1">
        <f>SUM(RealWechselkursPreisbasiert!I25-100)</f>
        <v>-5.034208097</v>
      </c>
      <c r="J25" s="1">
        <f>SUM(RealWechselkursPreisbasiert!J25-100)</f>
        <v>-3.944715016</v>
      </c>
      <c r="K25" s="1">
        <f>SUM(RealWechselkursPreisbasiert!K25-100)</f>
        <v>-9.478666691</v>
      </c>
      <c r="L25" s="1">
        <f>SUM(RealWechselkursPreisbasiert!L25-100)</f>
        <v>-5.362720269</v>
      </c>
      <c r="M25" s="1">
        <f>SUM(RealWechselkursPreisbasiert!M25-100)</f>
        <v>-8.584954054</v>
      </c>
      <c r="N25" s="1">
        <f>SUM(RealWechselkursPreisbasiert!N25-100)</f>
        <v>-0.4573140178</v>
      </c>
      <c r="O25" s="1">
        <f>SUM(RealWechselkursPreisbasiert!O25-100)</f>
        <v>-5.034208097</v>
      </c>
      <c r="P25" s="1">
        <f>SUM(RealWechselkursPreisbasiert!P25-100)</f>
        <v>-52.62760005</v>
      </c>
      <c r="Q25" s="1">
        <f>SUM(RealWechselkursPreisbasiert!Q25-100)</f>
        <v>-37.64796065</v>
      </c>
      <c r="R25" s="1">
        <f>SUM(RealWechselkursPreisbasiert!R25-100)</f>
        <v>-30.06511512</v>
      </c>
      <c r="S25" s="1">
        <f>SUM(RealWechselkursPreisbasiert!S25-100)</f>
        <v>-12.69098279</v>
      </c>
      <c r="T25" s="10">
        <f t="shared" si="1"/>
        <v>-13.43756001</v>
      </c>
      <c r="U25" s="10">
        <f>STDEV(AbweichungsindikatorPreis!$B25:$S25)</f>
        <v>15.33456024</v>
      </c>
      <c r="V25" s="11">
        <f>VAR(AbweichungsindikatorPreis!$B25:$S25)</f>
        <v>235.1487377</v>
      </c>
    </row>
    <row r="26" ht="15.75" customHeight="1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">
        <f>SUBTOTAL(101,AbweichungsindikatorPreis!$T$2:$T$25)</f>
        <v>-10.17924716</v>
      </c>
      <c r="U26" s="11">
        <f>SUBTOTAL(101,AbweichungsindikatorPreis!$U$2:$U$25)</f>
        <v>8.540828621</v>
      </c>
      <c r="V26" s="10"/>
    </row>
    <row r="27" ht="15.75" customHeight="1">
      <c r="B27" s="24" t="s">
        <v>61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7:I29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2023-09-07T10:55:03Z</dcterms:created>
  <dc:creator>Microsoft Office User</dc:creator>
</cp:coreProperties>
</file>