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_xlchart.v1.0">Sheet1!$G$21:$G$284</definedName>
    <definedName name="_xlchart.v1.1">Sheet1!$L$20</definedName>
    <definedName name="_xlchart.v1.5">Sheet1!$L$21:$L$284</definedName>
    <definedName name="_xlchart.v1.2">Sheet1!$L$21:$L$284</definedName>
    <definedName name="_xlchart.v1.4">Sheet1!$L$20</definedName>
    <definedName name="_xlchart.v1.3">Sheet1!$G$21:$G$284</definedName>
  </definedNames>
  <calcPr/>
  <extLst>
    <ext uri="GoogleSheetsCustomDataVersion1">
      <go:sheetsCustomData xmlns:go="http://customooxmlschemas.google.com/" r:id="rId5" roundtripDataSignature="AMtx7mjKcFSB7gVhHCHiAiOpdootxpGemQ=="/>
    </ext>
  </extLst>
</workbook>
</file>

<file path=xl/sharedStrings.xml><?xml version="1.0" encoding="utf-8"?>
<sst xmlns="http://schemas.openxmlformats.org/spreadsheetml/2006/main" count="1373" uniqueCount="308">
  <si>
    <t>Gross value added of nonfinancial corporate business</t>
  </si>
  <si>
    <t>Measure of real capital productivity as the ratio of GVA (B) to real capital stock (I)</t>
  </si>
  <si>
    <t>Inflation</t>
  </si>
  <si>
    <t xml:space="preserve">Taylor rule </t>
  </si>
  <si>
    <t>Final table all three together</t>
  </si>
  <si>
    <t>Capital Stock</t>
  </si>
  <si>
    <t>A455RC1Q027SBEA</t>
  </si>
  <si>
    <t>USPWCN</t>
  </si>
  <si>
    <t>Penn World Table</t>
  </si>
  <si>
    <t>U.S. Bureau of Economic Analysis</t>
  </si>
  <si>
    <t>University of Groeningen</t>
  </si>
  <si>
    <t>OECD Data - CPI Total for the United States</t>
  </si>
  <si>
    <t>Taylor rule: r = p + 0.5y + 0.5(p - 2) + 2</t>
  </si>
  <si>
    <t xml:space="preserve">Capital Stock at Current Purachsing Power Parities, Current Prices </t>
  </si>
  <si>
    <t xml:space="preserve">Annual Growth rate (%) - Quarterly Data </t>
  </si>
  <si>
    <t xml:space="preserve">r = optimal rate
p = the rate of inflation
y = the percent deviation between current productivity and the long-term linear trend in productivity </t>
  </si>
  <si>
    <t>[A455RC1Q027SBEA], retrieved from FRED</t>
  </si>
  <si>
    <t xml:space="preserve">Not seasonally adjusted </t>
  </si>
  <si>
    <t>Q1 1956 to Q1 2022</t>
  </si>
  <si>
    <t>Federal Reserve Bank of St. Louis;</t>
  </si>
  <si>
    <t>When using these data, please refer to the following paper: Feenstra, Robert C., Robert Inklaar and Marcel P. Timmer (2015), "The Next Generation of the Penn World Table" American Economic Review, 105(10), 3150-3182, available for download at www.ggdc.net/pwt</t>
  </si>
  <si>
    <t>https://fred.stlouisfed.org/series/A455RC1Q027SBEA,%20June%2013,%202022.</t>
  </si>
  <si>
    <t>https://www.rug.nl/ggdc/productivity/pwt/?lang=en</t>
  </si>
  <si>
    <t xml:space="preserve">Nonfarm Business Sector: Labor Productivity </t>
  </si>
  <si>
    <t>Interpolated annual to quarterly</t>
  </si>
  <si>
    <t xml:space="preserve">OECD (2022), Inflation (CPI) (indicator). </t>
  </si>
  <si>
    <t>Billions of Dollars, Seasonally Adjusted Annual Rate</t>
  </si>
  <si>
    <t>doi: 10.1787/eee82e6e-en (Accessed on 14 June 2022)</t>
  </si>
  <si>
    <t xml:space="preserve">Observation Date </t>
  </si>
  <si>
    <t>GVA</t>
  </si>
  <si>
    <t>Observation Date</t>
  </si>
  <si>
    <t>In Billions of Dollars</t>
  </si>
  <si>
    <t>Capital productivity of firms</t>
  </si>
  <si>
    <t>Growth rate</t>
  </si>
  <si>
    <t>Linear trend</t>
  </si>
  <si>
    <t>Observation time</t>
  </si>
  <si>
    <t>Dprime</t>
  </si>
  <si>
    <t>Taylor Rule Firms</t>
  </si>
  <si>
    <t>Spread Firms</t>
  </si>
  <si>
    <t>1955-Q1</t>
  </si>
  <si>
    <t>1955-Q2</t>
  </si>
  <si>
    <t>1955-Q3</t>
  </si>
  <si>
    <t>1955-Q4</t>
  </si>
  <si>
    <t>1956-Q1</t>
  </si>
  <si>
    <t>1956-Q2</t>
  </si>
  <si>
    <t>1956-Q3</t>
  </si>
  <si>
    <t>1956-Q4</t>
  </si>
  <si>
    <t>1957-Q1</t>
  </si>
  <si>
    <t>1957-Q2</t>
  </si>
  <si>
    <t>1957-Q3</t>
  </si>
  <si>
    <t>1957-Q4</t>
  </si>
  <si>
    <t>1958-Q1</t>
  </si>
  <si>
    <t>1958-Q2</t>
  </si>
  <si>
    <t>1958-Q3</t>
  </si>
  <si>
    <t>1958-Q4</t>
  </si>
  <si>
    <t>1959-Q1</t>
  </si>
  <si>
    <t>1959-Q2</t>
  </si>
  <si>
    <t>1959-Q3</t>
  </si>
  <si>
    <t>1959-Q4</t>
  </si>
  <si>
    <t>1960-Q1</t>
  </si>
  <si>
    <t>1960-Q2</t>
  </si>
  <si>
    <t>1960-Q3</t>
  </si>
  <si>
    <t>1960-Q4</t>
  </si>
  <si>
    <t>1961-Q1</t>
  </si>
  <si>
    <t>1961-Q2</t>
  </si>
  <si>
    <t>1961-Q3</t>
  </si>
  <si>
    <t>1961-Q4</t>
  </si>
  <si>
    <t>1962-Q1</t>
  </si>
  <si>
    <t>1962-Q2</t>
  </si>
  <si>
    <t>1962-Q3</t>
  </si>
  <si>
    <t>1962-Q4</t>
  </si>
  <si>
    <t>1963-Q1</t>
  </si>
  <si>
    <t>1963-Q2</t>
  </si>
  <si>
    <t>1963-Q3</t>
  </si>
  <si>
    <t>1963-Q4</t>
  </si>
  <si>
    <t>1964-Q1</t>
  </si>
  <si>
    <t>1964-Q2</t>
  </si>
  <si>
    <t>1964-Q3</t>
  </si>
  <si>
    <t>1964-Q4</t>
  </si>
  <si>
    <t>1965-Q1</t>
  </si>
  <si>
    <t>1965-Q2</t>
  </si>
  <si>
    <t>1965-Q3</t>
  </si>
  <si>
    <t>1965-Q4</t>
  </si>
  <si>
    <t>1966-Q1</t>
  </si>
  <si>
    <t>1966-Q2</t>
  </si>
  <si>
    <t>1966-Q3</t>
  </si>
  <si>
    <t>1966-Q4</t>
  </si>
  <si>
    <t>1967-Q1</t>
  </si>
  <si>
    <t>1967-Q2</t>
  </si>
  <si>
    <t>1967-Q3</t>
  </si>
  <si>
    <t>1967-Q4</t>
  </si>
  <si>
    <t>1968-Q1</t>
  </si>
  <si>
    <t>1968-Q2</t>
  </si>
  <si>
    <t>1968-Q3</t>
  </si>
  <si>
    <t>1968-Q4</t>
  </si>
  <si>
    <t>1969-Q1</t>
  </si>
  <si>
    <t>1969-Q2</t>
  </si>
  <si>
    <t>1969-Q3</t>
  </si>
  <si>
    <t>1969-Q4</t>
  </si>
  <si>
    <t>1970-Q1</t>
  </si>
  <si>
    <t>1970-Q2</t>
  </si>
  <si>
    <t>1970-Q3</t>
  </si>
  <si>
    <t>1970-Q4</t>
  </si>
  <si>
    <t>1971-Q1</t>
  </si>
  <si>
    <t>1971-Q2</t>
  </si>
  <si>
    <t>1971-Q3</t>
  </si>
  <si>
    <t>1971-Q4</t>
  </si>
  <si>
    <t>1972-Q1</t>
  </si>
  <si>
    <t>1972-Q2</t>
  </si>
  <si>
    <t>1972-Q3</t>
  </si>
  <si>
    <t>1972-Q4</t>
  </si>
  <si>
    <t>1973-Q1</t>
  </si>
  <si>
    <t>1973-Q2</t>
  </si>
  <si>
    <t>1973-Q3</t>
  </si>
  <si>
    <t>1973-Q4</t>
  </si>
  <si>
    <t>1974-Q1</t>
  </si>
  <si>
    <t>1974-Q2</t>
  </si>
  <si>
    <t>1974-Q3</t>
  </si>
  <si>
    <t>1974-Q4</t>
  </si>
  <si>
    <t>1975-Q1</t>
  </si>
  <si>
    <t>1975-Q2</t>
  </si>
  <si>
    <t>1975-Q3</t>
  </si>
  <si>
    <t>1975-Q4</t>
  </si>
  <si>
    <t>1976-Q1</t>
  </si>
  <si>
    <t>1976-Q2</t>
  </si>
  <si>
    <t>1976-Q3</t>
  </si>
  <si>
    <t>1976-Q4</t>
  </si>
  <si>
    <t>1977-Q1</t>
  </si>
  <si>
    <t>1977-Q2</t>
  </si>
  <si>
    <t>1977-Q3</t>
  </si>
  <si>
    <t>1977-Q4</t>
  </si>
  <si>
    <t>1978-Q1</t>
  </si>
  <si>
    <t>1978-Q2</t>
  </si>
  <si>
    <t>1978-Q3</t>
  </si>
  <si>
    <t>1978-Q4</t>
  </si>
  <si>
    <t>1979-Q1</t>
  </si>
  <si>
    <t>1979-Q2</t>
  </si>
  <si>
    <t>1979-Q3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</si>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</sst>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0.0"/>
    <numFmt numFmtId="166" formatCode="0.000"/>
  </numFmts>
  <fonts count="6">
    <font>
      <sz val="12.0"/>
      <color theme="1"/>
      <name val="Calibri"/>
      <scheme val="minor"/>
    </font>
    <font>
      <sz val="12.0"/>
      <color theme="1"/>
      <name val="Calibri"/>
    </font>
    <font/>
    <font>
      <sz val="12.0"/>
      <color rgb="FF222222"/>
      <name val="Calibri"/>
    </font>
    <font>
      <u/>
      <sz val="12.0"/>
      <color theme="10"/>
      <name val="Calibri"/>
    </font>
    <font>
      <sz val="12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A8D08D"/>
        <bgColor rgb="FFA8D08D"/>
      </patternFill>
    </fill>
    <fill>
      <patternFill patternType="solid">
        <fgColor rgb="FFFF575D"/>
        <bgColor rgb="FFFF575D"/>
      </patternFill>
    </fill>
  </fills>
  <borders count="8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Border="1" applyFill="1" applyFont="1"/>
    <xf borderId="1" fillId="4" fontId="1" numFmtId="0" xfId="0" applyAlignment="1" applyBorder="1" applyFill="1" applyFont="1">
      <alignment horizontal="left" shrinkToFit="0" vertical="top" wrapText="1"/>
    </xf>
    <xf borderId="1" fillId="5" fontId="1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left"/>
    </xf>
    <xf borderId="4" fillId="6" fontId="1" numFmtId="0" xfId="0" applyAlignment="1" applyBorder="1" applyFont="1">
      <alignment horizontal="left"/>
    </xf>
    <xf borderId="1" fillId="7" fontId="1" numFmtId="0" xfId="0" applyAlignment="1" applyBorder="1" applyFill="1" applyFont="1">
      <alignment horizontal="left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shrinkToFit="0" wrapText="1"/>
    </xf>
    <xf borderId="0" fillId="0" fontId="4" numFmtId="0" xfId="0" applyFont="1"/>
    <xf borderId="0" fillId="0" fontId="1" numFmtId="165" xfId="0" applyAlignment="1" applyFont="1" applyNumberFormat="1">
      <alignment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0" fillId="0" fontId="5" numFmtId="0" xfId="0" applyFont="1"/>
    <xf borderId="0" fillId="0" fontId="1" numFmtId="166" xfId="0" applyFont="1" applyNumberFormat="1"/>
    <xf borderId="0" fillId="0" fontId="1" numFmtId="2" xfId="0" applyAlignment="1" applyFont="1" applyNumberFormat="1">
      <alignment horizontal="right" vertical="bottom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Dprime</c:v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Sheet1!$AA$25:$AA$289</c:f>
            </c:strRef>
          </c:cat>
          <c:val>
            <c:numRef>
              <c:f>Sheet1!$AB$25:$AB$289</c:f>
              <c:numCache/>
            </c:numRef>
          </c:val>
          <c:smooth val="1"/>
        </c:ser>
        <c:ser>
          <c:idx val="1"/>
          <c:order val="1"/>
          <c:tx>
            <c:v>Taylor Rule Firms</c:v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Sheet1!$AA$25:$AA$289</c:f>
            </c:strRef>
          </c:cat>
          <c:val>
            <c:numRef>
              <c:f>Sheet1!$AC$25:$AC$289</c:f>
              <c:numCache/>
            </c:numRef>
          </c:val>
          <c:smooth val="1"/>
        </c:ser>
        <c:axId val="1225449155"/>
        <c:axId val="1289727017"/>
      </c:lineChart>
      <c:catAx>
        <c:axId val="1225449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9727017"/>
      </c:catAx>
      <c:valAx>
        <c:axId val="1289727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544915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Growth rate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Sheet1!$G$25:$G$289</c:f>
            </c:strRef>
          </c:cat>
          <c:val>
            <c:numRef>
              <c:f>Sheet1!$M$25:$M$289</c:f>
              <c:numCache/>
            </c:numRef>
          </c:val>
          <c:smooth val="0"/>
        </c:ser>
        <c:axId val="1202334414"/>
        <c:axId val="1046565052"/>
      </c:lineChart>
      <c:catAx>
        <c:axId val="1202334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6565052"/>
      </c:catAx>
      <c:valAx>
        <c:axId val="1046565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233441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Capital productivity of firms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Sheet1!$G$21:$G$284</c:f>
            </c:strRef>
          </c:cat>
          <c:val>
            <c:numRef>
              <c:f>Sheet1!$L$21:$L$284</c:f>
              <c:numCache/>
            </c:numRef>
          </c:val>
          <c:smooth val="0"/>
        </c:ser>
        <c:axId val="181411454"/>
        <c:axId val="739921956"/>
      </c:lineChart>
      <c:catAx>
        <c:axId val="181411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9921956"/>
      </c:catAx>
      <c:valAx>
        <c:axId val="739921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41145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31</xdr:col>
      <xdr:colOff>28575</xdr:colOff>
      <xdr:row>0</xdr:row>
      <xdr:rowOff>200025</xdr:rowOff>
    </xdr:from>
    <xdr:ext cx="13011150" cy="7048500"/>
    <xdr:graphicFrame>
      <xdr:nvGraphicFramePr>
        <xdr:cNvPr id="3039963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31</xdr:col>
      <xdr:colOff>28575</xdr:colOff>
      <xdr:row>35</xdr:row>
      <xdr:rowOff>28575</xdr:rowOff>
    </xdr:from>
    <xdr:ext cx="13011150" cy="6657975"/>
    <xdr:graphicFrame>
      <xdr:nvGraphicFramePr>
        <xdr:cNvPr id="135101199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31</xdr:col>
      <xdr:colOff>38100</xdr:colOff>
      <xdr:row>69</xdr:row>
      <xdr:rowOff>66675</xdr:rowOff>
    </xdr:from>
    <xdr:ext cx="12973050" cy="6734175"/>
    <xdr:graphicFrame>
      <xdr:nvGraphicFramePr>
        <xdr:cNvPr id="109239226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ug.nl/ggdc/productivity/pwt/?lang=e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1" width="10.78"/>
    <col customWidth="1" min="12" max="12" width="11.67"/>
    <col customWidth="1" min="13" max="30" width="10.78"/>
    <col customWidth="1" min="31" max="46" width="10.5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ht="15.75" customHeight="1">
      <c r="A2" s="1"/>
      <c r="B2" s="2" t="s">
        <v>0</v>
      </c>
      <c r="C2" s="3"/>
      <c r="D2" s="3"/>
      <c r="E2" s="4"/>
      <c r="F2" s="1"/>
      <c r="G2" s="5"/>
      <c r="H2" s="5"/>
      <c r="I2" s="5"/>
      <c r="J2" s="5"/>
      <c r="K2" s="1"/>
      <c r="L2" s="6" t="s">
        <v>1</v>
      </c>
      <c r="M2" s="3"/>
      <c r="N2" s="3"/>
      <c r="O2" s="4"/>
      <c r="P2" s="1"/>
      <c r="Q2" s="7" t="s">
        <v>2</v>
      </c>
      <c r="R2" s="3"/>
      <c r="S2" s="3"/>
      <c r="T2" s="4"/>
      <c r="U2" s="1"/>
      <c r="V2" s="8" t="s">
        <v>3</v>
      </c>
      <c r="W2" s="3"/>
      <c r="X2" s="4"/>
      <c r="Y2" s="9"/>
      <c r="Z2" s="1"/>
      <c r="AA2" s="10" t="s">
        <v>4</v>
      </c>
      <c r="AB2" s="3"/>
      <c r="AC2" s="3"/>
      <c r="AD2" s="4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ht="15.75" customHeight="1">
      <c r="A3" s="1"/>
      <c r="B3" s="11"/>
      <c r="C3" s="12"/>
      <c r="D3" s="12"/>
      <c r="E3" s="13"/>
      <c r="F3" s="1"/>
      <c r="G3" s="5" t="s">
        <v>5</v>
      </c>
      <c r="H3" s="5"/>
      <c r="I3" s="5"/>
      <c r="J3" s="5"/>
      <c r="K3" s="1"/>
      <c r="L3" s="11"/>
      <c r="M3" s="12"/>
      <c r="N3" s="12"/>
      <c r="O3" s="13"/>
      <c r="P3" s="1"/>
      <c r="Q3" s="11"/>
      <c r="R3" s="12"/>
      <c r="S3" s="12"/>
      <c r="T3" s="13"/>
      <c r="U3" s="1"/>
      <c r="V3" s="11"/>
      <c r="W3" s="12"/>
      <c r="X3" s="13"/>
      <c r="Y3" s="9"/>
      <c r="Z3" s="1"/>
      <c r="AA3" s="11"/>
      <c r="AB3" s="12"/>
      <c r="AC3" s="12"/>
      <c r="AD3" s="13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ht="15.75" customHeight="1">
      <c r="A4" s="14"/>
      <c r="B4" s="1" t="s">
        <v>6</v>
      </c>
      <c r="C4" s="1"/>
      <c r="D4" s="1"/>
      <c r="E4" s="1"/>
      <c r="F4" s="1"/>
      <c r="G4" s="1" t="s">
        <v>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ht="15.75" customHeight="1">
      <c r="A5" s="14"/>
      <c r="B5" s="15"/>
      <c r="C5" s="1"/>
      <c r="D5" s="1"/>
      <c r="E5" s="1"/>
      <c r="F5" s="1"/>
      <c r="G5" s="16" t="s">
        <v>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ht="15.75" customHeight="1">
      <c r="A6" s="14"/>
      <c r="B6" s="17" t="s">
        <v>9</v>
      </c>
      <c r="F6" s="1"/>
      <c r="G6" s="17" t="s">
        <v>10</v>
      </c>
      <c r="K6" s="1"/>
      <c r="L6" s="1"/>
      <c r="M6" s="1"/>
      <c r="N6" s="1"/>
      <c r="O6" s="1"/>
      <c r="P6" s="1"/>
      <c r="Q6" s="1" t="s">
        <v>11</v>
      </c>
      <c r="R6" s="1"/>
      <c r="S6" s="1"/>
      <c r="T6" s="1"/>
      <c r="U6" s="1"/>
      <c r="V6" s="1" t="s">
        <v>12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ht="15.75" customHeight="1">
      <c r="A7" s="14"/>
      <c r="B7" s="17" t="s">
        <v>0</v>
      </c>
      <c r="F7" s="1"/>
      <c r="G7" s="17" t="s">
        <v>13</v>
      </c>
      <c r="K7" s="1"/>
      <c r="L7" s="1"/>
      <c r="M7" s="1"/>
      <c r="N7" s="1"/>
      <c r="O7" s="1"/>
      <c r="P7" s="1"/>
      <c r="Q7" s="1" t="s">
        <v>14</v>
      </c>
      <c r="R7" s="1"/>
      <c r="S7" s="1"/>
      <c r="T7" s="1"/>
      <c r="U7" s="1"/>
      <c r="V7" s="18" t="s">
        <v>15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ht="15.75" customHeight="1">
      <c r="A8" s="14"/>
      <c r="B8" s="19" t="s">
        <v>16</v>
      </c>
      <c r="F8" s="1"/>
      <c r="G8" s="17" t="s">
        <v>17</v>
      </c>
      <c r="K8" s="1"/>
      <c r="L8" s="1"/>
      <c r="M8" s="1"/>
      <c r="N8" s="1"/>
      <c r="O8" s="1"/>
      <c r="P8" s="1"/>
      <c r="Q8" s="1" t="s">
        <v>18</v>
      </c>
      <c r="R8" s="1"/>
      <c r="S8" s="1"/>
      <c r="T8" s="1"/>
      <c r="U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ht="15.75" customHeight="1">
      <c r="A9" s="14"/>
      <c r="B9" s="19" t="s">
        <v>19</v>
      </c>
      <c r="F9" s="1"/>
      <c r="G9" s="20" t="s">
        <v>20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ht="15.75" customHeight="1">
      <c r="A10" s="14"/>
      <c r="B10" s="21" t="s">
        <v>21</v>
      </c>
      <c r="F10" s="1"/>
      <c r="G10" s="22" t="s">
        <v>22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ht="15.75" customHeight="1">
      <c r="A11" s="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ht="15.75" customHeight="1">
      <c r="A12" s="1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ht="15.75" customHeight="1">
      <c r="A13" s="14"/>
      <c r="B13" s="1" t="s">
        <v>23</v>
      </c>
      <c r="C13" s="1"/>
      <c r="D13" s="1"/>
      <c r="E13" s="1"/>
      <c r="F13" s="1"/>
      <c r="G13" s="1" t="s">
        <v>24</v>
      </c>
      <c r="H13" s="1"/>
      <c r="I13" s="1"/>
      <c r="J13" s="1"/>
      <c r="K13" s="1"/>
      <c r="L13" s="1"/>
      <c r="M13" s="1"/>
      <c r="N13" s="1"/>
      <c r="O13" s="1"/>
      <c r="P13" s="1"/>
      <c r="Q13" s="1" t="s">
        <v>25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ht="15.75" customHeight="1">
      <c r="A14" s="14"/>
      <c r="B14" s="1" t="s">
        <v>26</v>
      </c>
      <c r="C14" s="1"/>
      <c r="D14" s="1"/>
      <c r="E14" s="1"/>
      <c r="F14" s="1"/>
      <c r="G14" s="1" t="s">
        <v>26</v>
      </c>
      <c r="H14" s="1"/>
      <c r="I14" s="1"/>
      <c r="J14" s="1"/>
      <c r="K14" s="1"/>
      <c r="L14" s="1"/>
      <c r="M14" s="1"/>
      <c r="N14" s="1"/>
      <c r="O14" s="1"/>
      <c r="P14" s="1"/>
      <c r="Q14" s="1" t="s">
        <v>27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ht="15.75" customHeight="1">
      <c r="A15" s="14"/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ht="15.75" customHeight="1">
      <c r="A16" s="14"/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ht="15.75" customHeight="1">
      <c r="A17" s="14"/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ht="15.75" customHeight="1">
      <c r="A18" s="14"/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ht="15.75" customHeight="1">
      <c r="A19" s="14"/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ht="42.75" customHeight="1">
      <c r="A20" s="14"/>
      <c r="B20" s="23" t="s">
        <v>28</v>
      </c>
      <c r="C20" s="24" t="s">
        <v>29</v>
      </c>
      <c r="D20" s="1"/>
      <c r="E20" s="1"/>
      <c r="F20" s="1"/>
      <c r="G20" s="23" t="s">
        <v>30</v>
      </c>
      <c r="H20" s="1" t="s">
        <v>5</v>
      </c>
      <c r="I20" s="16" t="s">
        <v>31</v>
      </c>
      <c r="J20" s="1"/>
      <c r="K20" s="1"/>
      <c r="L20" s="25" t="s">
        <v>32</v>
      </c>
      <c r="M20" s="1" t="s">
        <v>33</v>
      </c>
      <c r="N20" s="1" t="s">
        <v>34</v>
      </c>
      <c r="O20" s="1"/>
      <c r="P20" s="1"/>
      <c r="Q20" s="25" t="s">
        <v>30</v>
      </c>
      <c r="R20" s="1" t="s">
        <v>2</v>
      </c>
      <c r="S20" s="1"/>
      <c r="T20" s="1"/>
      <c r="U20" s="1"/>
      <c r="V20" s="25" t="s">
        <v>30</v>
      </c>
      <c r="W20" s="1"/>
      <c r="X20" s="1"/>
      <c r="Y20" s="1"/>
      <c r="Z20" s="1"/>
      <c r="AA20" s="1" t="s">
        <v>35</v>
      </c>
      <c r="AB20" s="1" t="s">
        <v>36</v>
      </c>
      <c r="AC20" s="1" t="s">
        <v>37</v>
      </c>
      <c r="AD20" s="16" t="s">
        <v>38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ht="15.75" customHeight="1">
      <c r="A21" s="14"/>
      <c r="B21" s="26" t="s">
        <v>39</v>
      </c>
      <c r="C21" s="27">
        <v>212.427</v>
      </c>
      <c r="D21" s="1"/>
      <c r="E21" s="1"/>
      <c r="F21" s="1"/>
      <c r="G21" s="26" t="s">
        <v>39</v>
      </c>
      <c r="H21" s="1">
        <v>3017.83475</v>
      </c>
      <c r="I21" s="16">
        <f t="shared" ref="I21:I284" si="1">H21*0.001</f>
        <v>3.01783475</v>
      </c>
      <c r="J21" s="1"/>
      <c r="K21" s="1"/>
      <c r="L21" s="25">
        <f t="shared" ref="L21:L284" si="2">C21/I21</f>
        <v>70.39053414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25"/>
      <c r="Y21" s="25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ht="15.75" customHeight="1">
      <c r="A22" s="14"/>
      <c r="B22" s="26" t="s">
        <v>40</v>
      </c>
      <c r="C22" s="27">
        <v>219.266</v>
      </c>
      <c r="D22" s="1"/>
      <c r="E22" s="1"/>
      <c r="F22" s="1"/>
      <c r="G22" s="26" t="s">
        <v>40</v>
      </c>
      <c r="H22" s="1">
        <v>3017.83475</v>
      </c>
      <c r="I22" s="16">
        <f t="shared" si="1"/>
        <v>3.01783475</v>
      </c>
      <c r="J22" s="1"/>
      <c r="K22" s="1"/>
      <c r="L22" s="25">
        <f t="shared" si="2"/>
        <v>72.65672847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25"/>
      <c r="X22" s="25"/>
      <c r="Y22" s="25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ht="15.75" customHeight="1">
      <c r="A23" s="14"/>
      <c r="B23" s="26" t="s">
        <v>41</v>
      </c>
      <c r="C23" s="27">
        <v>223.819</v>
      </c>
      <c r="D23" s="1"/>
      <c r="E23" s="1"/>
      <c r="F23" s="1"/>
      <c r="G23" s="26" t="s">
        <v>41</v>
      </c>
      <c r="H23" s="1">
        <v>3017.83475</v>
      </c>
      <c r="I23" s="16">
        <f t="shared" si="1"/>
        <v>3.01783475</v>
      </c>
      <c r="J23" s="1"/>
      <c r="K23" s="1"/>
      <c r="L23" s="25">
        <f t="shared" si="2"/>
        <v>74.16542606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25"/>
      <c r="X23" s="25"/>
      <c r="Y23" s="25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ht="15.75" customHeight="1">
      <c r="A24" s="14"/>
      <c r="B24" s="26" t="s">
        <v>42</v>
      </c>
      <c r="C24" s="27">
        <v>229.991</v>
      </c>
      <c r="D24" s="1"/>
      <c r="E24" s="1"/>
      <c r="F24" s="1"/>
      <c r="G24" s="26" t="s">
        <v>42</v>
      </c>
      <c r="H24" s="1">
        <v>3017.83475</v>
      </c>
      <c r="I24" s="16">
        <f t="shared" si="1"/>
        <v>3.01783475</v>
      </c>
      <c r="J24" s="1"/>
      <c r="K24" s="1"/>
      <c r="L24" s="25">
        <f t="shared" si="2"/>
        <v>76.21060099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ht="15.75" customHeight="1">
      <c r="A25" s="14"/>
      <c r="B25" s="26" t="s">
        <v>43</v>
      </c>
      <c r="C25" s="26">
        <v>231.54</v>
      </c>
      <c r="D25" s="1"/>
      <c r="E25" s="1"/>
      <c r="F25" s="1"/>
      <c r="G25" s="26" t="s">
        <v>43</v>
      </c>
      <c r="H25" s="1">
        <v>3127.468</v>
      </c>
      <c r="I25" s="16">
        <f t="shared" si="1"/>
        <v>3.127468</v>
      </c>
      <c r="J25" s="1"/>
      <c r="K25" s="1"/>
      <c r="L25" s="25">
        <f t="shared" si="2"/>
        <v>74.03433065</v>
      </c>
      <c r="M25" s="1">
        <f t="shared" ref="M25:M284" si="3">((L25-L21)/L21)*100</f>
        <v>5.176543339</v>
      </c>
      <c r="N25" s="1">
        <f>AVERAGE(M25:M284)</f>
        <v>3.332406021</v>
      </c>
      <c r="O25" s="1"/>
      <c r="P25" s="1"/>
      <c r="Q25" s="26" t="s">
        <v>43</v>
      </c>
      <c r="R25" s="26">
        <v>0.3745318</v>
      </c>
      <c r="S25" s="1"/>
      <c r="T25" s="1"/>
      <c r="U25" s="1"/>
      <c r="V25" s="26" t="s">
        <v>43</v>
      </c>
      <c r="W25" s="15">
        <f t="shared" ref="W25:W284" si="4">R25+(0.25*(M25-N25))+(0.5*(R25-2))+2</f>
        <v>2.02283203</v>
      </c>
      <c r="X25" s="1"/>
      <c r="Y25" s="1"/>
      <c r="Z25" s="1"/>
      <c r="AA25" s="26" t="s">
        <v>43</v>
      </c>
      <c r="AB25" s="28">
        <v>3.5</v>
      </c>
      <c r="AC25" s="15">
        <f t="shared" ref="AC25:AC284" si="5">W25</f>
        <v>2.02283203</v>
      </c>
      <c r="AD25" s="15">
        <f t="shared" ref="AD25:AD284" si="6">Sum(AC25-AB25)</f>
        <v>-1.47716797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ht="15.75" customHeight="1">
      <c r="A26" s="14"/>
      <c r="B26" s="26" t="s">
        <v>44</v>
      </c>
      <c r="C26" s="26">
        <v>235.395</v>
      </c>
      <c r="D26" s="1"/>
      <c r="E26" s="1"/>
      <c r="F26" s="1"/>
      <c r="G26" s="26" t="s">
        <v>44</v>
      </c>
      <c r="H26" s="1">
        <v>3127.468</v>
      </c>
      <c r="I26" s="16">
        <f t="shared" si="1"/>
        <v>3.127468</v>
      </c>
      <c r="J26" s="1"/>
      <c r="K26" s="1"/>
      <c r="L26" s="25">
        <f t="shared" si="2"/>
        <v>75.26695717</v>
      </c>
      <c r="M26" s="1">
        <f t="shared" si="3"/>
        <v>3.592549172</v>
      </c>
      <c r="N26" s="1">
        <v>3.332406021188879</v>
      </c>
      <c r="O26" s="1"/>
      <c r="P26" s="1"/>
      <c r="Q26" s="26" t="s">
        <v>44</v>
      </c>
      <c r="R26" s="26">
        <v>1.248439</v>
      </c>
      <c r="S26" s="1"/>
      <c r="T26" s="1"/>
      <c r="U26" s="1"/>
      <c r="V26" s="26" t="s">
        <v>44</v>
      </c>
      <c r="W26" s="15">
        <f t="shared" si="4"/>
        <v>2.937694288</v>
      </c>
      <c r="X26" s="1"/>
      <c r="Y26" s="1"/>
      <c r="Z26" s="1"/>
      <c r="AA26" s="26" t="s">
        <v>44</v>
      </c>
      <c r="AB26" s="28">
        <v>3.7153846153846155</v>
      </c>
      <c r="AC26" s="15">
        <f t="shared" si="5"/>
        <v>2.937694288</v>
      </c>
      <c r="AD26" s="15">
        <f t="shared" si="6"/>
        <v>-0.7776903276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ht="15.75" customHeight="1">
      <c r="A27" s="14"/>
      <c r="B27" s="26" t="s">
        <v>45</v>
      </c>
      <c r="C27" s="26">
        <v>237.608</v>
      </c>
      <c r="D27" s="1"/>
      <c r="E27" s="1"/>
      <c r="F27" s="1"/>
      <c r="G27" s="26" t="s">
        <v>45</v>
      </c>
      <c r="H27" s="1">
        <v>3127.468</v>
      </c>
      <c r="I27" s="16">
        <f t="shared" si="1"/>
        <v>3.127468</v>
      </c>
      <c r="J27" s="1"/>
      <c r="K27" s="1"/>
      <c r="L27" s="25">
        <f t="shared" si="2"/>
        <v>75.97455833</v>
      </c>
      <c r="M27" s="1">
        <f t="shared" si="3"/>
        <v>2.439320278</v>
      </c>
      <c r="N27" s="1">
        <v>3.332406021188879</v>
      </c>
      <c r="O27" s="1"/>
      <c r="P27" s="1"/>
      <c r="Q27" s="26" t="s">
        <v>45</v>
      </c>
      <c r="R27" s="26">
        <v>1.987578</v>
      </c>
      <c r="S27" s="1"/>
      <c r="T27" s="1"/>
      <c r="U27" s="1"/>
      <c r="V27" s="26" t="s">
        <v>45</v>
      </c>
      <c r="W27" s="15">
        <f t="shared" si="4"/>
        <v>3.758095564</v>
      </c>
      <c r="X27" s="1"/>
      <c r="Y27" s="1"/>
      <c r="Z27" s="1"/>
      <c r="AA27" s="26" t="s">
        <v>45</v>
      </c>
      <c r="AB27" s="28">
        <v>3.8615384615384616</v>
      </c>
      <c r="AC27" s="15">
        <f t="shared" si="5"/>
        <v>3.758095564</v>
      </c>
      <c r="AD27" s="15">
        <f t="shared" si="6"/>
        <v>-0.1034428974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ht="15.75" customHeight="1">
      <c r="A28" s="14"/>
      <c r="B28" s="26" t="s">
        <v>46</v>
      </c>
      <c r="C28" s="26">
        <v>244.39</v>
      </c>
      <c r="D28" s="1"/>
      <c r="E28" s="1"/>
      <c r="F28" s="1"/>
      <c r="G28" s="26" t="s">
        <v>46</v>
      </c>
      <c r="H28" s="1">
        <v>3127.468</v>
      </c>
      <c r="I28" s="16">
        <f t="shared" si="1"/>
        <v>3.127468</v>
      </c>
      <c r="J28" s="1"/>
      <c r="K28" s="1"/>
      <c r="L28" s="25">
        <f t="shared" si="2"/>
        <v>78.14308572</v>
      </c>
      <c r="M28" s="1">
        <f t="shared" si="3"/>
        <v>2.535716418</v>
      </c>
      <c r="N28" s="1">
        <v>3.332406021188879</v>
      </c>
      <c r="O28" s="1"/>
      <c r="P28" s="1"/>
      <c r="Q28" s="26" t="s">
        <v>46</v>
      </c>
      <c r="R28" s="26">
        <v>2.48139</v>
      </c>
      <c r="S28" s="1"/>
      <c r="T28" s="1"/>
      <c r="U28" s="1"/>
      <c r="V28" s="26" t="s">
        <v>46</v>
      </c>
      <c r="W28" s="15">
        <f t="shared" si="4"/>
        <v>4.522912599</v>
      </c>
      <c r="X28" s="1"/>
      <c r="Y28" s="1"/>
      <c r="Z28" s="1"/>
      <c r="AA28" s="26" t="s">
        <v>46</v>
      </c>
      <c r="AB28" s="28">
        <v>4.0</v>
      </c>
      <c r="AC28" s="15">
        <f t="shared" si="5"/>
        <v>4.522912599</v>
      </c>
      <c r="AD28" s="15">
        <f t="shared" si="6"/>
        <v>0.5229125993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ht="15.75" customHeight="1">
      <c r="A29" s="14"/>
      <c r="B29" s="26" t="s">
        <v>47</v>
      </c>
      <c r="C29" s="26">
        <v>248.864</v>
      </c>
      <c r="D29" s="1"/>
      <c r="E29" s="1"/>
      <c r="F29" s="1"/>
      <c r="G29" s="26" t="s">
        <v>47</v>
      </c>
      <c r="H29" s="1">
        <v>3236.0745</v>
      </c>
      <c r="I29" s="16">
        <f t="shared" si="1"/>
        <v>3.2360745</v>
      </c>
      <c r="J29" s="1"/>
      <c r="K29" s="1"/>
      <c r="L29" s="25">
        <f t="shared" si="2"/>
        <v>76.90305029</v>
      </c>
      <c r="M29" s="1">
        <f t="shared" si="3"/>
        <v>3.874850509</v>
      </c>
      <c r="N29" s="1">
        <v>3.332406021188879</v>
      </c>
      <c r="O29" s="1"/>
      <c r="P29" s="1"/>
      <c r="Q29" s="26" t="s">
        <v>47</v>
      </c>
      <c r="R29" s="26">
        <v>3.358209</v>
      </c>
      <c r="S29" s="1"/>
      <c r="T29" s="1"/>
      <c r="U29" s="1"/>
      <c r="V29" s="26" t="s">
        <v>47</v>
      </c>
      <c r="W29" s="15">
        <f t="shared" si="4"/>
        <v>6.172924622</v>
      </c>
      <c r="X29" s="1"/>
      <c r="Y29" s="1"/>
      <c r="Z29" s="1"/>
      <c r="AA29" s="26" t="s">
        <v>47</v>
      </c>
      <c r="AB29" s="28">
        <v>4.0</v>
      </c>
      <c r="AC29" s="15">
        <f t="shared" si="5"/>
        <v>6.172924622</v>
      </c>
      <c r="AD29" s="15">
        <f t="shared" si="6"/>
        <v>2.172924622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ht="15.75" customHeight="1">
      <c r="A30" s="14"/>
      <c r="B30" s="26" t="s">
        <v>48</v>
      </c>
      <c r="C30" s="26">
        <v>248.953</v>
      </c>
      <c r="D30" s="1"/>
      <c r="E30" s="1"/>
      <c r="F30" s="1"/>
      <c r="G30" s="26" t="s">
        <v>48</v>
      </c>
      <c r="H30" s="1">
        <v>3236.0745</v>
      </c>
      <c r="I30" s="16">
        <f t="shared" si="1"/>
        <v>3.2360745</v>
      </c>
      <c r="J30" s="1"/>
      <c r="K30" s="1"/>
      <c r="L30" s="25">
        <f t="shared" si="2"/>
        <v>76.93055274</v>
      </c>
      <c r="M30" s="1">
        <f t="shared" si="3"/>
        <v>2.210260168</v>
      </c>
      <c r="N30" s="1">
        <v>3.332406021188879</v>
      </c>
      <c r="O30" s="1"/>
      <c r="P30" s="1"/>
      <c r="Q30" s="26" t="s">
        <v>48</v>
      </c>
      <c r="R30" s="26">
        <v>3.575832</v>
      </c>
      <c r="S30" s="1"/>
      <c r="T30" s="1"/>
      <c r="U30" s="1"/>
      <c r="V30" s="26" t="s">
        <v>48</v>
      </c>
      <c r="W30" s="15">
        <f t="shared" si="4"/>
        <v>6.083211537</v>
      </c>
      <c r="X30" s="1"/>
      <c r="Y30" s="1"/>
      <c r="Z30" s="1"/>
      <c r="AA30" s="26" t="s">
        <v>48</v>
      </c>
      <c r="AB30" s="28">
        <v>4.0</v>
      </c>
      <c r="AC30" s="15">
        <f t="shared" si="5"/>
        <v>6.083211537</v>
      </c>
      <c r="AD30" s="15">
        <f t="shared" si="6"/>
        <v>2.083211537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ht="15.75" customHeight="1">
      <c r="A31" s="14"/>
      <c r="B31" s="26" t="s">
        <v>49</v>
      </c>
      <c r="C31" s="26">
        <v>249.66</v>
      </c>
      <c r="D31" s="1"/>
      <c r="E31" s="1"/>
      <c r="F31" s="1"/>
      <c r="G31" s="26" t="s">
        <v>49</v>
      </c>
      <c r="H31" s="1">
        <v>3236.0745</v>
      </c>
      <c r="I31" s="16">
        <f t="shared" si="1"/>
        <v>3.2360745</v>
      </c>
      <c r="J31" s="1"/>
      <c r="K31" s="1"/>
      <c r="L31" s="25">
        <f t="shared" si="2"/>
        <v>77.14902732</v>
      </c>
      <c r="M31" s="1">
        <f t="shared" si="3"/>
        <v>1.54587142</v>
      </c>
      <c r="N31" s="1">
        <v>3.332406021188879</v>
      </c>
      <c r="O31" s="1"/>
      <c r="P31" s="1"/>
      <c r="Q31" s="26" t="s">
        <v>49</v>
      </c>
      <c r="R31" s="26">
        <v>3.410475</v>
      </c>
      <c r="S31" s="1"/>
      <c r="T31" s="1"/>
      <c r="U31" s="1"/>
      <c r="V31" s="26" t="s">
        <v>49</v>
      </c>
      <c r="W31" s="15">
        <f t="shared" si="4"/>
        <v>5.66907885</v>
      </c>
      <c r="X31" s="1"/>
      <c r="Y31" s="1"/>
      <c r="Z31" s="1"/>
      <c r="AA31" s="26" t="s">
        <v>49</v>
      </c>
      <c r="AB31" s="28">
        <v>4.303030303030303</v>
      </c>
      <c r="AC31" s="15">
        <f t="shared" si="5"/>
        <v>5.66907885</v>
      </c>
      <c r="AD31" s="15">
        <f t="shared" si="6"/>
        <v>1.366048547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ht="15.75" customHeight="1">
      <c r="A32" s="14"/>
      <c r="B32" s="26" t="s">
        <v>50</v>
      </c>
      <c r="C32" s="26">
        <v>244.208</v>
      </c>
      <c r="D32" s="1"/>
      <c r="E32" s="1"/>
      <c r="F32" s="1"/>
      <c r="G32" s="26" t="s">
        <v>50</v>
      </c>
      <c r="H32" s="1">
        <v>3236.0745</v>
      </c>
      <c r="I32" s="16">
        <f t="shared" si="1"/>
        <v>3.2360745</v>
      </c>
      <c r="J32" s="1"/>
      <c r="K32" s="1"/>
      <c r="L32" s="25">
        <f t="shared" si="2"/>
        <v>75.46427006</v>
      </c>
      <c r="M32" s="1">
        <f t="shared" si="3"/>
        <v>-3.428090448</v>
      </c>
      <c r="N32" s="1">
        <v>3.332406021188879</v>
      </c>
      <c r="O32" s="1"/>
      <c r="P32" s="1"/>
      <c r="Q32" s="26" t="s">
        <v>50</v>
      </c>
      <c r="R32" s="26">
        <v>3.026634</v>
      </c>
      <c r="S32" s="1"/>
      <c r="T32" s="1"/>
      <c r="U32" s="1"/>
      <c r="V32" s="26" t="s">
        <v>50</v>
      </c>
      <c r="W32" s="15">
        <f t="shared" si="4"/>
        <v>3.849826883</v>
      </c>
      <c r="X32" s="1"/>
      <c r="Y32" s="1"/>
      <c r="Z32" s="1"/>
      <c r="AA32" s="26" t="s">
        <v>50</v>
      </c>
      <c r="AB32" s="28">
        <v>4.5</v>
      </c>
      <c r="AC32" s="15">
        <f t="shared" si="5"/>
        <v>3.849826883</v>
      </c>
      <c r="AD32" s="15">
        <f t="shared" si="6"/>
        <v>-0.6501731173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ht="15.75" customHeight="1">
      <c r="A33" s="14"/>
      <c r="B33" s="26" t="s">
        <v>51</v>
      </c>
      <c r="C33" s="26">
        <v>235.357</v>
      </c>
      <c r="D33" s="1"/>
      <c r="E33" s="1"/>
      <c r="F33" s="1"/>
      <c r="G33" s="26" t="s">
        <v>51</v>
      </c>
      <c r="H33" s="1">
        <v>3342.089</v>
      </c>
      <c r="I33" s="16">
        <f t="shared" si="1"/>
        <v>3.342089</v>
      </c>
      <c r="J33" s="1"/>
      <c r="K33" s="1"/>
      <c r="L33" s="25">
        <f t="shared" si="2"/>
        <v>70.42212221</v>
      </c>
      <c r="M33" s="1">
        <f t="shared" si="3"/>
        <v>-8.427400538</v>
      </c>
      <c r="N33" s="1">
        <v>3.332406021188879</v>
      </c>
      <c r="O33" s="1"/>
      <c r="P33" s="1"/>
      <c r="Q33" s="26" t="s">
        <v>51</v>
      </c>
      <c r="R33" s="26">
        <v>3.489771</v>
      </c>
      <c r="S33" s="1"/>
      <c r="T33" s="1"/>
      <c r="U33" s="1"/>
      <c r="V33" s="26" t="s">
        <v>51</v>
      </c>
      <c r="W33" s="15">
        <f t="shared" si="4"/>
        <v>3.29470486</v>
      </c>
      <c r="X33" s="1"/>
      <c r="Y33" s="1"/>
      <c r="Z33" s="1"/>
      <c r="AA33" s="26" t="s">
        <v>51</v>
      </c>
      <c r="AB33" s="28">
        <v>4.1171875</v>
      </c>
      <c r="AC33" s="15">
        <f t="shared" si="5"/>
        <v>3.29470486</v>
      </c>
      <c r="AD33" s="15">
        <f t="shared" si="6"/>
        <v>-0.8224826398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ht="15.75" customHeight="1">
      <c r="A34" s="14"/>
      <c r="B34" s="26" t="s">
        <v>52</v>
      </c>
      <c r="C34" s="26">
        <v>234.944</v>
      </c>
      <c r="D34" s="1"/>
      <c r="E34" s="1"/>
      <c r="F34" s="1"/>
      <c r="G34" s="26" t="s">
        <v>52</v>
      </c>
      <c r="H34" s="1">
        <v>3342.089</v>
      </c>
      <c r="I34" s="16">
        <f t="shared" si="1"/>
        <v>3.342089</v>
      </c>
      <c r="J34" s="1"/>
      <c r="K34" s="1"/>
      <c r="L34" s="25">
        <f t="shared" si="2"/>
        <v>70.29854681</v>
      </c>
      <c r="M34" s="1">
        <f t="shared" si="3"/>
        <v>-8.620769901</v>
      </c>
      <c r="N34" s="1">
        <v>3.332406021188879</v>
      </c>
      <c r="O34" s="1"/>
      <c r="P34" s="1"/>
      <c r="Q34" s="26" t="s">
        <v>52</v>
      </c>
      <c r="R34" s="26">
        <v>3.214286</v>
      </c>
      <c r="S34" s="1"/>
      <c r="T34" s="1"/>
      <c r="U34" s="1"/>
      <c r="V34" s="26" t="s">
        <v>52</v>
      </c>
      <c r="W34" s="15">
        <f t="shared" si="4"/>
        <v>2.83313502</v>
      </c>
      <c r="X34" s="1"/>
      <c r="Y34" s="1"/>
      <c r="Z34" s="1"/>
      <c r="AA34" s="26" t="s">
        <v>52</v>
      </c>
      <c r="AB34" s="28">
        <v>3.6076923076923078</v>
      </c>
      <c r="AC34" s="15">
        <f t="shared" si="5"/>
        <v>2.83313502</v>
      </c>
      <c r="AD34" s="15">
        <f t="shared" si="6"/>
        <v>-0.7745572881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ht="15.75" customHeight="1">
      <c r="A35" s="14"/>
      <c r="B35" s="26" t="s">
        <v>53</v>
      </c>
      <c r="C35" s="26">
        <v>243.748</v>
      </c>
      <c r="D35" s="1"/>
      <c r="E35" s="1"/>
      <c r="F35" s="1"/>
      <c r="G35" s="26" t="s">
        <v>53</v>
      </c>
      <c r="H35" s="1">
        <v>3342.089</v>
      </c>
      <c r="I35" s="16">
        <f t="shared" si="1"/>
        <v>3.342089</v>
      </c>
      <c r="J35" s="1"/>
      <c r="K35" s="1"/>
      <c r="L35" s="25">
        <f t="shared" si="2"/>
        <v>72.93282734</v>
      </c>
      <c r="M35" s="1">
        <f t="shared" si="3"/>
        <v>-5.4650073</v>
      </c>
      <c r="N35" s="1">
        <v>3.332406021188879</v>
      </c>
      <c r="O35" s="1"/>
      <c r="P35" s="1"/>
      <c r="Q35" s="26" t="s">
        <v>53</v>
      </c>
      <c r="R35" s="26">
        <v>2.237927</v>
      </c>
      <c r="S35" s="1"/>
      <c r="T35" s="1"/>
      <c r="U35" s="1"/>
      <c r="V35" s="26" t="s">
        <v>53</v>
      </c>
      <c r="W35" s="15">
        <f t="shared" si="4"/>
        <v>2.15753717</v>
      </c>
      <c r="X35" s="1"/>
      <c r="Y35" s="1"/>
      <c r="Z35" s="1"/>
      <c r="AA35" s="26" t="s">
        <v>53</v>
      </c>
      <c r="AB35" s="28">
        <v>3.606060606060606</v>
      </c>
      <c r="AC35" s="15">
        <f t="shared" si="5"/>
        <v>2.15753717</v>
      </c>
      <c r="AD35" s="15">
        <f t="shared" si="6"/>
        <v>-1.448523436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ht="15.75" customHeight="1">
      <c r="A36" s="14"/>
      <c r="B36" s="26" t="s">
        <v>54</v>
      </c>
      <c r="C36" s="26">
        <v>254.944</v>
      </c>
      <c r="D36" s="1"/>
      <c r="E36" s="1"/>
      <c r="F36" s="1"/>
      <c r="G36" s="26" t="s">
        <v>54</v>
      </c>
      <c r="H36" s="1">
        <v>3342.089</v>
      </c>
      <c r="I36" s="16">
        <f t="shared" si="1"/>
        <v>3.342089</v>
      </c>
      <c r="J36" s="1"/>
      <c r="K36" s="1"/>
      <c r="L36" s="25">
        <f t="shared" si="2"/>
        <v>76.2828279</v>
      </c>
      <c r="M36" s="1">
        <f t="shared" si="3"/>
        <v>1.084695891</v>
      </c>
      <c r="N36" s="1">
        <v>3.332406021188879</v>
      </c>
      <c r="O36" s="1"/>
      <c r="P36" s="1"/>
      <c r="Q36" s="26" t="s">
        <v>54</v>
      </c>
      <c r="R36" s="26">
        <v>1.99765</v>
      </c>
      <c r="S36" s="1"/>
      <c r="T36" s="1"/>
      <c r="U36" s="1"/>
      <c r="V36" s="26" t="s">
        <v>54</v>
      </c>
      <c r="W36" s="15">
        <f t="shared" si="4"/>
        <v>3.434547468</v>
      </c>
      <c r="X36" s="1"/>
      <c r="Y36" s="1"/>
      <c r="Z36" s="1"/>
      <c r="AA36" s="26" t="s">
        <v>54</v>
      </c>
      <c r="AB36" s="28">
        <v>4.0</v>
      </c>
      <c r="AC36" s="15">
        <f t="shared" si="5"/>
        <v>3.434547468</v>
      </c>
      <c r="AD36" s="15">
        <f t="shared" si="6"/>
        <v>-0.5654525325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ht="15.75" customHeight="1">
      <c r="A37" s="14"/>
      <c r="B37" s="26" t="s">
        <v>55</v>
      </c>
      <c r="C37" s="26">
        <v>264.419</v>
      </c>
      <c r="D37" s="1"/>
      <c r="E37" s="1"/>
      <c r="F37" s="1"/>
      <c r="G37" s="26" t="s">
        <v>55</v>
      </c>
      <c r="H37" s="1">
        <v>3438.0167500000002</v>
      </c>
      <c r="I37" s="16">
        <f t="shared" si="1"/>
        <v>3.43801675</v>
      </c>
      <c r="J37" s="1"/>
      <c r="K37" s="1"/>
      <c r="L37" s="25">
        <f t="shared" si="2"/>
        <v>76.91032919</v>
      </c>
      <c r="M37" s="1">
        <f t="shared" si="3"/>
        <v>9.21330794</v>
      </c>
      <c r="N37" s="1">
        <v>3.332406021188879</v>
      </c>
      <c r="O37" s="1"/>
      <c r="P37" s="1"/>
      <c r="Q37" s="26" t="s">
        <v>55</v>
      </c>
      <c r="R37" s="26">
        <v>0.9302326</v>
      </c>
      <c r="S37" s="1"/>
      <c r="T37" s="1"/>
      <c r="U37" s="1"/>
      <c r="V37" s="26" t="s">
        <v>55</v>
      </c>
      <c r="W37" s="15">
        <f t="shared" si="4"/>
        <v>3.86557438</v>
      </c>
      <c r="X37" s="1"/>
      <c r="Y37" s="1"/>
      <c r="Z37" s="1"/>
      <c r="AA37" s="26" t="s">
        <v>55</v>
      </c>
      <c r="AB37" s="28">
        <v>4.0</v>
      </c>
      <c r="AC37" s="15">
        <f t="shared" si="5"/>
        <v>3.86557438</v>
      </c>
      <c r="AD37" s="15">
        <f t="shared" si="6"/>
        <v>-0.1344256202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ht="15.75" customHeight="1">
      <c r="A38" s="14"/>
      <c r="B38" s="26" t="s">
        <v>56</v>
      </c>
      <c r="C38" s="26">
        <v>275.796</v>
      </c>
      <c r="D38" s="1"/>
      <c r="E38" s="1"/>
      <c r="F38" s="1"/>
      <c r="G38" s="26" t="s">
        <v>56</v>
      </c>
      <c r="H38" s="1">
        <v>3438.0167500000002</v>
      </c>
      <c r="I38" s="16">
        <f t="shared" si="1"/>
        <v>3.43801675</v>
      </c>
      <c r="J38" s="1"/>
      <c r="K38" s="1"/>
      <c r="L38" s="25">
        <f t="shared" si="2"/>
        <v>80.21950446</v>
      </c>
      <c r="M38" s="1">
        <f t="shared" si="3"/>
        <v>14.11260702</v>
      </c>
      <c r="N38" s="1">
        <v>3.332406021188879</v>
      </c>
      <c r="O38" s="1"/>
      <c r="P38" s="1"/>
      <c r="Q38" s="26" t="s">
        <v>56</v>
      </c>
      <c r="R38" s="26">
        <v>0.461361</v>
      </c>
      <c r="S38" s="1"/>
      <c r="T38" s="1"/>
      <c r="U38" s="1"/>
      <c r="V38" s="26" t="s">
        <v>56</v>
      </c>
      <c r="W38" s="15">
        <f t="shared" si="4"/>
        <v>4.387091749</v>
      </c>
      <c r="X38" s="1"/>
      <c r="Y38" s="1"/>
      <c r="Z38" s="1"/>
      <c r="AA38" s="26" t="s">
        <v>56</v>
      </c>
      <c r="AB38" s="28">
        <v>4.246153846153846</v>
      </c>
      <c r="AC38" s="15">
        <f t="shared" si="5"/>
        <v>4.387091749</v>
      </c>
      <c r="AD38" s="15">
        <f t="shared" si="6"/>
        <v>0.1409379029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ht="15.75" customHeight="1">
      <c r="A39" s="14"/>
      <c r="B39" s="26" t="s">
        <v>57</v>
      </c>
      <c r="C39" s="26">
        <v>271.533</v>
      </c>
      <c r="D39" s="1"/>
      <c r="E39" s="1"/>
      <c r="F39" s="1"/>
      <c r="G39" s="26" t="s">
        <v>57</v>
      </c>
      <c r="H39" s="1">
        <v>3438.0167500000002</v>
      </c>
      <c r="I39" s="16">
        <f t="shared" si="1"/>
        <v>3.43801675</v>
      </c>
      <c r="J39" s="1"/>
      <c r="K39" s="1"/>
      <c r="L39" s="25">
        <f t="shared" si="2"/>
        <v>78.9795454</v>
      </c>
      <c r="M39" s="1">
        <f t="shared" si="3"/>
        <v>8.290804402</v>
      </c>
      <c r="N39" s="1">
        <v>3.332406021188879</v>
      </c>
      <c r="O39" s="1"/>
      <c r="P39" s="1"/>
      <c r="Q39" s="26" t="s">
        <v>57</v>
      </c>
      <c r="R39" s="26">
        <v>1.036866</v>
      </c>
      <c r="S39" s="1"/>
      <c r="T39" s="1"/>
      <c r="U39" s="1"/>
      <c r="V39" s="26" t="s">
        <v>57</v>
      </c>
      <c r="W39" s="15">
        <f t="shared" si="4"/>
        <v>3.794898595</v>
      </c>
      <c r="X39" s="1"/>
      <c r="Y39" s="1"/>
      <c r="Z39" s="1"/>
      <c r="AA39" s="26" t="s">
        <v>57</v>
      </c>
      <c r="AB39" s="28">
        <v>4.666666666666667</v>
      </c>
      <c r="AC39" s="15">
        <f t="shared" si="5"/>
        <v>3.794898595</v>
      </c>
      <c r="AD39" s="15">
        <f t="shared" si="6"/>
        <v>-0.8717680715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ht="15.75" customHeight="1">
      <c r="A40" s="14"/>
      <c r="B40" s="26" t="s">
        <v>58</v>
      </c>
      <c r="C40" s="26">
        <v>274.873</v>
      </c>
      <c r="D40" s="1"/>
      <c r="E40" s="1"/>
      <c r="F40" s="1"/>
      <c r="G40" s="26" t="s">
        <v>58</v>
      </c>
      <c r="H40" s="1">
        <v>3438.0167500000002</v>
      </c>
      <c r="I40" s="16">
        <f t="shared" si="1"/>
        <v>3.43801675</v>
      </c>
      <c r="J40" s="1"/>
      <c r="K40" s="1"/>
      <c r="L40" s="25">
        <f t="shared" si="2"/>
        <v>79.95103572</v>
      </c>
      <c r="M40" s="1">
        <f t="shared" si="3"/>
        <v>4.808694079</v>
      </c>
      <c r="N40" s="1">
        <v>3.332406021188879</v>
      </c>
      <c r="O40" s="1"/>
      <c r="P40" s="1"/>
      <c r="Q40" s="26" t="s">
        <v>58</v>
      </c>
      <c r="R40" s="26">
        <v>1.612903</v>
      </c>
      <c r="S40" s="1"/>
      <c r="T40" s="1"/>
      <c r="U40" s="1"/>
      <c r="V40" s="26" t="s">
        <v>58</v>
      </c>
      <c r="W40" s="15">
        <f t="shared" si="4"/>
        <v>3.788426514</v>
      </c>
      <c r="X40" s="1"/>
      <c r="Y40" s="1"/>
      <c r="Z40" s="1"/>
      <c r="AA40" s="26" t="s">
        <v>58</v>
      </c>
      <c r="AB40" s="28">
        <v>5.0</v>
      </c>
      <c r="AC40" s="15">
        <f t="shared" si="5"/>
        <v>3.788426514</v>
      </c>
      <c r="AD40" s="15">
        <f t="shared" si="6"/>
        <v>-1.211573486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ht="15.75" customHeight="1">
      <c r="A41" s="14"/>
      <c r="B41" s="26" t="s">
        <v>59</v>
      </c>
      <c r="C41" s="26">
        <v>284.97</v>
      </c>
      <c r="D41" s="1"/>
      <c r="E41" s="1"/>
      <c r="F41" s="1"/>
      <c r="G41" s="26" t="s">
        <v>59</v>
      </c>
      <c r="H41" s="1">
        <v>3559.2580000000003</v>
      </c>
      <c r="I41" s="16">
        <f t="shared" si="1"/>
        <v>3.559258</v>
      </c>
      <c r="J41" s="1"/>
      <c r="K41" s="1"/>
      <c r="L41" s="25">
        <f t="shared" si="2"/>
        <v>80.0644404</v>
      </c>
      <c r="M41" s="1">
        <f t="shared" si="3"/>
        <v>4.101024195</v>
      </c>
      <c r="N41" s="1">
        <v>3.332406021188879</v>
      </c>
      <c r="O41" s="1"/>
      <c r="P41" s="1"/>
      <c r="Q41" s="26" t="s">
        <v>59</v>
      </c>
      <c r="R41" s="26">
        <v>1.497696</v>
      </c>
      <c r="S41" s="1"/>
      <c r="T41" s="1"/>
      <c r="U41" s="1"/>
      <c r="V41" s="26" t="s">
        <v>59</v>
      </c>
      <c r="W41" s="15">
        <f t="shared" si="4"/>
        <v>3.438698543</v>
      </c>
      <c r="X41" s="1"/>
      <c r="Y41" s="1"/>
      <c r="Z41" s="1"/>
      <c r="AA41" s="26" t="s">
        <v>59</v>
      </c>
      <c r="AB41" s="28">
        <v>5.0</v>
      </c>
      <c r="AC41" s="15">
        <f t="shared" si="5"/>
        <v>3.438698543</v>
      </c>
      <c r="AD41" s="15">
        <f t="shared" si="6"/>
        <v>-1.561301457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ht="15.75" customHeight="1">
      <c r="A42" s="14"/>
      <c r="B42" s="26" t="s">
        <v>60</v>
      </c>
      <c r="C42" s="26">
        <v>282.995</v>
      </c>
      <c r="D42" s="1"/>
      <c r="E42" s="1"/>
      <c r="F42" s="1"/>
      <c r="G42" s="26" t="s">
        <v>60</v>
      </c>
      <c r="H42" s="1">
        <v>3559.2580000000003</v>
      </c>
      <c r="I42" s="16">
        <f t="shared" si="1"/>
        <v>3.559258</v>
      </c>
      <c r="J42" s="1"/>
      <c r="K42" s="1"/>
      <c r="L42" s="25">
        <f t="shared" si="2"/>
        <v>79.50954946</v>
      </c>
      <c r="M42" s="1">
        <f t="shared" si="3"/>
        <v>-0.8850154331</v>
      </c>
      <c r="N42" s="1">
        <v>3.332406021188879</v>
      </c>
      <c r="O42" s="1"/>
      <c r="P42" s="1"/>
      <c r="Q42" s="26" t="s">
        <v>60</v>
      </c>
      <c r="R42" s="26">
        <v>1.722158</v>
      </c>
      <c r="S42" s="1"/>
      <c r="T42" s="1"/>
      <c r="U42" s="1"/>
      <c r="V42" s="26" t="s">
        <v>60</v>
      </c>
      <c r="W42" s="15">
        <f t="shared" si="4"/>
        <v>2.528881636</v>
      </c>
      <c r="X42" s="1"/>
      <c r="Y42" s="1"/>
      <c r="Z42" s="1"/>
      <c r="AA42" s="26" t="s">
        <v>60</v>
      </c>
      <c r="AB42" s="28">
        <v>5.0</v>
      </c>
      <c r="AC42" s="15">
        <f t="shared" si="5"/>
        <v>2.528881636</v>
      </c>
      <c r="AD42" s="15">
        <f t="shared" si="6"/>
        <v>-2.471118364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ht="15.75" customHeight="1">
      <c r="A43" s="14"/>
      <c r="B43" s="26" t="s">
        <v>61</v>
      </c>
      <c r="C43" s="26">
        <v>282.494</v>
      </c>
      <c r="D43" s="1"/>
      <c r="E43" s="1"/>
      <c r="F43" s="1"/>
      <c r="G43" s="26" t="s">
        <v>61</v>
      </c>
      <c r="H43" s="1">
        <v>3559.2580000000003</v>
      </c>
      <c r="I43" s="16">
        <f t="shared" si="1"/>
        <v>3.559258</v>
      </c>
      <c r="J43" s="1"/>
      <c r="K43" s="1"/>
      <c r="L43" s="25">
        <f t="shared" si="2"/>
        <v>79.36878979</v>
      </c>
      <c r="M43" s="1">
        <f t="shared" si="3"/>
        <v>0.4928420174</v>
      </c>
      <c r="N43" s="1">
        <v>3.332406021188879</v>
      </c>
      <c r="O43" s="1"/>
      <c r="P43" s="1"/>
      <c r="Q43" s="26" t="s">
        <v>61</v>
      </c>
      <c r="R43" s="26">
        <v>1.254276</v>
      </c>
      <c r="S43" s="1"/>
      <c r="T43" s="1"/>
      <c r="U43" s="1"/>
      <c r="V43" s="26" t="s">
        <v>61</v>
      </c>
      <c r="W43" s="15">
        <f t="shared" si="4"/>
        <v>2.171522999</v>
      </c>
      <c r="X43" s="1"/>
      <c r="Y43" s="1"/>
      <c r="Z43" s="1"/>
      <c r="AA43" s="26" t="s">
        <v>61</v>
      </c>
      <c r="AB43" s="28">
        <v>4.78030303030303</v>
      </c>
      <c r="AC43" s="15">
        <f t="shared" si="5"/>
        <v>2.171522999</v>
      </c>
      <c r="AD43" s="15">
        <f t="shared" si="6"/>
        <v>-2.608780031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ht="15.75" customHeight="1">
      <c r="A44" s="14"/>
      <c r="B44" s="26" t="s">
        <v>62</v>
      </c>
      <c r="C44" s="26">
        <v>279.476</v>
      </c>
      <c r="D44" s="1"/>
      <c r="E44" s="1"/>
      <c r="F44" s="1"/>
      <c r="G44" s="26" t="s">
        <v>62</v>
      </c>
      <c r="H44" s="1">
        <v>3559.2580000000003</v>
      </c>
      <c r="I44" s="16">
        <f t="shared" si="1"/>
        <v>3.559258</v>
      </c>
      <c r="J44" s="1"/>
      <c r="K44" s="1"/>
      <c r="L44" s="25">
        <f t="shared" si="2"/>
        <v>78.52086025</v>
      </c>
      <c r="M44" s="1">
        <f t="shared" si="3"/>
        <v>-1.788814197</v>
      </c>
      <c r="N44" s="1">
        <v>3.332406021188879</v>
      </c>
      <c r="O44" s="1"/>
      <c r="P44" s="1"/>
      <c r="Q44" s="26" t="s">
        <v>62</v>
      </c>
      <c r="R44" s="26">
        <v>1.360544</v>
      </c>
      <c r="S44" s="1"/>
      <c r="T44" s="1"/>
      <c r="U44" s="1"/>
      <c r="V44" s="26" t="s">
        <v>62</v>
      </c>
      <c r="W44" s="15">
        <f t="shared" si="4"/>
        <v>1.760510945</v>
      </c>
      <c r="X44" s="1"/>
      <c r="Y44" s="1"/>
      <c r="Z44" s="1"/>
      <c r="AA44" s="26" t="s">
        <v>62</v>
      </c>
      <c r="AB44" s="28">
        <v>4.5</v>
      </c>
      <c r="AC44" s="15">
        <f t="shared" si="5"/>
        <v>1.760510945</v>
      </c>
      <c r="AD44" s="15">
        <f t="shared" si="6"/>
        <v>-2.739489055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ht="15.75" customHeight="1">
      <c r="A45" s="14"/>
      <c r="B45" s="26" t="s">
        <v>63</v>
      </c>
      <c r="C45" s="26">
        <v>278.176</v>
      </c>
      <c r="D45" s="1"/>
      <c r="E45" s="1"/>
      <c r="F45" s="1"/>
      <c r="G45" s="26" t="s">
        <v>63</v>
      </c>
      <c r="H45" s="1">
        <v>3678.178</v>
      </c>
      <c r="I45" s="16">
        <f t="shared" si="1"/>
        <v>3.678178</v>
      </c>
      <c r="J45" s="1"/>
      <c r="K45" s="1"/>
      <c r="L45" s="25">
        <f t="shared" si="2"/>
        <v>75.6287488</v>
      </c>
      <c r="M45" s="1">
        <f t="shared" si="3"/>
        <v>-5.540151878</v>
      </c>
      <c r="N45" s="1">
        <v>3.332406021188879</v>
      </c>
      <c r="O45" s="1"/>
      <c r="P45" s="1"/>
      <c r="Q45" s="26" t="s">
        <v>63</v>
      </c>
      <c r="R45" s="26">
        <v>1.475596</v>
      </c>
      <c r="S45" s="1"/>
      <c r="T45" s="1"/>
      <c r="U45" s="1"/>
      <c r="V45" s="26" t="s">
        <v>63</v>
      </c>
      <c r="W45" s="15">
        <f t="shared" si="4"/>
        <v>0.9952545252</v>
      </c>
      <c r="X45" s="1"/>
      <c r="Y45" s="1"/>
      <c r="Z45" s="1"/>
      <c r="AA45" s="26" t="s">
        <v>63</v>
      </c>
      <c r="AB45" s="28">
        <v>4.5</v>
      </c>
      <c r="AC45" s="15">
        <f t="shared" si="5"/>
        <v>0.9952545252</v>
      </c>
      <c r="AD45" s="15">
        <f t="shared" si="6"/>
        <v>-3.504745475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ht="15.75" customHeight="1">
      <c r="A46" s="14"/>
      <c r="B46" s="26" t="s">
        <v>64</v>
      </c>
      <c r="C46" s="26">
        <v>286.42</v>
      </c>
      <c r="D46" s="1"/>
      <c r="E46" s="1"/>
      <c r="F46" s="1"/>
      <c r="G46" s="26" t="s">
        <v>64</v>
      </c>
      <c r="H46" s="1">
        <v>3678.178</v>
      </c>
      <c r="I46" s="16">
        <f t="shared" si="1"/>
        <v>3.678178</v>
      </c>
      <c r="J46" s="1"/>
      <c r="K46" s="1"/>
      <c r="L46" s="25">
        <f t="shared" si="2"/>
        <v>77.87007589</v>
      </c>
      <c r="M46" s="1">
        <f t="shared" si="3"/>
        <v>-2.061983224</v>
      </c>
      <c r="N46" s="1">
        <v>3.332406021188879</v>
      </c>
      <c r="O46" s="1"/>
      <c r="P46" s="1"/>
      <c r="Q46" s="26" t="s">
        <v>64</v>
      </c>
      <c r="R46" s="26">
        <v>0.9029346</v>
      </c>
      <c r="S46" s="1"/>
      <c r="T46" s="1"/>
      <c r="U46" s="1"/>
      <c r="V46" s="26" t="s">
        <v>64</v>
      </c>
      <c r="W46" s="15">
        <f t="shared" si="4"/>
        <v>1.005804589</v>
      </c>
      <c r="X46" s="1"/>
      <c r="Y46" s="1"/>
      <c r="Z46" s="1"/>
      <c r="AA46" s="26" t="s">
        <v>64</v>
      </c>
      <c r="AB46" s="28">
        <v>4.5</v>
      </c>
      <c r="AC46" s="15">
        <f t="shared" si="5"/>
        <v>1.005804589</v>
      </c>
      <c r="AD46" s="15">
        <f t="shared" si="6"/>
        <v>-3.494195411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ht="15.75" customHeight="1">
      <c r="A47" s="14"/>
      <c r="B47" s="26" t="s">
        <v>65</v>
      </c>
      <c r="C47" s="26">
        <v>293.514</v>
      </c>
      <c r="D47" s="1"/>
      <c r="E47" s="1"/>
      <c r="F47" s="1"/>
      <c r="G47" s="26" t="s">
        <v>65</v>
      </c>
      <c r="H47" s="1">
        <v>3678.178</v>
      </c>
      <c r="I47" s="16">
        <f t="shared" si="1"/>
        <v>3.678178</v>
      </c>
      <c r="J47" s="1"/>
      <c r="K47" s="1"/>
      <c r="L47" s="25">
        <f t="shared" si="2"/>
        <v>79.79874818</v>
      </c>
      <c r="M47" s="1">
        <f t="shared" si="3"/>
        <v>0.5417222546</v>
      </c>
      <c r="N47" s="1">
        <v>3.332406021188879</v>
      </c>
      <c r="O47" s="1"/>
      <c r="P47" s="1"/>
      <c r="Q47" s="26" t="s">
        <v>65</v>
      </c>
      <c r="R47" s="26">
        <v>1.238739</v>
      </c>
      <c r="S47" s="1"/>
      <c r="T47" s="1"/>
      <c r="U47" s="1"/>
      <c r="V47" s="26" t="s">
        <v>65</v>
      </c>
      <c r="W47" s="15">
        <f t="shared" si="4"/>
        <v>2.160437558</v>
      </c>
      <c r="X47" s="1"/>
      <c r="Y47" s="1"/>
      <c r="Z47" s="1"/>
      <c r="AA47" s="26" t="s">
        <v>65</v>
      </c>
      <c r="AB47" s="28">
        <v>4.5</v>
      </c>
      <c r="AC47" s="15">
        <f t="shared" si="5"/>
        <v>2.160437558</v>
      </c>
      <c r="AD47" s="15">
        <f t="shared" si="6"/>
        <v>-2.339562442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ht="15.75" customHeight="1">
      <c r="A48" s="14"/>
      <c r="B48" s="26" t="s">
        <v>66</v>
      </c>
      <c r="C48" s="26">
        <v>303.582</v>
      </c>
      <c r="D48" s="1"/>
      <c r="E48" s="1"/>
      <c r="F48" s="1"/>
      <c r="G48" s="26" t="s">
        <v>66</v>
      </c>
      <c r="H48" s="1">
        <v>3678.178</v>
      </c>
      <c r="I48" s="16">
        <f t="shared" si="1"/>
        <v>3.678178</v>
      </c>
      <c r="J48" s="1"/>
      <c r="K48" s="1"/>
      <c r="L48" s="25">
        <f t="shared" si="2"/>
        <v>82.53597297</v>
      </c>
      <c r="M48" s="1">
        <f t="shared" si="3"/>
        <v>5.113434461</v>
      </c>
      <c r="N48" s="1">
        <v>3.332406021188879</v>
      </c>
      <c r="O48" s="1"/>
      <c r="P48" s="1"/>
      <c r="Q48" s="26" t="s">
        <v>66</v>
      </c>
      <c r="R48" s="26">
        <v>0.671141</v>
      </c>
      <c r="S48" s="1"/>
      <c r="T48" s="1"/>
      <c r="U48" s="1"/>
      <c r="V48" s="26" t="s">
        <v>66</v>
      </c>
      <c r="W48" s="15">
        <f t="shared" si="4"/>
        <v>2.45196861</v>
      </c>
      <c r="X48" s="1"/>
      <c r="Y48" s="1"/>
      <c r="Z48" s="1"/>
      <c r="AA48" s="26" t="s">
        <v>66</v>
      </c>
      <c r="AB48" s="28">
        <v>4.5</v>
      </c>
      <c r="AC48" s="15">
        <f t="shared" si="5"/>
        <v>2.45196861</v>
      </c>
      <c r="AD48" s="15">
        <f t="shared" si="6"/>
        <v>-2.04803139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ht="15.75" customHeight="1">
      <c r="A49" s="14"/>
      <c r="B49" s="26" t="s">
        <v>67</v>
      </c>
      <c r="C49" s="26">
        <v>309.167</v>
      </c>
      <c r="D49" s="1"/>
      <c r="E49" s="1"/>
      <c r="F49" s="1"/>
      <c r="G49" s="26" t="s">
        <v>67</v>
      </c>
      <c r="H49" s="1">
        <v>3801.45575</v>
      </c>
      <c r="I49" s="16">
        <f t="shared" si="1"/>
        <v>3.80145575</v>
      </c>
      <c r="J49" s="1"/>
      <c r="K49" s="1"/>
      <c r="L49" s="25">
        <f t="shared" si="2"/>
        <v>81.3285805</v>
      </c>
      <c r="M49" s="1">
        <f t="shared" si="3"/>
        <v>7.536593949</v>
      </c>
      <c r="N49" s="1">
        <v>3.332406021188879</v>
      </c>
      <c r="O49" s="1"/>
      <c r="P49" s="1"/>
      <c r="Q49" s="26" t="s">
        <v>67</v>
      </c>
      <c r="R49" s="26">
        <v>0.8948546</v>
      </c>
      <c r="S49" s="1"/>
      <c r="T49" s="1"/>
      <c r="U49" s="1"/>
      <c r="V49" s="26" t="s">
        <v>67</v>
      </c>
      <c r="W49" s="15">
        <f t="shared" si="4"/>
        <v>3.393328882</v>
      </c>
      <c r="X49" s="1"/>
      <c r="Y49" s="1"/>
      <c r="Z49" s="1"/>
      <c r="AA49" s="26" t="s">
        <v>67</v>
      </c>
      <c r="AB49" s="28">
        <v>4.5</v>
      </c>
      <c r="AC49" s="15">
        <f t="shared" si="5"/>
        <v>3.393328882</v>
      </c>
      <c r="AD49" s="15">
        <f t="shared" si="6"/>
        <v>-1.106671118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ht="15.75" customHeight="1">
      <c r="A50" s="14"/>
      <c r="B50" s="26" t="s">
        <v>68</v>
      </c>
      <c r="C50" s="26">
        <v>314.357</v>
      </c>
      <c r="D50" s="1"/>
      <c r="E50" s="1"/>
      <c r="F50" s="1"/>
      <c r="G50" s="26" t="s">
        <v>68</v>
      </c>
      <c r="H50" s="1">
        <v>3801.45575</v>
      </c>
      <c r="I50" s="16">
        <f t="shared" si="1"/>
        <v>3.80145575</v>
      </c>
      <c r="J50" s="1"/>
      <c r="K50" s="1"/>
      <c r="L50" s="25">
        <f t="shared" si="2"/>
        <v>82.69384696</v>
      </c>
      <c r="M50" s="1">
        <f t="shared" si="3"/>
        <v>6.194640252</v>
      </c>
      <c r="N50" s="1">
        <v>3.332406021188879</v>
      </c>
      <c r="O50" s="1"/>
      <c r="P50" s="1"/>
      <c r="Q50" s="26" t="s">
        <v>68</v>
      </c>
      <c r="R50" s="26">
        <v>1.342282</v>
      </c>
      <c r="S50" s="1"/>
      <c r="T50" s="1"/>
      <c r="U50" s="1"/>
      <c r="V50" s="26" t="s">
        <v>68</v>
      </c>
      <c r="W50" s="15">
        <f t="shared" si="4"/>
        <v>3.728981558</v>
      </c>
      <c r="X50" s="1"/>
      <c r="Y50" s="1"/>
      <c r="Z50" s="1"/>
      <c r="AA50" s="26" t="s">
        <v>68</v>
      </c>
      <c r="AB50" s="28">
        <v>4.5</v>
      </c>
      <c r="AC50" s="15">
        <f t="shared" si="5"/>
        <v>3.728981558</v>
      </c>
      <c r="AD50" s="15">
        <f t="shared" si="6"/>
        <v>-0.7710184424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ht="15.75" customHeight="1">
      <c r="A51" s="14"/>
      <c r="B51" s="26" t="s">
        <v>69</v>
      </c>
      <c r="C51" s="26">
        <v>319.277</v>
      </c>
      <c r="D51" s="1"/>
      <c r="E51" s="1"/>
      <c r="F51" s="1"/>
      <c r="G51" s="26" t="s">
        <v>69</v>
      </c>
      <c r="H51" s="1">
        <v>3801.45575</v>
      </c>
      <c r="I51" s="16">
        <f t="shared" si="1"/>
        <v>3.80145575</v>
      </c>
      <c r="J51" s="1"/>
      <c r="K51" s="1"/>
      <c r="L51" s="25">
        <f t="shared" si="2"/>
        <v>83.98808798</v>
      </c>
      <c r="M51" s="1">
        <f t="shared" si="3"/>
        <v>5.249881602</v>
      </c>
      <c r="N51" s="1">
        <v>3.332406021188879</v>
      </c>
      <c r="O51" s="1"/>
      <c r="P51" s="1"/>
      <c r="Q51" s="26" t="s">
        <v>69</v>
      </c>
      <c r="R51" s="26">
        <v>1.223582</v>
      </c>
      <c r="S51" s="1"/>
      <c r="T51" s="1"/>
      <c r="U51" s="1"/>
      <c r="V51" s="26" t="s">
        <v>69</v>
      </c>
      <c r="W51" s="15">
        <f t="shared" si="4"/>
        <v>3.314741895</v>
      </c>
      <c r="X51" s="1"/>
      <c r="Y51" s="1"/>
      <c r="Z51" s="1"/>
      <c r="AA51" s="26" t="s">
        <v>69</v>
      </c>
      <c r="AB51" s="28">
        <v>4.5</v>
      </c>
      <c r="AC51" s="15">
        <f t="shared" si="5"/>
        <v>3.314741895</v>
      </c>
      <c r="AD51" s="15">
        <f t="shared" si="6"/>
        <v>-1.185258105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ht="15.75" customHeight="1">
      <c r="A52" s="14"/>
      <c r="B52" s="26" t="s">
        <v>70</v>
      </c>
      <c r="C52" s="26">
        <v>324.431</v>
      </c>
      <c r="D52" s="1"/>
      <c r="E52" s="1"/>
      <c r="F52" s="1"/>
      <c r="G52" s="26" t="s">
        <v>70</v>
      </c>
      <c r="H52" s="1">
        <v>3801.45575</v>
      </c>
      <c r="I52" s="16">
        <f t="shared" si="1"/>
        <v>3.80145575</v>
      </c>
      <c r="J52" s="1"/>
      <c r="K52" s="1"/>
      <c r="L52" s="25">
        <f t="shared" si="2"/>
        <v>85.34388438</v>
      </c>
      <c r="M52" s="1">
        <f t="shared" si="3"/>
        <v>3.402045562</v>
      </c>
      <c r="N52" s="1">
        <v>3.332406021188879</v>
      </c>
      <c r="O52" s="1"/>
      <c r="P52" s="1"/>
      <c r="Q52" s="26" t="s">
        <v>70</v>
      </c>
      <c r="R52" s="26">
        <v>1.333333</v>
      </c>
      <c r="S52" s="1"/>
      <c r="T52" s="1"/>
      <c r="U52" s="1"/>
      <c r="V52" s="26" t="s">
        <v>70</v>
      </c>
      <c r="W52" s="15">
        <f t="shared" si="4"/>
        <v>3.017409385</v>
      </c>
      <c r="X52" s="1"/>
      <c r="Y52" s="1"/>
      <c r="Z52" s="1"/>
      <c r="AA52" s="26" t="s">
        <v>70</v>
      </c>
      <c r="AB52" s="28">
        <v>4.5</v>
      </c>
      <c r="AC52" s="15">
        <f t="shared" si="5"/>
        <v>3.017409385</v>
      </c>
      <c r="AD52" s="15">
        <f t="shared" si="6"/>
        <v>-1.482590615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ht="15.75" customHeight="1">
      <c r="A53" s="14"/>
      <c r="B53" s="26" t="s">
        <v>71</v>
      </c>
      <c r="C53" s="26">
        <v>328.139</v>
      </c>
      <c r="D53" s="1"/>
      <c r="E53" s="1"/>
      <c r="F53" s="1"/>
      <c r="G53" s="26" t="s">
        <v>71</v>
      </c>
      <c r="H53" s="1">
        <v>3940.03</v>
      </c>
      <c r="I53" s="16">
        <f t="shared" si="1"/>
        <v>3.94003</v>
      </c>
      <c r="J53" s="1"/>
      <c r="K53" s="1"/>
      <c r="L53" s="25">
        <f t="shared" si="2"/>
        <v>83.28337601</v>
      </c>
      <c r="M53" s="1">
        <f t="shared" si="3"/>
        <v>2.403577559</v>
      </c>
      <c r="N53" s="1">
        <v>3.332406021188879</v>
      </c>
      <c r="O53" s="1"/>
      <c r="P53" s="1"/>
      <c r="Q53" s="26" t="s">
        <v>71</v>
      </c>
      <c r="R53" s="26">
        <v>1.219512</v>
      </c>
      <c r="S53" s="1"/>
      <c r="T53" s="1"/>
      <c r="U53" s="1"/>
      <c r="V53" s="26" t="s">
        <v>71</v>
      </c>
      <c r="W53" s="15">
        <f t="shared" si="4"/>
        <v>2.597060884</v>
      </c>
      <c r="X53" s="1"/>
      <c r="Y53" s="1"/>
      <c r="Z53" s="1"/>
      <c r="AA53" s="26" t="s">
        <v>71</v>
      </c>
      <c r="AB53" s="28">
        <v>4.5</v>
      </c>
      <c r="AC53" s="15">
        <f t="shared" si="5"/>
        <v>2.597060884</v>
      </c>
      <c r="AD53" s="15">
        <f t="shared" si="6"/>
        <v>-1.902939116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ht="15.75" customHeight="1">
      <c r="A54" s="14"/>
      <c r="B54" s="26" t="s">
        <v>72</v>
      </c>
      <c r="C54" s="26">
        <v>335.637</v>
      </c>
      <c r="D54" s="1"/>
      <c r="E54" s="1"/>
      <c r="F54" s="1"/>
      <c r="G54" s="26" t="s">
        <v>72</v>
      </c>
      <c r="H54" s="1">
        <v>3940.03</v>
      </c>
      <c r="I54" s="16">
        <f t="shared" si="1"/>
        <v>3.94003</v>
      </c>
      <c r="J54" s="1"/>
      <c r="K54" s="1"/>
      <c r="L54" s="25">
        <f t="shared" si="2"/>
        <v>85.18640721</v>
      </c>
      <c r="M54" s="1">
        <f t="shared" si="3"/>
        <v>3.014202805</v>
      </c>
      <c r="N54" s="1">
        <v>3.332406021188879</v>
      </c>
      <c r="O54" s="1"/>
      <c r="P54" s="1"/>
      <c r="Q54" s="26" t="s">
        <v>72</v>
      </c>
      <c r="R54" s="26">
        <v>1.103753</v>
      </c>
      <c r="S54" s="1"/>
      <c r="T54" s="1"/>
      <c r="U54" s="1"/>
      <c r="V54" s="26" t="s">
        <v>72</v>
      </c>
      <c r="W54" s="15">
        <f t="shared" si="4"/>
        <v>2.576078696</v>
      </c>
      <c r="X54" s="1"/>
      <c r="Y54" s="1"/>
      <c r="Z54" s="1"/>
      <c r="AA54" s="26" t="s">
        <v>72</v>
      </c>
      <c r="AB54" s="28">
        <v>4.5</v>
      </c>
      <c r="AC54" s="15">
        <f t="shared" si="5"/>
        <v>2.576078696</v>
      </c>
      <c r="AD54" s="15">
        <f t="shared" si="6"/>
        <v>-1.923921304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ht="15.75" customHeight="1">
      <c r="A55" s="14"/>
      <c r="B55" s="26" t="s">
        <v>73</v>
      </c>
      <c r="C55" s="26">
        <v>341.049</v>
      </c>
      <c r="D55" s="1"/>
      <c r="E55" s="1"/>
      <c r="F55" s="1"/>
      <c r="G55" s="26" t="s">
        <v>73</v>
      </c>
      <c r="H55" s="1">
        <v>3940.03</v>
      </c>
      <c r="I55" s="16">
        <f t="shared" si="1"/>
        <v>3.94003</v>
      </c>
      <c r="J55" s="1"/>
      <c r="K55" s="1"/>
      <c r="L55" s="25">
        <f t="shared" si="2"/>
        <v>86.56000081</v>
      </c>
      <c r="M55" s="1">
        <f t="shared" si="3"/>
        <v>3.06223524</v>
      </c>
      <c r="N55" s="1">
        <v>3.332406021188879</v>
      </c>
      <c r="O55" s="1"/>
      <c r="P55" s="1"/>
      <c r="Q55" s="26" t="s">
        <v>73</v>
      </c>
      <c r="R55" s="26">
        <v>1.208791</v>
      </c>
      <c r="S55" s="1"/>
      <c r="T55" s="1"/>
      <c r="U55" s="1"/>
      <c r="V55" s="26" t="s">
        <v>73</v>
      </c>
      <c r="W55" s="15">
        <f t="shared" si="4"/>
        <v>2.745643805</v>
      </c>
      <c r="X55" s="1"/>
      <c r="Y55" s="1"/>
      <c r="Z55" s="1"/>
      <c r="AA55" s="26" t="s">
        <v>73</v>
      </c>
      <c r="AB55" s="28">
        <v>4.5</v>
      </c>
      <c r="AC55" s="15">
        <f t="shared" si="5"/>
        <v>2.745643805</v>
      </c>
      <c r="AD55" s="15">
        <f t="shared" si="6"/>
        <v>-1.754356195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ht="15.75" customHeight="1">
      <c r="A56" s="14"/>
      <c r="B56" s="26" t="s">
        <v>74</v>
      </c>
      <c r="C56" s="26">
        <v>346.492</v>
      </c>
      <c r="D56" s="1"/>
      <c r="E56" s="1"/>
      <c r="F56" s="1"/>
      <c r="G56" s="26" t="s">
        <v>74</v>
      </c>
      <c r="H56" s="1">
        <v>3940.03</v>
      </c>
      <c r="I56" s="16">
        <f t="shared" si="1"/>
        <v>3.94003</v>
      </c>
      <c r="J56" s="1"/>
      <c r="K56" s="1"/>
      <c r="L56" s="25">
        <f t="shared" si="2"/>
        <v>87.94146237</v>
      </c>
      <c r="M56" s="1">
        <f t="shared" si="3"/>
        <v>3.04366038</v>
      </c>
      <c r="N56" s="1">
        <v>3.332406021188879</v>
      </c>
      <c r="O56" s="1"/>
      <c r="P56" s="1"/>
      <c r="Q56" s="26" t="s">
        <v>74</v>
      </c>
      <c r="R56" s="26">
        <v>1.425439</v>
      </c>
      <c r="S56" s="1"/>
      <c r="T56" s="1"/>
      <c r="U56" s="1"/>
      <c r="V56" s="26" t="s">
        <v>74</v>
      </c>
      <c r="W56" s="15">
        <f t="shared" si="4"/>
        <v>3.06597209</v>
      </c>
      <c r="X56" s="1"/>
      <c r="Y56" s="1"/>
      <c r="Z56" s="1"/>
      <c r="AA56" s="26" t="s">
        <v>74</v>
      </c>
      <c r="AB56" s="28">
        <v>4.5</v>
      </c>
      <c r="AC56" s="15">
        <f t="shared" si="5"/>
        <v>3.06597209</v>
      </c>
      <c r="AD56" s="15">
        <f t="shared" si="6"/>
        <v>-1.43402791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ht="15.75" customHeight="1">
      <c r="A57" s="14"/>
      <c r="B57" s="26" t="s">
        <v>75</v>
      </c>
      <c r="C57" s="26">
        <v>354.803</v>
      </c>
      <c r="D57" s="1"/>
      <c r="E57" s="1"/>
      <c r="F57" s="1"/>
      <c r="G57" s="26" t="s">
        <v>75</v>
      </c>
      <c r="H57" s="1">
        <v>4090.4445</v>
      </c>
      <c r="I57" s="16">
        <f t="shared" si="1"/>
        <v>4.0904445</v>
      </c>
      <c r="J57" s="1"/>
      <c r="K57" s="1"/>
      <c r="L57" s="25">
        <f t="shared" si="2"/>
        <v>86.73947294</v>
      </c>
      <c r="M57" s="1">
        <f t="shared" si="3"/>
        <v>4.149804061</v>
      </c>
      <c r="N57" s="1">
        <v>3.332406021188879</v>
      </c>
      <c r="O57" s="1"/>
      <c r="P57" s="1"/>
      <c r="Q57" s="26" t="s">
        <v>75</v>
      </c>
      <c r="R57" s="26">
        <v>1.533406</v>
      </c>
      <c r="S57" s="1"/>
      <c r="T57" s="1"/>
      <c r="U57" s="1"/>
      <c r="V57" s="26" t="s">
        <v>75</v>
      </c>
      <c r="W57" s="15">
        <f t="shared" si="4"/>
        <v>3.50445851</v>
      </c>
      <c r="X57" s="1"/>
      <c r="Y57" s="1"/>
      <c r="Z57" s="1"/>
      <c r="AA57" s="26" t="s">
        <v>75</v>
      </c>
      <c r="AB57" s="28">
        <v>4.5</v>
      </c>
      <c r="AC57" s="15">
        <f t="shared" si="5"/>
        <v>3.50445851</v>
      </c>
      <c r="AD57" s="15">
        <f t="shared" si="6"/>
        <v>-0.99554149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ht="15.75" customHeight="1">
      <c r="A58" s="14"/>
      <c r="B58" s="26" t="s">
        <v>76</v>
      </c>
      <c r="C58" s="26">
        <v>361.18</v>
      </c>
      <c r="D58" s="1"/>
      <c r="E58" s="1"/>
      <c r="F58" s="1"/>
      <c r="G58" s="26" t="s">
        <v>76</v>
      </c>
      <c r="H58" s="1">
        <v>4090.4445</v>
      </c>
      <c r="I58" s="16">
        <f t="shared" si="1"/>
        <v>4.0904445</v>
      </c>
      <c r="J58" s="1"/>
      <c r="K58" s="1"/>
      <c r="L58" s="25">
        <f t="shared" si="2"/>
        <v>88.29847221</v>
      </c>
      <c r="M58" s="1">
        <f t="shared" si="3"/>
        <v>3.653241285</v>
      </c>
      <c r="N58" s="1">
        <v>3.332406021188879</v>
      </c>
      <c r="O58" s="1"/>
      <c r="P58" s="1"/>
      <c r="Q58" s="26" t="s">
        <v>76</v>
      </c>
      <c r="R58" s="26">
        <v>1.310044</v>
      </c>
      <c r="S58" s="1"/>
      <c r="T58" s="1"/>
      <c r="U58" s="1"/>
      <c r="V58" s="26" t="s">
        <v>76</v>
      </c>
      <c r="W58" s="15">
        <f t="shared" si="4"/>
        <v>3.045274816</v>
      </c>
      <c r="X58" s="1"/>
      <c r="Y58" s="1"/>
      <c r="Z58" s="1"/>
      <c r="AA58" s="26" t="s">
        <v>76</v>
      </c>
      <c r="AB58" s="28">
        <v>4.5</v>
      </c>
      <c r="AC58" s="15">
        <f t="shared" si="5"/>
        <v>3.045274816</v>
      </c>
      <c r="AD58" s="15">
        <f t="shared" si="6"/>
        <v>-1.454725184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ht="15.75" customHeight="1">
      <c r="A59" s="14"/>
      <c r="B59" s="26" t="s">
        <v>77</v>
      </c>
      <c r="C59" s="26">
        <v>368.61</v>
      </c>
      <c r="D59" s="1"/>
      <c r="E59" s="1"/>
      <c r="F59" s="1"/>
      <c r="G59" s="26" t="s">
        <v>77</v>
      </c>
      <c r="H59" s="1">
        <v>4090.4445</v>
      </c>
      <c r="I59" s="16">
        <f t="shared" si="1"/>
        <v>4.0904445</v>
      </c>
      <c r="J59" s="1"/>
      <c r="K59" s="1"/>
      <c r="L59" s="25">
        <f t="shared" si="2"/>
        <v>90.11490072</v>
      </c>
      <c r="M59" s="1">
        <f t="shared" si="3"/>
        <v>4.106862142</v>
      </c>
      <c r="N59" s="1">
        <v>3.332406021188879</v>
      </c>
      <c r="O59" s="1"/>
      <c r="P59" s="1"/>
      <c r="Q59" s="26" t="s">
        <v>77</v>
      </c>
      <c r="R59" s="26">
        <v>1.194354</v>
      </c>
      <c r="S59" s="1"/>
      <c r="T59" s="1"/>
      <c r="U59" s="1"/>
      <c r="V59" s="26" t="s">
        <v>77</v>
      </c>
      <c r="W59" s="15">
        <f t="shared" si="4"/>
        <v>2.98514503</v>
      </c>
      <c r="X59" s="1"/>
      <c r="Y59" s="1"/>
      <c r="Z59" s="1"/>
      <c r="AA59" s="26" t="s">
        <v>77</v>
      </c>
      <c r="AB59" s="28">
        <v>4.5</v>
      </c>
      <c r="AC59" s="15">
        <f t="shared" si="5"/>
        <v>2.98514503</v>
      </c>
      <c r="AD59" s="15">
        <f t="shared" si="6"/>
        <v>-1.51485497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ht="15.75" customHeight="1">
      <c r="A60" s="14"/>
      <c r="B60" s="26" t="s">
        <v>78</v>
      </c>
      <c r="C60" s="26">
        <v>373.5</v>
      </c>
      <c r="D60" s="1"/>
      <c r="E60" s="1"/>
      <c r="F60" s="1"/>
      <c r="G60" s="26" t="s">
        <v>78</v>
      </c>
      <c r="H60" s="1">
        <v>4090.4445</v>
      </c>
      <c r="I60" s="16">
        <f t="shared" si="1"/>
        <v>4.0904445</v>
      </c>
      <c r="J60" s="1"/>
      <c r="K60" s="1"/>
      <c r="L60" s="25">
        <f t="shared" si="2"/>
        <v>91.31036981</v>
      </c>
      <c r="M60" s="1">
        <f t="shared" si="3"/>
        <v>3.830852193</v>
      </c>
      <c r="N60" s="1">
        <v>3.332406021188879</v>
      </c>
      <c r="O60" s="1"/>
      <c r="P60" s="1"/>
      <c r="Q60" s="26" t="s">
        <v>78</v>
      </c>
      <c r="R60" s="26">
        <v>1.081081</v>
      </c>
      <c r="S60" s="1"/>
      <c r="T60" s="1"/>
      <c r="U60" s="1"/>
      <c r="V60" s="26" t="s">
        <v>78</v>
      </c>
      <c r="W60" s="15">
        <f t="shared" si="4"/>
        <v>2.746233043</v>
      </c>
      <c r="X60" s="1"/>
      <c r="Y60" s="1"/>
      <c r="Z60" s="1"/>
      <c r="AA60" s="26" t="s">
        <v>78</v>
      </c>
      <c r="AB60" s="28">
        <v>4.5</v>
      </c>
      <c r="AC60" s="15">
        <f t="shared" si="5"/>
        <v>2.746233043</v>
      </c>
      <c r="AD60" s="15">
        <f t="shared" si="6"/>
        <v>-1.753766957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ht="15.75" customHeight="1">
      <c r="A61" s="14"/>
      <c r="B61" s="26" t="s">
        <v>79</v>
      </c>
      <c r="C61" s="26">
        <v>387.933</v>
      </c>
      <c r="D61" s="1"/>
      <c r="E61" s="1"/>
      <c r="F61" s="1"/>
      <c r="G61" s="26" t="s">
        <v>79</v>
      </c>
      <c r="H61" s="1">
        <v>4255.997</v>
      </c>
      <c r="I61" s="16">
        <f t="shared" si="1"/>
        <v>4.255997</v>
      </c>
      <c r="J61" s="1"/>
      <c r="K61" s="1"/>
      <c r="L61" s="25">
        <f t="shared" si="2"/>
        <v>91.1497353</v>
      </c>
      <c r="M61" s="1">
        <f t="shared" si="3"/>
        <v>5.084492929</v>
      </c>
      <c r="N61" s="1">
        <v>3.332406021188879</v>
      </c>
      <c r="O61" s="1"/>
      <c r="P61" s="1"/>
      <c r="Q61" s="26" t="s">
        <v>79</v>
      </c>
      <c r="R61" s="26">
        <v>1.078749</v>
      </c>
      <c r="S61" s="1"/>
      <c r="T61" s="1"/>
      <c r="U61" s="1"/>
      <c r="V61" s="26" t="s">
        <v>79</v>
      </c>
      <c r="W61" s="15">
        <f t="shared" si="4"/>
        <v>3.056145227</v>
      </c>
      <c r="X61" s="1"/>
      <c r="Y61" s="1"/>
      <c r="Z61" s="1"/>
      <c r="AA61" s="26" t="s">
        <v>79</v>
      </c>
      <c r="AB61" s="28">
        <v>4.5</v>
      </c>
      <c r="AC61" s="15">
        <f t="shared" si="5"/>
        <v>3.056145227</v>
      </c>
      <c r="AD61" s="15">
        <f t="shared" si="6"/>
        <v>-1.443854773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ht="15.75" customHeight="1">
      <c r="A62" s="14"/>
      <c r="B62" s="26" t="s">
        <v>80</v>
      </c>
      <c r="C62" s="26">
        <v>395.525</v>
      </c>
      <c r="D62" s="1"/>
      <c r="E62" s="1"/>
      <c r="F62" s="1"/>
      <c r="G62" s="26" t="s">
        <v>80</v>
      </c>
      <c r="H62" s="1">
        <v>4255.997</v>
      </c>
      <c r="I62" s="16">
        <f t="shared" si="1"/>
        <v>4.255997</v>
      </c>
      <c r="J62" s="1"/>
      <c r="K62" s="1"/>
      <c r="L62" s="25">
        <f t="shared" si="2"/>
        <v>92.93357115</v>
      </c>
      <c r="M62" s="1">
        <f t="shared" si="3"/>
        <v>5.249353498</v>
      </c>
      <c r="N62" s="1">
        <v>3.332406021188879</v>
      </c>
      <c r="O62" s="1"/>
      <c r="P62" s="1"/>
      <c r="Q62" s="26" t="s">
        <v>80</v>
      </c>
      <c r="R62" s="26">
        <v>1.724138</v>
      </c>
      <c r="S62" s="1"/>
      <c r="T62" s="1"/>
      <c r="U62" s="1"/>
      <c r="V62" s="26" t="s">
        <v>80</v>
      </c>
      <c r="W62" s="15">
        <f t="shared" si="4"/>
        <v>4.065443869</v>
      </c>
      <c r="X62" s="1"/>
      <c r="Y62" s="1"/>
      <c r="Z62" s="1"/>
      <c r="AA62" s="26" t="s">
        <v>80</v>
      </c>
      <c r="AB62" s="28">
        <v>4.5</v>
      </c>
      <c r="AC62" s="15">
        <f t="shared" si="5"/>
        <v>4.065443869</v>
      </c>
      <c r="AD62" s="15">
        <f t="shared" si="6"/>
        <v>-0.4345561309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ht="15.75" customHeight="1">
      <c r="A63" s="14"/>
      <c r="B63" s="26" t="s">
        <v>81</v>
      </c>
      <c r="C63" s="26">
        <v>403.292</v>
      </c>
      <c r="D63" s="1"/>
      <c r="E63" s="1"/>
      <c r="F63" s="1"/>
      <c r="G63" s="26" t="s">
        <v>81</v>
      </c>
      <c r="H63" s="1">
        <v>4255.997</v>
      </c>
      <c r="I63" s="16">
        <f t="shared" si="1"/>
        <v>4.255997</v>
      </c>
      <c r="J63" s="1"/>
      <c r="K63" s="1"/>
      <c r="L63" s="25">
        <f t="shared" si="2"/>
        <v>94.75852544</v>
      </c>
      <c r="M63" s="1">
        <f t="shared" si="3"/>
        <v>5.153004318</v>
      </c>
      <c r="N63" s="1">
        <v>3.332406021188879</v>
      </c>
      <c r="O63" s="1"/>
      <c r="P63" s="1"/>
      <c r="Q63" s="26" t="s">
        <v>81</v>
      </c>
      <c r="R63" s="26">
        <v>1.716738</v>
      </c>
      <c r="S63" s="1"/>
      <c r="T63" s="1"/>
      <c r="U63" s="1"/>
      <c r="V63" s="26" t="s">
        <v>81</v>
      </c>
      <c r="W63" s="15">
        <f t="shared" si="4"/>
        <v>4.030256574</v>
      </c>
      <c r="X63" s="1"/>
      <c r="Y63" s="1"/>
      <c r="Z63" s="1"/>
      <c r="AA63" s="26" t="s">
        <v>81</v>
      </c>
      <c r="AB63" s="28">
        <v>4.5</v>
      </c>
      <c r="AC63" s="15">
        <f t="shared" si="5"/>
        <v>4.030256574</v>
      </c>
      <c r="AD63" s="15">
        <f t="shared" si="6"/>
        <v>-0.4697434258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ht="15.75" customHeight="1">
      <c r="A64" s="14"/>
      <c r="B64" s="26" t="s">
        <v>82</v>
      </c>
      <c r="C64" s="26">
        <v>416.214</v>
      </c>
      <c r="D64" s="1"/>
      <c r="E64" s="1"/>
      <c r="F64" s="1"/>
      <c r="G64" s="26" t="s">
        <v>82</v>
      </c>
      <c r="H64" s="1">
        <v>4255.997</v>
      </c>
      <c r="I64" s="16">
        <f t="shared" si="1"/>
        <v>4.255997</v>
      </c>
      <c r="J64" s="1"/>
      <c r="K64" s="1"/>
      <c r="L64" s="25">
        <f t="shared" si="2"/>
        <v>97.79471179</v>
      </c>
      <c r="M64" s="1">
        <f t="shared" si="3"/>
        <v>7.10142998</v>
      </c>
      <c r="N64" s="1">
        <v>3.332406021188879</v>
      </c>
      <c r="O64" s="1"/>
      <c r="P64" s="1"/>
      <c r="Q64" s="26" t="s">
        <v>82</v>
      </c>
      <c r="R64" s="26">
        <v>1.818182</v>
      </c>
      <c r="S64" s="1"/>
      <c r="T64" s="1"/>
      <c r="U64" s="1"/>
      <c r="V64" s="26" t="s">
        <v>82</v>
      </c>
      <c r="W64" s="15">
        <f t="shared" si="4"/>
        <v>4.66952899</v>
      </c>
      <c r="X64" s="1"/>
      <c r="Y64" s="1"/>
      <c r="Z64" s="1"/>
      <c r="AA64" s="26" t="s">
        <v>82</v>
      </c>
      <c r="AB64" s="28">
        <v>4.651515151515151</v>
      </c>
      <c r="AC64" s="15">
        <f t="shared" si="5"/>
        <v>4.66952899</v>
      </c>
      <c r="AD64" s="15">
        <f t="shared" si="6"/>
        <v>0.01801383824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ht="15.75" customHeight="1">
      <c r="A65" s="14"/>
      <c r="B65" s="26" t="s">
        <v>83</v>
      </c>
      <c r="C65" s="26">
        <v>428.399</v>
      </c>
      <c r="D65" s="1"/>
      <c r="E65" s="1"/>
      <c r="F65" s="1"/>
      <c r="G65" s="26" t="s">
        <v>83</v>
      </c>
      <c r="H65" s="1">
        <v>4438.1985</v>
      </c>
      <c r="I65" s="16">
        <f t="shared" si="1"/>
        <v>4.4381985</v>
      </c>
      <c r="J65" s="1"/>
      <c r="K65" s="1"/>
      <c r="L65" s="25">
        <f t="shared" si="2"/>
        <v>96.5254258</v>
      </c>
      <c r="M65" s="1">
        <f t="shared" si="3"/>
        <v>5.897647952</v>
      </c>
      <c r="N65" s="1">
        <v>3.332406021188879</v>
      </c>
      <c r="O65" s="1"/>
      <c r="P65" s="1"/>
      <c r="Q65" s="26" t="s">
        <v>83</v>
      </c>
      <c r="R65" s="26">
        <v>2.347919</v>
      </c>
      <c r="S65" s="1"/>
      <c r="T65" s="1"/>
      <c r="U65" s="1"/>
      <c r="V65" s="26" t="s">
        <v>83</v>
      </c>
      <c r="W65" s="15">
        <f t="shared" si="4"/>
        <v>5.163188983</v>
      </c>
      <c r="X65" s="1"/>
      <c r="Y65" s="1"/>
      <c r="Z65" s="1"/>
      <c r="AA65" s="26" t="s">
        <v>83</v>
      </c>
      <c r="AB65" s="28">
        <v>5.125</v>
      </c>
      <c r="AC65" s="15">
        <f t="shared" si="5"/>
        <v>5.163188983</v>
      </c>
      <c r="AD65" s="15">
        <f t="shared" si="6"/>
        <v>0.03818898279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ht="15.75" customHeight="1">
      <c r="A66" s="14"/>
      <c r="B66" s="26" t="s">
        <v>84</v>
      </c>
      <c r="C66" s="26">
        <v>436.969</v>
      </c>
      <c r="D66" s="1"/>
      <c r="E66" s="1"/>
      <c r="F66" s="1"/>
      <c r="G66" s="26" t="s">
        <v>84</v>
      </c>
      <c r="H66" s="1">
        <v>4438.1985</v>
      </c>
      <c r="I66" s="16">
        <f t="shared" si="1"/>
        <v>4.4381985</v>
      </c>
      <c r="J66" s="1"/>
      <c r="K66" s="1"/>
      <c r="L66" s="25">
        <f t="shared" si="2"/>
        <v>98.45638946</v>
      </c>
      <c r="M66" s="1">
        <f t="shared" si="3"/>
        <v>5.942759157</v>
      </c>
      <c r="N66" s="1">
        <v>3.332406021188879</v>
      </c>
      <c r="O66" s="1"/>
      <c r="P66" s="1"/>
      <c r="Q66" s="26" t="s">
        <v>84</v>
      </c>
      <c r="R66" s="26">
        <v>2.754237</v>
      </c>
      <c r="S66" s="1"/>
      <c r="T66" s="1"/>
      <c r="U66" s="1"/>
      <c r="V66" s="26" t="s">
        <v>84</v>
      </c>
      <c r="W66" s="15">
        <f t="shared" si="4"/>
        <v>5.783943784</v>
      </c>
      <c r="X66" s="1"/>
      <c r="Y66" s="1"/>
      <c r="Z66" s="1"/>
      <c r="AA66" s="26" t="s">
        <v>84</v>
      </c>
      <c r="AB66" s="28">
        <v>5.507692307692308</v>
      </c>
      <c r="AC66" s="15">
        <f t="shared" si="5"/>
        <v>5.783943784</v>
      </c>
      <c r="AD66" s="15">
        <f t="shared" si="6"/>
        <v>0.2762514763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ht="15.75" customHeight="1">
      <c r="A67" s="14"/>
      <c r="B67" s="26" t="s">
        <v>85</v>
      </c>
      <c r="C67" s="26">
        <v>443.545</v>
      </c>
      <c r="D67" s="1"/>
      <c r="E67" s="1"/>
      <c r="F67" s="1"/>
      <c r="G67" s="26" t="s">
        <v>85</v>
      </c>
      <c r="H67" s="1">
        <v>4438.1985</v>
      </c>
      <c r="I67" s="16">
        <f t="shared" si="1"/>
        <v>4.4381985</v>
      </c>
      <c r="J67" s="1"/>
      <c r="K67" s="1"/>
      <c r="L67" s="25">
        <f t="shared" si="2"/>
        <v>99.93807172</v>
      </c>
      <c r="M67" s="1">
        <f t="shared" si="3"/>
        <v>5.466047783</v>
      </c>
      <c r="N67" s="1">
        <v>3.332406021188879</v>
      </c>
      <c r="O67" s="1"/>
      <c r="P67" s="1"/>
      <c r="Q67" s="26" t="s">
        <v>85</v>
      </c>
      <c r="R67" s="26">
        <v>3.270042</v>
      </c>
      <c r="S67" s="1"/>
      <c r="T67" s="1"/>
      <c r="U67" s="1"/>
      <c r="V67" s="26" t="s">
        <v>85</v>
      </c>
      <c r="W67" s="15">
        <f t="shared" si="4"/>
        <v>6.43847344</v>
      </c>
      <c r="X67" s="1"/>
      <c r="Y67" s="1"/>
      <c r="Z67" s="1"/>
      <c r="AA67" s="26" t="s">
        <v>85</v>
      </c>
      <c r="AB67" s="28">
        <v>5.878787878787879</v>
      </c>
      <c r="AC67" s="15">
        <f t="shared" si="5"/>
        <v>6.43847344</v>
      </c>
      <c r="AD67" s="15">
        <f t="shared" si="6"/>
        <v>0.5596855617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ht="15.75" customHeight="1">
      <c r="A68" s="14"/>
      <c r="B68" s="26" t="s">
        <v>86</v>
      </c>
      <c r="C68" s="26">
        <v>451.405</v>
      </c>
      <c r="D68" s="1"/>
      <c r="E68" s="1"/>
      <c r="F68" s="1"/>
      <c r="G68" s="26" t="s">
        <v>86</v>
      </c>
      <c r="H68" s="1">
        <v>4438.1985</v>
      </c>
      <c r="I68" s="16">
        <f t="shared" si="1"/>
        <v>4.4381985</v>
      </c>
      <c r="J68" s="1"/>
      <c r="K68" s="1"/>
      <c r="L68" s="25">
        <f t="shared" si="2"/>
        <v>101.7090606</v>
      </c>
      <c r="M68" s="1">
        <f t="shared" si="3"/>
        <v>4.002618029</v>
      </c>
      <c r="N68" s="1">
        <v>3.332406021188879</v>
      </c>
      <c r="O68" s="1"/>
      <c r="P68" s="1"/>
      <c r="Q68" s="26" t="s">
        <v>86</v>
      </c>
      <c r="R68" s="26">
        <v>3.676471</v>
      </c>
      <c r="S68" s="1"/>
      <c r="T68" s="1"/>
      <c r="U68" s="1"/>
      <c r="V68" s="26" t="s">
        <v>86</v>
      </c>
      <c r="W68" s="15">
        <f t="shared" si="4"/>
        <v>6.682259502</v>
      </c>
      <c r="X68" s="1"/>
      <c r="Y68" s="1"/>
      <c r="Z68" s="1"/>
      <c r="AA68" s="26" t="s">
        <v>86</v>
      </c>
      <c r="AB68" s="28">
        <v>6.0</v>
      </c>
      <c r="AC68" s="15">
        <f t="shared" si="5"/>
        <v>6.682259502</v>
      </c>
      <c r="AD68" s="15">
        <f t="shared" si="6"/>
        <v>0.6822595019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ht="15.75" customHeight="1">
      <c r="A69" s="14"/>
      <c r="B69" s="26" t="s">
        <v>87</v>
      </c>
      <c r="C69" s="26">
        <v>453.197</v>
      </c>
      <c r="D69" s="1"/>
      <c r="E69" s="1"/>
      <c r="F69" s="1"/>
      <c r="G69" s="26" t="s">
        <v>87</v>
      </c>
      <c r="H69" s="1">
        <v>4632.805</v>
      </c>
      <c r="I69" s="16">
        <f t="shared" si="1"/>
        <v>4.632805</v>
      </c>
      <c r="J69" s="1"/>
      <c r="K69" s="1"/>
      <c r="L69" s="25">
        <f t="shared" si="2"/>
        <v>97.82345685</v>
      </c>
      <c r="M69" s="1">
        <f t="shared" si="3"/>
        <v>1.344755577</v>
      </c>
      <c r="N69" s="1">
        <v>3.332406021188879</v>
      </c>
      <c r="O69" s="1"/>
      <c r="P69" s="1"/>
      <c r="Q69" s="26" t="s">
        <v>87</v>
      </c>
      <c r="R69" s="26">
        <v>3.023983</v>
      </c>
      <c r="S69" s="1"/>
      <c r="T69" s="1"/>
      <c r="U69" s="1"/>
      <c r="V69" s="26" t="s">
        <v>87</v>
      </c>
      <c r="W69" s="15">
        <f t="shared" si="4"/>
        <v>5.039061889</v>
      </c>
      <c r="X69" s="1"/>
      <c r="Y69" s="1"/>
      <c r="Z69" s="1"/>
      <c r="AA69" s="26" t="s">
        <v>87</v>
      </c>
      <c r="AB69" s="28">
        <v>5.803846153846154</v>
      </c>
      <c r="AC69" s="15">
        <f t="shared" si="5"/>
        <v>5.039061889</v>
      </c>
      <c r="AD69" s="15">
        <f t="shared" si="6"/>
        <v>-0.7647842649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ht="15.75" customHeight="1">
      <c r="A70" s="14"/>
      <c r="B70" s="26" t="s">
        <v>88</v>
      </c>
      <c r="C70" s="26">
        <v>456.542</v>
      </c>
      <c r="D70" s="1"/>
      <c r="E70" s="1"/>
      <c r="F70" s="1"/>
      <c r="G70" s="26" t="s">
        <v>88</v>
      </c>
      <c r="H70" s="1">
        <v>4632.805</v>
      </c>
      <c r="I70" s="16">
        <f t="shared" si="1"/>
        <v>4.632805</v>
      </c>
      <c r="J70" s="1"/>
      <c r="K70" s="1"/>
      <c r="L70" s="25">
        <f t="shared" si="2"/>
        <v>98.54548163</v>
      </c>
      <c r="M70" s="1">
        <f t="shared" si="3"/>
        <v>0.09048896607</v>
      </c>
      <c r="N70" s="1">
        <v>3.332406021188879</v>
      </c>
      <c r="O70" s="1"/>
      <c r="P70" s="1"/>
      <c r="Q70" s="26" t="s">
        <v>88</v>
      </c>
      <c r="R70" s="26">
        <v>2.680412</v>
      </c>
      <c r="S70" s="1"/>
      <c r="T70" s="1"/>
      <c r="U70" s="1"/>
      <c r="V70" s="26" t="s">
        <v>88</v>
      </c>
      <c r="W70" s="15">
        <f t="shared" si="4"/>
        <v>4.210138736</v>
      </c>
      <c r="X70" s="1"/>
      <c r="Y70" s="1"/>
      <c r="Z70" s="1"/>
      <c r="AA70" s="26" t="s">
        <v>88</v>
      </c>
      <c r="AB70" s="28">
        <v>5.5</v>
      </c>
      <c r="AC70" s="15">
        <f t="shared" si="5"/>
        <v>4.210138736</v>
      </c>
      <c r="AD70" s="15">
        <f t="shared" si="6"/>
        <v>-1.289861264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ht="15.75" customHeight="1">
      <c r="A71" s="14"/>
      <c r="B71" s="26" t="s">
        <v>89</v>
      </c>
      <c r="C71" s="26">
        <v>465.359</v>
      </c>
      <c r="D71" s="1"/>
      <c r="E71" s="1"/>
      <c r="F71" s="1"/>
      <c r="G71" s="26" t="s">
        <v>89</v>
      </c>
      <c r="H71" s="1">
        <v>4632.805</v>
      </c>
      <c r="I71" s="16">
        <f t="shared" si="1"/>
        <v>4.632805</v>
      </c>
      <c r="J71" s="1"/>
      <c r="K71" s="1"/>
      <c r="L71" s="25">
        <f t="shared" si="2"/>
        <v>100.4486483</v>
      </c>
      <c r="M71" s="1">
        <f t="shared" si="3"/>
        <v>0.5108929485</v>
      </c>
      <c r="N71" s="1">
        <v>3.332406021188879</v>
      </c>
      <c r="O71" s="1"/>
      <c r="P71" s="1"/>
      <c r="Q71" s="26" t="s">
        <v>89</v>
      </c>
      <c r="R71" s="26">
        <v>2.655771</v>
      </c>
      <c r="S71" s="1"/>
      <c r="T71" s="1"/>
      <c r="U71" s="1"/>
      <c r="V71" s="26" t="s">
        <v>89</v>
      </c>
      <c r="W71" s="15">
        <f t="shared" si="4"/>
        <v>4.278278232</v>
      </c>
      <c r="X71" s="1"/>
      <c r="Y71" s="1"/>
      <c r="Z71" s="1"/>
      <c r="AA71" s="26" t="s">
        <v>89</v>
      </c>
      <c r="AB71" s="28">
        <v>5.5</v>
      </c>
      <c r="AC71" s="15">
        <f t="shared" si="5"/>
        <v>4.278278232</v>
      </c>
      <c r="AD71" s="15">
        <f t="shared" si="6"/>
        <v>-1.221721768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ht="15.75" customHeight="1">
      <c r="A72" s="14"/>
      <c r="B72" s="26" t="s">
        <v>90</v>
      </c>
      <c r="C72" s="26">
        <v>477.668</v>
      </c>
      <c r="D72" s="1"/>
      <c r="E72" s="1"/>
      <c r="F72" s="1"/>
      <c r="G72" s="26" t="s">
        <v>90</v>
      </c>
      <c r="H72" s="1">
        <v>4632.805</v>
      </c>
      <c r="I72" s="16">
        <f t="shared" si="1"/>
        <v>4.632805</v>
      </c>
      <c r="J72" s="1"/>
      <c r="K72" s="1"/>
      <c r="L72" s="25">
        <f t="shared" si="2"/>
        <v>103.10557</v>
      </c>
      <c r="M72" s="1">
        <f t="shared" si="3"/>
        <v>1.373043254</v>
      </c>
      <c r="N72" s="1">
        <v>3.332406021188879</v>
      </c>
      <c r="O72" s="1"/>
      <c r="P72" s="1"/>
      <c r="Q72" s="26" t="s">
        <v>90</v>
      </c>
      <c r="R72" s="26">
        <v>2.735562</v>
      </c>
      <c r="S72" s="1"/>
      <c r="T72" s="1"/>
      <c r="U72" s="1"/>
      <c r="V72" s="26" t="s">
        <v>90</v>
      </c>
      <c r="W72" s="15">
        <f t="shared" si="4"/>
        <v>4.613502308</v>
      </c>
      <c r="X72" s="1"/>
      <c r="Y72" s="1"/>
      <c r="Z72" s="1"/>
      <c r="AA72" s="26" t="s">
        <v>90</v>
      </c>
      <c r="AB72" s="28">
        <v>5.730769230769231</v>
      </c>
      <c r="AC72" s="15">
        <f t="shared" si="5"/>
        <v>4.613502308</v>
      </c>
      <c r="AD72" s="15">
        <f t="shared" si="6"/>
        <v>-1.117266923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ht="15.75" customHeight="1">
      <c r="A73" s="14"/>
      <c r="B73" s="26" t="s">
        <v>91</v>
      </c>
      <c r="C73" s="26">
        <v>491.247</v>
      </c>
      <c r="D73" s="1"/>
      <c r="E73" s="1"/>
      <c r="F73" s="1"/>
      <c r="G73" s="26" t="s">
        <v>91</v>
      </c>
      <c r="H73" s="1">
        <v>4815.937</v>
      </c>
      <c r="I73" s="16">
        <f t="shared" si="1"/>
        <v>4.815937</v>
      </c>
      <c r="J73" s="1"/>
      <c r="K73" s="1"/>
      <c r="L73" s="25">
        <f t="shared" si="2"/>
        <v>102.004449</v>
      </c>
      <c r="M73" s="1">
        <f t="shared" si="3"/>
        <v>4.274017977</v>
      </c>
      <c r="N73" s="1">
        <v>3.332406021188879</v>
      </c>
      <c r="O73" s="1"/>
      <c r="P73" s="1"/>
      <c r="Q73" s="26" t="s">
        <v>91</v>
      </c>
      <c r="R73" s="26">
        <v>3.846154</v>
      </c>
      <c r="S73" s="1"/>
      <c r="T73" s="1"/>
      <c r="U73" s="1"/>
      <c r="V73" s="26" t="s">
        <v>91</v>
      </c>
      <c r="W73" s="15">
        <f t="shared" si="4"/>
        <v>7.004633989</v>
      </c>
      <c r="X73" s="1"/>
      <c r="Y73" s="1"/>
      <c r="Z73" s="1"/>
      <c r="AA73" s="26" t="s">
        <v>91</v>
      </c>
      <c r="AB73" s="28">
        <v>6.0</v>
      </c>
      <c r="AC73" s="15">
        <f t="shared" si="5"/>
        <v>7.004633989</v>
      </c>
      <c r="AD73" s="15">
        <f t="shared" si="6"/>
        <v>1.004633989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ht="15.75" customHeight="1">
      <c r="A74" s="14"/>
      <c r="B74" s="26" t="s">
        <v>92</v>
      </c>
      <c r="C74" s="26">
        <v>505.798</v>
      </c>
      <c r="D74" s="1"/>
      <c r="E74" s="1"/>
      <c r="F74" s="1"/>
      <c r="G74" s="26" t="s">
        <v>92</v>
      </c>
      <c r="H74" s="1">
        <v>4815.937</v>
      </c>
      <c r="I74" s="16">
        <f t="shared" si="1"/>
        <v>4.815937</v>
      </c>
      <c r="J74" s="1"/>
      <c r="K74" s="1"/>
      <c r="L74" s="25">
        <f t="shared" si="2"/>
        <v>105.0258755</v>
      </c>
      <c r="M74" s="1">
        <f t="shared" si="3"/>
        <v>6.576043685</v>
      </c>
      <c r="N74" s="1">
        <v>3.332406021188879</v>
      </c>
      <c r="O74" s="1"/>
      <c r="P74" s="1"/>
      <c r="Q74" s="26" t="s">
        <v>92</v>
      </c>
      <c r="R74" s="26">
        <v>4.016064</v>
      </c>
      <c r="S74" s="1"/>
      <c r="T74" s="1"/>
      <c r="U74" s="1"/>
      <c r="V74" s="26" t="s">
        <v>92</v>
      </c>
      <c r="W74" s="15">
        <f t="shared" si="4"/>
        <v>7.835005416</v>
      </c>
      <c r="X74" s="1"/>
      <c r="Y74" s="1"/>
      <c r="Z74" s="1"/>
      <c r="AA74" s="26" t="s">
        <v>92</v>
      </c>
      <c r="AB74" s="28">
        <v>6.392307692307693</v>
      </c>
      <c r="AC74" s="15">
        <f t="shared" si="5"/>
        <v>7.835005416</v>
      </c>
      <c r="AD74" s="15">
        <f t="shared" si="6"/>
        <v>1.442697724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ht="15.75" customHeight="1">
      <c r="A75" s="14"/>
      <c r="B75" s="26" t="s">
        <v>93</v>
      </c>
      <c r="C75" s="26">
        <v>516.928</v>
      </c>
      <c r="D75" s="1"/>
      <c r="E75" s="1"/>
      <c r="F75" s="1"/>
      <c r="G75" s="26" t="s">
        <v>93</v>
      </c>
      <c r="H75" s="1">
        <v>4815.937</v>
      </c>
      <c r="I75" s="16">
        <f t="shared" si="1"/>
        <v>4.815937</v>
      </c>
      <c r="J75" s="1"/>
      <c r="K75" s="1"/>
      <c r="L75" s="25">
        <f t="shared" si="2"/>
        <v>107.3369523</v>
      </c>
      <c r="M75" s="1">
        <f t="shared" si="3"/>
        <v>6.857537783</v>
      </c>
      <c r="N75" s="1">
        <v>3.332406021188879</v>
      </c>
      <c r="O75" s="1"/>
      <c r="P75" s="1"/>
      <c r="Q75" s="26" t="s">
        <v>93</v>
      </c>
      <c r="R75" s="26">
        <v>4.477612</v>
      </c>
      <c r="S75" s="1"/>
      <c r="T75" s="1"/>
      <c r="U75" s="1"/>
      <c r="V75" s="26" t="s">
        <v>93</v>
      </c>
      <c r="W75" s="15">
        <f t="shared" si="4"/>
        <v>8.597700941</v>
      </c>
      <c r="X75" s="1"/>
      <c r="Y75" s="1"/>
      <c r="Z75" s="1"/>
      <c r="AA75" s="26" t="s">
        <v>93</v>
      </c>
      <c r="AB75" s="28">
        <v>6.484848484848484</v>
      </c>
      <c r="AC75" s="15">
        <f t="shared" si="5"/>
        <v>8.597700941</v>
      </c>
      <c r="AD75" s="15">
        <f t="shared" si="6"/>
        <v>2.112852456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ht="15.75" customHeight="1">
      <c r="A76" s="14"/>
      <c r="B76" s="26" t="s">
        <v>94</v>
      </c>
      <c r="C76" s="26">
        <v>529.804</v>
      </c>
      <c r="D76" s="1"/>
      <c r="E76" s="1"/>
      <c r="F76" s="1"/>
      <c r="G76" s="26" t="s">
        <v>94</v>
      </c>
      <c r="H76" s="1">
        <v>4815.937</v>
      </c>
      <c r="I76" s="16">
        <f t="shared" si="1"/>
        <v>4.815937</v>
      </c>
      <c r="J76" s="1"/>
      <c r="K76" s="1"/>
      <c r="L76" s="25">
        <f t="shared" si="2"/>
        <v>110.0105753</v>
      </c>
      <c r="M76" s="1">
        <f t="shared" si="3"/>
        <v>6.69702457</v>
      </c>
      <c r="N76" s="1">
        <v>3.332406021188879</v>
      </c>
      <c r="O76" s="1"/>
      <c r="P76" s="1"/>
      <c r="Q76" s="26" t="s">
        <v>94</v>
      </c>
      <c r="R76" s="26">
        <v>4.733728</v>
      </c>
      <c r="S76" s="1"/>
      <c r="T76" s="1"/>
      <c r="U76" s="1"/>
      <c r="V76" s="26" t="s">
        <v>94</v>
      </c>
      <c r="W76" s="15">
        <f t="shared" si="4"/>
        <v>8.941746637</v>
      </c>
      <c r="X76" s="1"/>
      <c r="Y76" s="1"/>
      <c r="Z76" s="1"/>
      <c r="AA76" s="26" t="s">
        <v>94</v>
      </c>
      <c r="AB76" s="28">
        <v>6.371212121212121</v>
      </c>
      <c r="AC76" s="15">
        <f t="shared" si="5"/>
        <v>8.941746637</v>
      </c>
      <c r="AD76" s="15">
        <f t="shared" si="6"/>
        <v>2.570534516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ht="15.75" customHeight="1">
      <c r="A77" s="14"/>
      <c r="B77" s="26" t="s">
        <v>95</v>
      </c>
      <c r="C77" s="26">
        <v>542.023</v>
      </c>
      <c r="D77" s="1"/>
      <c r="E77" s="1"/>
      <c r="F77" s="1"/>
      <c r="G77" s="26" t="s">
        <v>95</v>
      </c>
      <c r="H77" s="1">
        <v>5003.8475</v>
      </c>
      <c r="I77" s="16">
        <f t="shared" si="1"/>
        <v>5.0038475</v>
      </c>
      <c r="J77" s="1"/>
      <c r="K77" s="1"/>
      <c r="L77" s="25">
        <f t="shared" si="2"/>
        <v>108.3212468</v>
      </c>
      <c r="M77" s="1">
        <f t="shared" si="3"/>
        <v>6.192668933</v>
      </c>
      <c r="N77" s="1">
        <v>3.332406021188879</v>
      </c>
      <c r="O77" s="1"/>
      <c r="P77" s="1"/>
      <c r="Q77" s="26" t="s">
        <v>95</v>
      </c>
      <c r="R77" s="26">
        <v>4.775828</v>
      </c>
      <c r="S77" s="1"/>
      <c r="T77" s="1"/>
      <c r="U77" s="1"/>
      <c r="V77" s="26" t="s">
        <v>95</v>
      </c>
      <c r="W77" s="15">
        <f t="shared" si="4"/>
        <v>8.878807728</v>
      </c>
      <c r="X77" s="1"/>
      <c r="Y77" s="1"/>
      <c r="Z77" s="1"/>
      <c r="AA77" s="26" t="s">
        <v>95</v>
      </c>
      <c r="AB77" s="28">
        <v>7.0703125</v>
      </c>
      <c r="AC77" s="15">
        <f t="shared" si="5"/>
        <v>8.878807728</v>
      </c>
      <c r="AD77" s="15">
        <f t="shared" si="6"/>
        <v>1.808495228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ht="15.75" customHeight="1">
      <c r="A78" s="14"/>
      <c r="B78" s="26" t="s">
        <v>96</v>
      </c>
      <c r="C78" s="26">
        <v>551.292</v>
      </c>
      <c r="D78" s="1"/>
      <c r="E78" s="1"/>
      <c r="F78" s="1"/>
      <c r="G78" s="26" t="s">
        <v>96</v>
      </c>
      <c r="H78" s="1">
        <v>5003.8475</v>
      </c>
      <c r="I78" s="16">
        <f t="shared" si="1"/>
        <v>5.0038475</v>
      </c>
      <c r="J78" s="1"/>
      <c r="K78" s="1"/>
      <c r="L78" s="25">
        <f t="shared" si="2"/>
        <v>110.1736214</v>
      </c>
      <c r="M78" s="1">
        <f t="shared" si="3"/>
        <v>4.901407225</v>
      </c>
      <c r="N78" s="1">
        <v>3.332406021188879</v>
      </c>
      <c r="O78" s="1"/>
      <c r="P78" s="1"/>
      <c r="Q78" s="26" t="s">
        <v>96</v>
      </c>
      <c r="R78" s="26">
        <v>5.501931</v>
      </c>
      <c r="S78" s="1"/>
      <c r="T78" s="1"/>
      <c r="U78" s="1"/>
      <c r="V78" s="26" t="s">
        <v>96</v>
      </c>
      <c r="W78" s="15">
        <f t="shared" si="4"/>
        <v>9.645146801</v>
      </c>
      <c r="X78" s="1"/>
      <c r="Y78" s="1"/>
      <c r="Z78" s="1"/>
      <c r="AA78" s="26" t="s">
        <v>96</v>
      </c>
      <c r="AB78" s="28">
        <v>7.746153846153846</v>
      </c>
      <c r="AC78" s="15">
        <f t="shared" si="5"/>
        <v>9.645146801</v>
      </c>
      <c r="AD78" s="15">
        <f t="shared" si="6"/>
        <v>1.898992955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ht="15.75" customHeight="1">
      <c r="A79" s="14"/>
      <c r="B79" s="26" t="s">
        <v>97</v>
      </c>
      <c r="C79" s="26">
        <v>560.081</v>
      </c>
      <c r="D79" s="1"/>
      <c r="E79" s="1"/>
      <c r="F79" s="1"/>
      <c r="G79" s="26" t="s">
        <v>97</v>
      </c>
      <c r="H79" s="1">
        <v>5003.8475</v>
      </c>
      <c r="I79" s="16">
        <f t="shared" si="1"/>
        <v>5.0038475</v>
      </c>
      <c r="J79" s="1"/>
      <c r="K79" s="1"/>
      <c r="L79" s="25">
        <f t="shared" si="2"/>
        <v>111.9300698</v>
      </c>
      <c r="M79" s="1">
        <f t="shared" si="3"/>
        <v>4.279157758</v>
      </c>
      <c r="N79" s="1">
        <v>3.332406021188879</v>
      </c>
      <c r="O79" s="1"/>
      <c r="P79" s="1"/>
      <c r="Q79" s="26" t="s">
        <v>97</v>
      </c>
      <c r="R79" s="26">
        <v>5.619048</v>
      </c>
      <c r="S79" s="1"/>
      <c r="T79" s="1"/>
      <c r="U79" s="1"/>
      <c r="V79" s="26" t="s">
        <v>97</v>
      </c>
      <c r="W79" s="15">
        <f t="shared" si="4"/>
        <v>9.665259934</v>
      </c>
      <c r="X79" s="1"/>
      <c r="Y79" s="1"/>
      <c r="Z79" s="1"/>
      <c r="AA79" s="26" t="s">
        <v>97</v>
      </c>
      <c r="AB79" s="28">
        <v>8.5</v>
      </c>
      <c r="AC79" s="15">
        <f t="shared" si="5"/>
        <v>9.665259934</v>
      </c>
      <c r="AD79" s="15">
        <f t="shared" si="6"/>
        <v>1.165259934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ht="15.75" customHeight="1">
      <c r="A80" s="14"/>
      <c r="B80" s="26" t="s">
        <v>98</v>
      </c>
      <c r="C80" s="26">
        <v>565.105</v>
      </c>
      <c r="D80" s="1"/>
      <c r="E80" s="1"/>
      <c r="F80" s="1"/>
      <c r="G80" s="26" t="s">
        <v>98</v>
      </c>
      <c r="H80" s="1">
        <v>5003.8475</v>
      </c>
      <c r="I80" s="16">
        <f t="shared" si="1"/>
        <v>5.0038475</v>
      </c>
      <c r="J80" s="1"/>
      <c r="K80" s="1"/>
      <c r="L80" s="25">
        <f t="shared" si="2"/>
        <v>112.9340972</v>
      </c>
      <c r="M80" s="1">
        <f t="shared" si="3"/>
        <v>2.6574917</v>
      </c>
      <c r="N80" s="1">
        <v>3.332406021188879</v>
      </c>
      <c r="O80" s="1"/>
      <c r="P80" s="1"/>
      <c r="Q80" s="26" t="s">
        <v>98</v>
      </c>
      <c r="R80" s="26">
        <v>5.932203</v>
      </c>
      <c r="S80" s="1"/>
      <c r="T80" s="1"/>
      <c r="U80" s="1"/>
      <c r="V80" s="26" t="s">
        <v>98</v>
      </c>
      <c r="W80" s="15">
        <f t="shared" si="4"/>
        <v>9.72957592</v>
      </c>
      <c r="X80" s="1"/>
      <c r="Y80" s="1"/>
      <c r="Z80" s="1"/>
      <c r="AA80" s="26" t="s">
        <v>98</v>
      </c>
      <c r="AB80" s="28">
        <v>8.5</v>
      </c>
      <c r="AC80" s="15">
        <f t="shared" si="5"/>
        <v>9.72957592</v>
      </c>
      <c r="AD80" s="15">
        <f t="shared" si="6"/>
        <v>1.22957592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ht="15.75" customHeight="1">
      <c r="A81" s="14"/>
      <c r="B81" s="26" t="s">
        <v>99</v>
      </c>
      <c r="C81" s="26">
        <v>564.107</v>
      </c>
      <c r="D81" s="1"/>
      <c r="E81" s="1"/>
      <c r="F81" s="1"/>
      <c r="G81" s="26" t="s">
        <v>99</v>
      </c>
      <c r="H81" s="1">
        <v>5190.097</v>
      </c>
      <c r="I81" s="16">
        <f t="shared" si="1"/>
        <v>5.190097</v>
      </c>
      <c r="J81" s="1"/>
      <c r="K81" s="1"/>
      <c r="L81" s="25">
        <f t="shared" si="2"/>
        <v>108.6891054</v>
      </c>
      <c r="M81" s="1">
        <f t="shared" si="3"/>
        <v>0.3395996958</v>
      </c>
      <c r="N81" s="1">
        <v>3.332406021188879</v>
      </c>
      <c r="O81" s="1"/>
      <c r="P81" s="1"/>
      <c r="Q81" s="26" t="s">
        <v>99</v>
      </c>
      <c r="R81" s="26">
        <v>6.046512</v>
      </c>
      <c r="S81" s="1"/>
      <c r="T81" s="1"/>
      <c r="U81" s="1"/>
      <c r="V81" s="26" t="s">
        <v>99</v>
      </c>
      <c r="W81" s="15">
        <f t="shared" si="4"/>
        <v>9.321566419</v>
      </c>
      <c r="X81" s="1"/>
      <c r="Y81" s="1"/>
      <c r="Z81" s="1"/>
      <c r="AA81" s="26" t="s">
        <v>99</v>
      </c>
      <c r="AB81" s="28">
        <v>8.4609375</v>
      </c>
      <c r="AC81" s="15">
        <f t="shared" si="5"/>
        <v>9.321566419</v>
      </c>
      <c r="AD81" s="15">
        <f t="shared" si="6"/>
        <v>0.8606289187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ht="15.75" customHeight="1">
      <c r="A82" s="14"/>
      <c r="B82" s="26" t="s">
        <v>100</v>
      </c>
      <c r="C82" s="26">
        <v>572.889</v>
      </c>
      <c r="D82" s="1"/>
      <c r="E82" s="1"/>
      <c r="F82" s="1"/>
      <c r="G82" s="26" t="s">
        <v>100</v>
      </c>
      <c r="H82" s="1">
        <v>5190.097</v>
      </c>
      <c r="I82" s="16">
        <f t="shared" si="1"/>
        <v>5.190097</v>
      </c>
      <c r="J82" s="1"/>
      <c r="K82" s="1"/>
      <c r="L82" s="25">
        <f t="shared" si="2"/>
        <v>110.381174</v>
      </c>
      <c r="M82" s="1">
        <f t="shared" si="3"/>
        <v>0.1883868321</v>
      </c>
      <c r="N82" s="1">
        <v>3.332406021188879</v>
      </c>
      <c r="O82" s="1"/>
      <c r="P82" s="1"/>
      <c r="Q82" s="26" t="s">
        <v>100</v>
      </c>
      <c r="R82" s="26">
        <v>6.038426</v>
      </c>
      <c r="S82" s="1"/>
      <c r="T82" s="1"/>
      <c r="U82" s="1"/>
      <c r="V82" s="26" t="s">
        <v>100</v>
      </c>
      <c r="W82" s="15">
        <f t="shared" si="4"/>
        <v>9.271634203</v>
      </c>
      <c r="X82" s="1"/>
      <c r="Y82" s="1"/>
      <c r="Z82" s="1"/>
      <c r="AA82" s="26" t="s">
        <v>100</v>
      </c>
      <c r="AB82" s="28">
        <v>8.0</v>
      </c>
      <c r="AC82" s="15">
        <f t="shared" si="5"/>
        <v>9.271634203</v>
      </c>
      <c r="AD82" s="15">
        <f t="shared" si="6"/>
        <v>1.271634203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ht="15.75" customHeight="1">
      <c r="A83" s="14"/>
      <c r="B83" s="26" t="s">
        <v>101</v>
      </c>
      <c r="C83" s="26">
        <v>578.694</v>
      </c>
      <c r="D83" s="1"/>
      <c r="E83" s="1"/>
      <c r="F83" s="1"/>
      <c r="G83" s="26" t="s">
        <v>101</v>
      </c>
      <c r="H83" s="1">
        <v>5190.097</v>
      </c>
      <c r="I83" s="16">
        <f t="shared" si="1"/>
        <v>5.190097</v>
      </c>
      <c r="J83" s="1"/>
      <c r="K83" s="1"/>
      <c r="L83" s="25">
        <f t="shared" si="2"/>
        <v>111.4996502</v>
      </c>
      <c r="M83" s="1">
        <f t="shared" si="3"/>
        <v>-0.3845433249</v>
      </c>
      <c r="N83" s="1">
        <v>3.332406021188879</v>
      </c>
      <c r="O83" s="1"/>
      <c r="P83" s="1"/>
      <c r="Q83" s="26" t="s">
        <v>101</v>
      </c>
      <c r="R83" s="26">
        <v>5.680793</v>
      </c>
      <c r="S83" s="1"/>
      <c r="T83" s="1"/>
      <c r="U83" s="1"/>
      <c r="V83" s="26" t="s">
        <v>101</v>
      </c>
      <c r="W83" s="15">
        <f t="shared" si="4"/>
        <v>8.591952163</v>
      </c>
      <c r="X83" s="1"/>
      <c r="Y83" s="1"/>
      <c r="Z83" s="1"/>
      <c r="AA83" s="26" t="s">
        <v>101</v>
      </c>
      <c r="AB83" s="28">
        <v>7.9393939393939394</v>
      </c>
      <c r="AC83" s="15">
        <f t="shared" si="5"/>
        <v>8.591952163</v>
      </c>
      <c r="AD83" s="15">
        <f t="shared" si="6"/>
        <v>0.6525582241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ht="15.75" customHeight="1">
      <c r="A84" s="14"/>
      <c r="B84" s="26" t="s">
        <v>102</v>
      </c>
      <c r="C84" s="26">
        <v>575.87</v>
      </c>
      <c r="D84" s="1"/>
      <c r="E84" s="1"/>
      <c r="F84" s="1"/>
      <c r="G84" s="26" t="s">
        <v>102</v>
      </c>
      <c r="H84" s="1">
        <v>5190.097</v>
      </c>
      <c r="I84" s="16">
        <f t="shared" si="1"/>
        <v>5.190097</v>
      </c>
      <c r="J84" s="1"/>
      <c r="K84" s="1"/>
      <c r="L84" s="25">
        <f t="shared" si="2"/>
        <v>110.9555371</v>
      </c>
      <c r="M84" s="1">
        <f t="shared" si="3"/>
        <v>-1.751959954</v>
      </c>
      <c r="N84" s="1">
        <v>3.332406021188879</v>
      </c>
      <c r="O84" s="1"/>
      <c r="P84" s="1"/>
      <c r="Q84" s="26" t="s">
        <v>102</v>
      </c>
      <c r="R84" s="26">
        <v>5.6</v>
      </c>
      <c r="S84" s="1"/>
      <c r="T84" s="1"/>
      <c r="U84" s="1"/>
      <c r="V84" s="26" t="s">
        <v>102</v>
      </c>
      <c r="W84" s="15">
        <f t="shared" si="4"/>
        <v>8.128908506</v>
      </c>
      <c r="X84" s="1"/>
      <c r="Y84" s="1"/>
      <c r="Z84" s="1"/>
      <c r="AA84" s="26" t="s">
        <v>102</v>
      </c>
      <c r="AB84" s="28">
        <v>7.223484848484849</v>
      </c>
      <c r="AC84" s="15">
        <f t="shared" si="5"/>
        <v>8.128908506</v>
      </c>
      <c r="AD84" s="15">
        <f t="shared" si="6"/>
        <v>0.9054236577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ht="15.75" customHeight="1">
      <c r="A85" s="14"/>
      <c r="B85" s="26" t="s">
        <v>103</v>
      </c>
      <c r="C85" s="26">
        <v>601.532</v>
      </c>
      <c r="D85" s="1"/>
      <c r="E85" s="1"/>
      <c r="F85" s="1"/>
      <c r="G85" s="26" t="s">
        <v>103</v>
      </c>
      <c r="H85" s="1">
        <v>5351.2015</v>
      </c>
      <c r="I85" s="16">
        <f t="shared" si="1"/>
        <v>5.3512015</v>
      </c>
      <c r="J85" s="1"/>
      <c r="K85" s="1"/>
      <c r="L85" s="25">
        <f t="shared" si="2"/>
        <v>112.4106427</v>
      </c>
      <c r="M85" s="1">
        <f t="shared" si="3"/>
        <v>3.424020551</v>
      </c>
      <c r="N85" s="1">
        <v>3.332406021188879</v>
      </c>
      <c r="O85" s="1"/>
      <c r="P85" s="1"/>
      <c r="Q85" s="26" t="s">
        <v>103</v>
      </c>
      <c r="R85" s="26">
        <v>5.0</v>
      </c>
      <c r="S85" s="1"/>
      <c r="T85" s="1"/>
      <c r="U85" s="1"/>
      <c r="V85" s="26" t="s">
        <v>103</v>
      </c>
      <c r="W85" s="15">
        <f t="shared" si="4"/>
        <v>8.522903632</v>
      </c>
      <c r="X85" s="1"/>
      <c r="Y85" s="1"/>
      <c r="Z85" s="1"/>
      <c r="AA85" s="26" t="s">
        <v>103</v>
      </c>
      <c r="AB85" s="28">
        <v>5.86375</v>
      </c>
      <c r="AC85" s="15">
        <f t="shared" si="5"/>
        <v>8.522903632</v>
      </c>
      <c r="AD85" s="15">
        <f t="shared" si="6"/>
        <v>2.659153632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ht="15.75" customHeight="1">
      <c r="A86" s="14"/>
      <c r="B86" s="26" t="s">
        <v>104</v>
      </c>
      <c r="C86" s="26">
        <v>612.456</v>
      </c>
      <c r="D86" s="1"/>
      <c r="E86" s="1"/>
      <c r="F86" s="1"/>
      <c r="G86" s="26" t="s">
        <v>104</v>
      </c>
      <c r="H86" s="1">
        <v>5351.2015</v>
      </c>
      <c r="I86" s="16">
        <f t="shared" si="1"/>
        <v>5.3512015</v>
      </c>
      <c r="J86" s="1"/>
      <c r="K86" s="1"/>
      <c r="L86" s="25">
        <f t="shared" si="2"/>
        <v>114.4520534</v>
      </c>
      <c r="M86" s="1">
        <f t="shared" si="3"/>
        <v>3.688019696</v>
      </c>
      <c r="N86" s="1">
        <v>3.332406021188879</v>
      </c>
      <c r="O86" s="1"/>
      <c r="P86" s="1"/>
      <c r="Q86" s="26" t="s">
        <v>104</v>
      </c>
      <c r="R86" s="26">
        <v>4.400345</v>
      </c>
      <c r="S86" s="1"/>
      <c r="T86" s="1"/>
      <c r="U86" s="1"/>
      <c r="V86" s="26" t="s">
        <v>104</v>
      </c>
      <c r="W86" s="15">
        <f t="shared" si="4"/>
        <v>7.689420919</v>
      </c>
      <c r="X86" s="1"/>
      <c r="Y86" s="1"/>
      <c r="Z86" s="1"/>
      <c r="AA86" s="26" t="s">
        <v>104</v>
      </c>
      <c r="AB86" s="28">
        <v>5.416307692307693</v>
      </c>
      <c r="AC86" s="15">
        <f t="shared" si="5"/>
        <v>7.689420919</v>
      </c>
      <c r="AD86" s="15">
        <f t="shared" si="6"/>
        <v>2.273113226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ht="15.75" customHeight="1">
      <c r="A87" s="14"/>
      <c r="B87" s="26" t="s">
        <v>105</v>
      </c>
      <c r="C87" s="26">
        <v>622.279</v>
      </c>
      <c r="D87" s="1"/>
      <c r="E87" s="1"/>
      <c r="F87" s="1"/>
      <c r="G87" s="26" t="s">
        <v>105</v>
      </c>
      <c r="H87" s="1">
        <v>5351.2015</v>
      </c>
      <c r="I87" s="16">
        <f t="shared" si="1"/>
        <v>5.3512015</v>
      </c>
      <c r="J87" s="1"/>
      <c r="K87" s="1"/>
      <c r="L87" s="25">
        <f t="shared" si="2"/>
        <v>116.2877159</v>
      </c>
      <c r="M87" s="1">
        <f t="shared" si="3"/>
        <v>4.294242841</v>
      </c>
      <c r="N87" s="1">
        <v>3.332406021188879</v>
      </c>
      <c r="O87" s="1"/>
      <c r="P87" s="1"/>
      <c r="Q87" s="26" t="s">
        <v>105</v>
      </c>
      <c r="R87" s="26">
        <v>4.351536</v>
      </c>
      <c r="S87" s="1"/>
      <c r="T87" s="1"/>
      <c r="U87" s="1"/>
      <c r="V87" s="26" t="s">
        <v>105</v>
      </c>
      <c r="W87" s="15">
        <f t="shared" si="4"/>
        <v>7.767763205</v>
      </c>
      <c r="X87" s="1"/>
      <c r="Y87" s="1"/>
      <c r="Z87" s="1"/>
      <c r="AA87" s="26" t="s">
        <v>105</v>
      </c>
      <c r="AB87" s="28">
        <v>5.973484848484849</v>
      </c>
      <c r="AC87" s="15">
        <f t="shared" si="5"/>
        <v>7.767763205</v>
      </c>
      <c r="AD87" s="15">
        <f t="shared" si="6"/>
        <v>1.794278356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ht="15.75" customHeight="1">
      <c r="A88" s="14"/>
      <c r="B88" s="26" t="s">
        <v>106</v>
      </c>
      <c r="C88" s="26">
        <v>636.117</v>
      </c>
      <c r="D88" s="1"/>
      <c r="E88" s="1"/>
      <c r="F88" s="1"/>
      <c r="G88" s="26" t="s">
        <v>106</v>
      </c>
      <c r="H88" s="1">
        <v>5351.2015</v>
      </c>
      <c r="I88" s="16">
        <f t="shared" si="1"/>
        <v>5.3512015</v>
      </c>
      <c r="J88" s="1"/>
      <c r="K88" s="1"/>
      <c r="L88" s="25">
        <f t="shared" si="2"/>
        <v>118.8736772</v>
      </c>
      <c r="M88" s="1">
        <f t="shared" si="3"/>
        <v>7.136318208</v>
      </c>
      <c r="N88" s="1">
        <v>3.332406021188879</v>
      </c>
      <c r="O88" s="1"/>
      <c r="P88" s="1"/>
      <c r="Q88" s="26" t="s">
        <v>106</v>
      </c>
      <c r="R88" s="26">
        <v>3.451179</v>
      </c>
      <c r="S88" s="1"/>
      <c r="T88" s="1"/>
      <c r="U88" s="1"/>
      <c r="V88" s="26" t="s">
        <v>106</v>
      </c>
      <c r="W88" s="15">
        <f t="shared" si="4"/>
        <v>7.127746547</v>
      </c>
      <c r="X88" s="1"/>
      <c r="Y88" s="1"/>
      <c r="Z88" s="1"/>
      <c r="AA88" s="26" t="s">
        <v>106</v>
      </c>
      <c r="AB88" s="28">
        <v>5.636363636363637</v>
      </c>
      <c r="AC88" s="15">
        <f t="shared" si="5"/>
        <v>7.127746547</v>
      </c>
      <c r="AD88" s="15">
        <f t="shared" si="6"/>
        <v>1.49138291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ht="15.75" customHeight="1">
      <c r="A89" s="14"/>
      <c r="B89" s="26" t="s">
        <v>107</v>
      </c>
      <c r="C89" s="26">
        <v>662.051</v>
      </c>
      <c r="D89" s="1"/>
      <c r="E89" s="1"/>
      <c r="F89" s="1"/>
      <c r="G89" s="26" t="s">
        <v>107</v>
      </c>
      <c r="H89" s="1">
        <v>5514.746</v>
      </c>
      <c r="I89" s="16">
        <f t="shared" si="1"/>
        <v>5.514746</v>
      </c>
      <c r="J89" s="1"/>
      <c r="K89" s="1"/>
      <c r="L89" s="25">
        <f t="shared" si="2"/>
        <v>120.0510413</v>
      </c>
      <c r="M89" s="1">
        <f t="shared" si="3"/>
        <v>6.796864085</v>
      </c>
      <c r="N89" s="1">
        <v>3.332406021188879</v>
      </c>
      <c r="O89" s="1"/>
      <c r="P89" s="1"/>
      <c r="Q89" s="26" t="s">
        <v>107</v>
      </c>
      <c r="R89" s="26">
        <v>3.42523</v>
      </c>
      <c r="S89" s="1"/>
      <c r="T89" s="1"/>
      <c r="U89" s="1"/>
      <c r="V89" s="26" t="s">
        <v>107</v>
      </c>
      <c r="W89" s="15">
        <f t="shared" si="4"/>
        <v>7.003959516</v>
      </c>
      <c r="X89" s="1"/>
      <c r="Y89" s="1"/>
      <c r="Z89" s="1"/>
      <c r="AA89" s="26" t="s">
        <v>107</v>
      </c>
      <c r="AB89" s="28">
        <v>4.884615384615385</v>
      </c>
      <c r="AC89" s="15">
        <f t="shared" si="5"/>
        <v>7.003959516</v>
      </c>
      <c r="AD89" s="15">
        <f t="shared" si="6"/>
        <v>2.119344131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ht="15.75" customHeight="1">
      <c r="A90" s="14"/>
      <c r="B90" s="26" t="s">
        <v>108</v>
      </c>
      <c r="C90" s="26">
        <v>675.184</v>
      </c>
      <c r="D90" s="1"/>
      <c r="E90" s="1"/>
      <c r="F90" s="1"/>
      <c r="G90" s="26" t="s">
        <v>108</v>
      </c>
      <c r="H90" s="1">
        <v>5514.746</v>
      </c>
      <c r="I90" s="16">
        <f t="shared" si="1"/>
        <v>5.514746</v>
      </c>
      <c r="J90" s="1"/>
      <c r="K90" s="1"/>
      <c r="L90" s="25">
        <f t="shared" si="2"/>
        <v>122.4324747</v>
      </c>
      <c r="M90" s="1">
        <f t="shared" si="3"/>
        <v>6.972720023</v>
      </c>
      <c r="N90" s="1">
        <v>3.332406021188879</v>
      </c>
      <c r="O90" s="1"/>
      <c r="P90" s="1"/>
      <c r="Q90" s="26" t="s">
        <v>108</v>
      </c>
      <c r="R90" s="26">
        <v>3.140496</v>
      </c>
      <c r="S90" s="1"/>
      <c r="T90" s="1"/>
      <c r="U90" s="1"/>
      <c r="V90" s="26" t="s">
        <v>108</v>
      </c>
      <c r="W90" s="15">
        <f t="shared" si="4"/>
        <v>6.6208225</v>
      </c>
      <c r="X90" s="1"/>
      <c r="Y90" s="1"/>
      <c r="Z90" s="1"/>
      <c r="AA90" s="26" t="s">
        <v>108</v>
      </c>
      <c r="AB90" s="28">
        <v>5.0115384615384615</v>
      </c>
      <c r="AC90" s="15">
        <f t="shared" si="5"/>
        <v>6.6208225</v>
      </c>
      <c r="AD90" s="15">
        <f t="shared" si="6"/>
        <v>1.609284039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ht="15.75" customHeight="1">
      <c r="A91" s="14"/>
      <c r="B91" s="26" t="s">
        <v>109</v>
      </c>
      <c r="C91" s="26">
        <v>690.988</v>
      </c>
      <c r="D91" s="1"/>
      <c r="E91" s="1"/>
      <c r="F91" s="1"/>
      <c r="G91" s="26" t="s">
        <v>109</v>
      </c>
      <c r="H91" s="1">
        <v>5514.746</v>
      </c>
      <c r="I91" s="16">
        <f t="shared" si="1"/>
        <v>5.514746</v>
      </c>
      <c r="J91" s="1"/>
      <c r="K91" s="1"/>
      <c r="L91" s="25">
        <f t="shared" si="2"/>
        <v>125.2982458</v>
      </c>
      <c r="M91" s="1">
        <f t="shared" si="3"/>
        <v>7.748479546</v>
      </c>
      <c r="N91" s="1">
        <v>3.332406021188879</v>
      </c>
      <c r="O91" s="1"/>
      <c r="P91" s="1"/>
      <c r="Q91" s="26" t="s">
        <v>109</v>
      </c>
      <c r="R91" s="26">
        <v>3.025347</v>
      </c>
      <c r="S91" s="1"/>
      <c r="T91" s="1"/>
      <c r="U91" s="1"/>
      <c r="V91" s="26" t="s">
        <v>109</v>
      </c>
      <c r="W91" s="15">
        <f t="shared" si="4"/>
        <v>6.642038881</v>
      </c>
      <c r="X91" s="1"/>
      <c r="Y91" s="1"/>
      <c r="Z91" s="1"/>
      <c r="AA91" s="26" t="s">
        <v>109</v>
      </c>
      <c r="AB91" s="28">
        <v>5.342307692307692</v>
      </c>
      <c r="AC91" s="15">
        <f t="shared" si="5"/>
        <v>6.642038881</v>
      </c>
      <c r="AD91" s="15">
        <f t="shared" si="6"/>
        <v>1.299731189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ht="15.75" customHeight="1">
      <c r="A92" s="14"/>
      <c r="B92" s="26" t="s">
        <v>110</v>
      </c>
      <c r="C92" s="26">
        <v>715.57</v>
      </c>
      <c r="D92" s="1"/>
      <c r="E92" s="1"/>
      <c r="F92" s="1"/>
      <c r="G92" s="26" t="s">
        <v>110</v>
      </c>
      <c r="H92" s="1">
        <v>5514.746</v>
      </c>
      <c r="I92" s="16">
        <f t="shared" si="1"/>
        <v>5.514746</v>
      </c>
      <c r="J92" s="1"/>
      <c r="K92" s="1"/>
      <c r="L92" s="25">
        <f t="shared" si="2"/>
        <v>129.7557494</v>
      </c>
      <c r="M92" s="1">
        <f t="shared" si="3"/>
        <v>9.154316084</v>
      </c>
      <c r="N92" s="1">
        <v>3.332406021188879</v>
      </c>
      <c r="O92" s="1"/>
      <c r="P92" s="1"/>
      <c r="Q92" s="26" t="s">
        <v>110</v>
      </c>
      <c r="R92" s="26">
        <v>3.49878</v>
      </c>
      <c r="S92" s="1"/>
      <c r="T92" s="1"/>
      <c r="U92" s="1"/>
      <c r="V92" s="26" t="s">
        <v>110</v>
      </c>
      <c r="W92" s="15">
        <f t="shared" si="4"/>
        <v>7.703647516</v>
      </c>
      <c r="X92" s="1"/>
      <c r="Y92" s="1"/>
      <c r="Z92" s="1"/>
      <c r="AA92" s="26" t="s">
        <v>110</v>
      </c>
      <c r="AB92" s="28">
        <v>5.753846153846154</v>
      </c>
      <c r="AC92" s="15">
        <f t="shared" si="5"/>
        <v>7.703647516</v>
      </c>
      <c r="AD92" s="15">
        <f t="shared" si="6"/>
        <v>1.949801362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ht="15.75" customHeight="1">
      <c r="A93" s="14"/>
      <c r="B93" s="26" t="s">
        <v>111</v>
      </c>
      <c r="C93" s="26">
        <v>746.27</v>
      </c>
      <c r="D93" s="1"/>
      <c r="E93" s="1"/>
      <c r="F93" s="1"/>
      <c r="G93" s="26" t="s">
        <v>111</v>
      </c>
      <c r="H93" s="1">
        <v>5701.3845</v>
      </c>
      <c r="I93" s="16">
        <f t="shared" si="1"/>
        <v>5.7013845</v>
      </c>
      <c r="J93" s="1"/>
      <c r="K93" s="1"/>
      <c r="L93" s="25">
        <f t="shared" si="2"/>
        <v>130.8927682</v>
      </c>
      <c r="M93" s="1">
        <f t="shared" si="3"/>
        <v>9.030931163</v>
      </c>
      <c r="N93" s="1">
        <v>3.332406021188879</v>
      </c>
      <c r="O93" s="1"/>
      <c r="P93" s="1"/>
      <c r="Q93" s="26" t="s">
        <v>111</v>
      </c>
      <c r="R93" s="26">
        <v>4.038772</v>
      </c>
      <c r="S93" s="1"/>
      <c r="T93" s="1"/>
      <c r="U93" s="1"/>
      <c r="V93" s="26" t="s">
        <v>111</v>
      </c>
      <c r="W93" s="15">
        <f t="shared" si="4"/>
        <v>8.482789285</v>
      </c>
      <c r="X93" s="1"/>
      <c r="Y93" s="1"/>
      <c r="Z93" s="1"/>
      <c r="AA93" s="26" t="s">
        <v>111</v>
      </c>
      <c r="AB93" s="28">
        <v>6.111538461538461</v>
      </c>
      <c r="AC93" s="15">
        <f t="shared" si="5"/>
        <v>8.482789285</v>
      </c>
      <c r="AD93" s="15">
        <f t="shared" si="6"/>
        <v>2.371250824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ht="15.75" customHeight="1">
      <c r="A94" s="14"/>
      <c r="B94" s="26" t="s">
        <v>112</v>
      </c>
      <c r="C94" s="26">
        <v>758.835</v>
      </c>
      <c r="D94" s="1"/>
      <c r="E94" s="1"/>
      <c r="F94" s="1"/>
      <c r="G94" s="26" t="s">
        <v>112</v>
      </c>
      <c r="H94" s="1">
        <v>5701.3845</v>
      </c>
      <c r="I94" s="16">
        <f t="shared" si="1"/>
        <v>5.7013845</v>
      </c>
      <c r="J94" s="1"/>
      <c r="K94" s="1"/>
      <c r="L94" s="25">
        <f t="shared" si="2"/>
        <v>133.0966189</v>
      </c>
      <c r="M94" s="1">
        <f t="shared" si="3"/>
        <v>8.710225167</v>
      </c>
      <c r="N94" s="1">
        <v>3.332406021188879</v>
      </c>
      <c r="O94" s="1"/>
      <c r="P94" s="1"/>
      <c r="Q94" s="26" t="s">
        <v>112</v>
      </c>
      <c r="R94" s="26">
        <v>5.528846</v>
      </c>
      <c r="S94" s="1"/>
      <c r="T94" s="1"/>
      <c r="U94" s="1"/>
      <c r="V94" s="26" t="s">
        <v>112</v>
      </c>
      <c r="W94" s="15">
        <f t="shared" si="4"/>
        <v>10.63772379</v>
      </c>
      <c r="X94" s="1"/>
      <c r="Y94" s="1"/>
      <c r="Z94" s="1"/>
      <c r="AA94" s="26" t="s">
        <v>112</v>
      </c>
      <c r="AB94" s="28">
        <v>7.038461538461538</v>
      </c>
      <c r="AC94" s="15">
        <f t="shared" si="5"/>
        <v>10.63772379</v>
      </c>
      <c r="AD94" s="15">
        <f t="shared" si="6"/>
        <v>3.599262248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ht="15.75" customHeight="1">
      <c r="A95" s="14"/>
      <c r="B95" s="26" t="s">
        <v>113</v>
      </c>
      <c r="C95" s="26">
        <v>774.865</v>
      </c>
      <c r="D95" s="1"/>
      <c r="E95" s="1"/>
      <c r="F95" s="1"/>
      <c r="G95" s="26" t="s">
        <v>113</v>
      </c>
      <c r="H95" s="1">
        <v>5701.3845</v>
      </c>
      <c r="I95" s="16">
        <f t="shared" si="1"/>
        <v>5.7013845</v>
      </c>
      <c r="J95" s="1"/>
      <c r="K95" s="1"/>
      <c r="L95" s="25">
        <f t="shared" si="2"/>
        <v>135.9082167</v>
      </c>
      <c r="M95" s="1">
        <f t="shared" si="3"/>
        <v>8.467772856</v>
      </c>
      <c r="N95" s="1">
        <v>3.332406021188879</v>
      </c>
      <c r="O95" s="1"/>
      <c r="P95" s="1"/>
      <c r="Q95" s="26" t="s">
        <v>113</v>
      </c>
      <c r="R95" s="26">
        <v>6.825397</v>
      </c>
      <c r="S95" s="1"/>
      <c r="T95" s="1"/>
      <c r="U95" s="1"/>
      <c r="V95" s="26" t="s">
        <v>113</v>
      </c>
      <c r="W95" s="15">
        <f t="shared" si="4"/>
        <v>12.52193721</v>
      </c>
      <c r="X95" s="1"/>
      <c r="Y95" s="1"/>
      <c r="Z95" s="1"/>
      <c r="AA95" s="26" t="s">
        <v>113</v>
      </c>
      <c r="AB95" s="28">
        <v>9.126923076923077</v>
      </c>
      <c r="AC95" s="15">
        <f t="shared" si="5"/>
        <v>12.52193721</v>
      </c>
      <c r="AD95" s="15">
        <f t="shared" si="6"/>
        <v>3.395014132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ht="15.75" customHeight="1">
      <c r="A96" s="14"/>
      <c r="B96" s="26" t="s">
        <v>114</v>
      </c>
      <c r="C96" s="26">
        <v>795.378</v>
      </c>
      <c r="D96" s="1"/>
      <c r="E96" s="1"/>
      <c r="F96" s="1"/>
      <c r="G96" s="26" t="s">
        <v>114</v>
      </c>
      <c r="H96" s="1">
        <v>5701.3845</v>
      </c>
      <c r="I96" s="16">
        <f t="shared" si="1"/>
        <v>5.7013845</v>
      </c>
      <c r="J96" s="1"/>
      <c r="K96" s="1"/>
      <c r="L96" s="25">
        <f t="shared" si="2"/>
        <v>139.5061147</v>
      </c>
      <c r="M96" s="1">
        <f t="shared" si="3"/>
        <v>7.514399431</v>
      </c>
      <c r="N96" s="1">
        <v>3.332406021188879</v>
      </c>
      <c r="O96" s="1"/>
      <c r="P96" s="1"/>
      <c r="Q96" s="26" t="s">
        <v>114</v>
      </c>
      <c r="R96" s="26">
        <v>8.254717</v>
      </c>
      <c r="S96" s="1"/>
      <c r="T96" s="1"/>
      <c r="U96" s="1"/>
      <c r="V96" s="26" t="s">
        <v>114</v>
      </c>
      <c r="W96" s="15">
        <f t="shared" si="4"/>
        <v>14.42757385</v>
      </c>
      <c r="X96" s="1"/>
      <c r="Y96" s="1"/>
      <c r="Z96" s="1"/>
      <c r="AA96" s="26" t="s">
        <v>114</v>
      </c>
      <c r="AB96" s="28">
        <v>9.81439393939394</v>
      </c>
      <c r="AC96" s="15">
        <f t="shared" si="5"/>
        <v>14.42757385</v>
      </c>
      <c r="AD96" s="15">
        <f t="shared" si="6"/>
        <v>4.613179913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ht="15.75" customHeight="1">
      <c r="A97" s="14"/>
      <c r="B97" s="26" t="s">
        <v>115</v>
      </c>
      <c r="C97" s="26">
        <v>805.633</v>
      </c>
      <c r="D97" s="1"/>
      <c r="E97" s="1"/>
      <c r="F97" s="1"/>
      <c r="G97" s="26" t="s">
        <v>115</v>
      </c>
      <c r="H97" s="1">
        <v>5907.9935000000005</v>
      </c>
      <c r="I97" s="16">
        <f t="shared" si="1"/>
        <v>5.9079935</v>
      </c>
      <c r="J97" s="1"/>
      <c r="K97" s="1"/>
      <c r="L97" s="25">
        <f t="shared" si="2"/>
        <v>136.3632171</v>
      </c>
      <c r="M97" s="1">
        <f t="shared" si="3"/>
        <v>4.179336177</v>
      </c>
      <c r="N97" s="1">
        <v>3.332406021188879</v>
      </c>
      <c r="O97" s="1"/>
      <c r="P97" s="1"/>
      <c r="Q97" s="26" t="s">
        <v>115</v>
      </c>
      <c r="R97" s="26">
        <v>9.937888</v>
      </c>
      <c r="S97" s="1"/>
      <c r="T97" s="1"/>
      <c r="U97" s="1"/>
      <c r="V97" s="26" t="s">
        <v>115</v>
      </c>
      <c r="W97" s="15">
        <f t="shared" si="4"/>
        <v>16.11856454</v>
      </c>
      <c r="X97" s="1"/>
      <c r="Y97" s="1"/>
      <c r="Z97" s="1"/>
      <c r="AA97" s="26" t="s">
        <v>115</v>
      </c>
      <c r="AB97" s="28">
        <v>9.2578125</v>
      </c>
      <c r="AC97" s="15">
        <f t="shared" si="5"/>
        <v>16.11856454</v>
      </c>
      <c r="AD97" s="15">
        <f t="shared" si="6"/>
        <v>6.860752039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ht="15.75" customHeight="1">
      <c r="A98" s="14"/>
      <c r="B98" s="26" t="s">
        <v>116</v>
      </c>
      <c r="C98" s="26">
        <v>824.403</v>
      </c>
      <c r="D98" s="1"/>
      <c r="E98" s="1"/>
      <c r="F98" s="1"/>
      <c r="G98" s="26" t="s">
        <v>116</v>
      </c>
      <c r="H98" s="1">
        <v>5907.9935000000005</v>
      </c>
      <c r="I98" s="16">
        <f t="shared" si="1"/>
        <v>5.9079935</v>
      </c>
      <c r="J98" s="1"/>
      <c r="K98" s="1"/>
      <c r="L98" s="25">
        <f t="shared" si="2"/>
        <v>139.5402686</v>
      </c>
      <c r="M98" s="1">
        <f t="shared" si="3"/>
        <v>4.84133239</v>
      </c>
      <c r="N98" s="1">
        <v>3.332406021188879</v>
      </c>
      <c r="O98" s="1"/>
      <c r="P98" s="1"/>
      <c r="Q98" s="26" t="s">
        <v>116</v>
      </c>
      <c r="R98" s="26">
        <v>10.55429</v>
      </c>
      <c r="S98" s="1"/>
      <c r="T98" s="1"/>
      <c r="U98" s="1"/>
      <c r="V98" s="26" t="s">
        <v>116</v>
      </c>
      <c r="W98" s="15">
        <f t="shared" si="4"/>
        <v>17.20866659</v>
      </c>
      <c r="X98" s="1"/>
      <c r="Y98" s="1"/>
      <c r="Z98" s="1"/>
      <c r="AA98" s="26" t="s">
        <v>116</v>
      </c>
      <c r="AB98" s="28">
        <v>10.907692307692308</v>
      </c>
      <c r="AC98" s="15">
        <f t="shared" si="5"/>
        <v>17.20866659</v>
      </c>
      <c r="AD98" s="15">
        <f t="shared" si="6"/>
        <v>6.300974284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ht="15.75" customHeight="1">
      <c r="A99" s="14"/>
      <c r="B99" s="26" t="s">
        <v>117</v>
      </c>
      <c r="C99" s="26">
        <v>840.123</v>
      </c>
      <c r="D99" s="1"/>
      <c r="E99" s="1"/>
      <c r="F99" s="1"/>
      <c r="G99" s="26" t="s">
        <v>117</v>
      </c>
      <c r="H99" s="1">
        <v>5907.9935000000005</v>
      </c>
      <c r="I99" s="16">
        <f t="shared" si="1"/>
        <v>5.9079935</v>
      </c>
      <c r="J99" s="1"/>
      <c r="K99" s="1"/>
      <c r="L99" s="25">
        <f t="shared" si="2"/>
        <v>142.2010705</v>
      </c>
      <c r="M99" s="1">
        <f t="shared" si="3"/>
        <v>4.630223204</v>
      </c>
      <c r="N99" s="1">
        <v>3.332406021188879</v>
      </c>
      <c r="O99" s="1"/>
      <c r="P99" s="1"/>
      <c r="Q99" s="26" t="s">
        <v>117</v>
      </c>
      <c r="R99" s="26">
        <v>11.44131</v>
      </c>
      <c r="S99" s="1"/>
      <c r="T99" s="1"/>
      <c r="U99" s="1"/>
      <c r="V99" s="26" t="s">
        <v>117</v>
      </c>
      <c r="W99" s="15">
        <f t="shared" si="4"/>
        <v>18.4864193</v>
      </c>
      <c r="X99" s="1"/>
      <c r="Y99" s="1"/>
      <c r="Z99" s="1"/>
      <c r="AA99" s="26" t="s">
        <v>117</v>
      </c>
      <c r="AB99" s="28">
        <v>11.984848484848484</v>
      </c>
      <c r="AC99" s="15">
        <f t="shared" si="5"/>
        <v>18.4864193</v>
      </c>
      <c r="AD99" s="15">
        <f t="shared" si="6"/>
        <v>6.501570811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ht="15.75" customHeight="1">
      <c r="A100" s="14"/>
      <c r="B100" s="26" t="s">
        <v>118</v>
      </c>
      <c r="C100" s="26">
        <v>850.003</v>
      </c>
      <c r="D100" s="1"/>
      <c r="E100" s="1"/>
      <c r="F100" s="1"/>
      <c r="G100" s="26" t="s">
        <v>118</v>
      </c>
      <c r="H100" s="1">
        <v>5907.9935000000005</v>
      </c>
      <c r="I100" s="16">
        <f t="shared" si="1"/>
        <v>5.9079935</v>
      </c>
      <c r="J100" s="1"/>
      <c r="K100" s="1"/>
      <c r="L100" s="25">
        <f t="shared" si="2"/>
        <v>143.873381</v>
      </c>
      <c r="M100" s="1">
        <f t="shared" si="3"/>
        <v>3.130519654</v>
      </c>
      <c r="N100" s="1">
        <v>3.332406021188879</v>
      </c>
      <c r="O100" s="1"/>
      <c r="P100" s="1"/>
      <c r="Q100" s="26" t="s">
        <v>118</v>
      </c>
      <c r="R100" s="26">
        <v>12.20044</v>
      </c>
      <c r="S100" s="1"/>
      <c r="T100" s="1"/>
      <c r="U100" s="1"/>
      <c r="V100" s="26" t="s">
        <v>118</v>
      </c>
      <c r="W100" s="15">
        <f t="shared" si="4"/>
        <v>19.25018841</v>
      </c>
      <c r="X100" s="1"/>
      <c r="Y100" s="1"/>
      <c r="Z100" s="1"/>
      <c r="AA100" s="26" t="s">
        <v>118</v>
      </c>
      <c r="AB100" s="28">
        <v>11.0</v>
      </c>
      <c r="AC100" s="15">
        <f t="shared" si="5"/>
        <v>19.25018841</v>
      </c>
      <c r="AD100" s="15">
        <f t="shared" si="6"/>
        <v>8.250188408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ht="15.75" customHeight="1">
      <c r="A101" s="14"/>
      <c r="B101" s="26" t="s">
        <v>119</v>
      </c>
      <c r="C101" s="26">
        <v>852.717</v>
      </c>
      <c r="D101" s="1"/>
      <c r="E101" s="1"/>
      <c r="F101" s="1"/>
      <c r="G101" s="26" t="s">
        <v>119</v>
      </c>
      <c r="H101" s="1">
        <v>6083.9475</v>
      </c>
      <c r="I101" s="16">
        <f t="shared" si="1"/>
        <v>6.0839475</v>
      </c>
      <c r="J101" s="1"/>
      <c r="K101" s="1"/>
      <c r="L101" s="25">
        <f t="shared" si="2"/>
        <v>140.1585073</v>
      </c>
      <c r="M101" s="1">
        <f t="shared" si="3"/>
        <v>2.783221394</v>
      </c>
      <c r="N101" s="1">
        <v>3.332406021188879</v>
      </c>
      <c r="O101" s="1"/>
      <c r="P101" s="1"/>
      <c r="Q101" s="26" t="s">
        <v>119</v>
      </c>
      <c r="R101" s="26">
        <v>11.08757</v>
      </c>
      <c r="S101" s="1"/>
      <c r="T101" s="1"/>
      <c r="U101" s="1"/>
      <c r="V101" s="26" t="s">
        <v>119</v>
      </c>
      <c r="W101" s="15">
        <f t="shared" si="4"/>
        <v>17.49405884</v>
      </c>
      <c r="X101" s="1"/>
      <c r="Y101" s="1"/>
      <c r="Z101" s="1"/>
      <c r="AA101" s="26" t="s">
        <v>119</v>
      </c>
      <c r="AB101" s="28">
        <v>8.96875</v>
      </c>
      <c r="AC101" s="15">
        <f t="shared" si="5"/>
        <v>17.49405884</v>
      </c>
      <c r="AD101" s="15">
        <f t="shared" si="6"/>
        <v>8.525308843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ht="15.75" customHeight="1">
      <c r="A102" s="14"/>
      <c r="B102" s="26" t="s">
        <v>120</v>
      </c>
      <c r="C102" s="26">
        <v>877.369</v>
      </c>
      <c r="D102" s="1"/>
      <c r="E102" s="1"/>
      <c r="F102" s="1"/>
      <c r="G102" s="26" t="s">
        <v>120</v>
      </c>
      <c r="H102" s="1">
        <v>6083.9475</v>
      </c>
      <c r="I102" s="16">
        <f t="shared" si="1"/>
        <v>6.0839475</v>
      </c>
      <c r="J102" s="1"/>
      <c r="K102" s="1"/>
      <c r="L102" s="25">
        <f t="shared" si="2"/>
        <v>144.2104818</v>
      </c>
      <c r="M102" s="1">
        <f t="shared" si="3"/>
        <v>3.346856925</v>
      </c>
      <c r="N102" s="1">
        <v>3.332406021188879</v>
      </c>
      <c r="O102" s="1"/>
      <c r="P102" s="1"/>
      <c r="Q102" s="26" t="s">
        <v>120</v>
      </c>
      <c r="R102" s="26">
        <v>9.684066</v>
      </c>
      <c r="S102" s="1"/>
      <c r="T102" s="1"/>
      <c r="U102" s="1"/>
      <c r="V102" s="26" t="s">
        <v>120</v>
      </c>
      <c r="W102" s="15">
        <f t="shared" si="4"/>
        <v>15.52971173</v>
      </c>
      <c r="X102" s="1"/>
      <c r="Y102" s="1"/>
      <c r="Z102" s="1"/>
      <c r="AA102" s="26" t="s">
        <v>120</v>
      </c>
      <c r="AB102" s="28">
        <v>7.323076923076923</v>
      </c>
      <c r="AC102" s="15">
        <f t="shared" si="5"/>
        <v>15.52971173</v>
      </c>
      <c r="AD102" s="15">
        <f t="shared" si="6"/>
        <v>8.206634803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ht="15.75" customHeight="1">
      <c r="A103" s="14"/>
      <c r="B103" s="26" t="s">
        <v>121</v>
      </c>
      <c r="C103" s="26">
        <v>918.407</v>
      </c>
      <c r="D103" s="1"/>
      <c r="E103" s="1"/>
      <c r="F103" s="1"/>
      <c r="G103" s="26" t="s">
        <v>121</v>
      </c>
      <c r="H103" s="1">
        <v>6083.9475</v>
      </c>
      <c r="I103" s="16">
        <f t="shared" si="1"/>
        <v>6.0839475</v>
      </c>
      <c r="J103" s="1"/>
      <c r="K103" s="1"/>
      <c r="L103" s="25">
        <f t="shared" si="2"/>
        <v>150.9557734</v>
      </c>
      <c r="M103" s="1">
        <f t="shared" si="3"/>
        <v>6.156566104</v>
      </c>
      <c r="N103" s="1">
        <v>3.332406021188879</v>
      </c>
      <c r="O103" s="1"/>
      <c r="P103" s="1"/>
      <c r="Q103" s="26" t="s">
        <v>121</v>
      </c>
      <c r="R103" s="26">
        <v>8.733334</v>
      </c>
      <c r="S103" s="1"/>
      <c r="T103" s="1"/>
      <c r="U103" s="1"/>
      <c r="V103" s="26" t="s">
        <v>121</v>
      </c>
      <c r="W103" s="15">
        <f t="shared" si="4"/>
        <v>14.80604102</v>
      </c>
      <c r="X103" s="1"/>
      <c r="Y103" s="1"/>
      <c r="Z103" s="1"/>
      <c r="AA103" s="26" t="s">
        <v>121</v>
      </c>
      <c r="AB103" s="28">
        <v>7.5606060606060606</v>
      </c>
      <c r="AC103" s="15">
        <f t="shared" si="5"/>
        <v>14.80604102</v>
      </c>
      <c r="AD103" s="15">
        <f t="shared" si="6"/>
        <v>7.24543496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ht="15.75" customHeight="1">
      <c r="A104" s="14"/>
      <c r="B104" s="26" t="s">
        <v>122</v>
      </c>
      <c r="C104" s="26">
        <v>944.625</v>
      </c>
      <c r="D104" s="1"/>
      <c r="E104" s="1"/>
      <c r="F104" s="1"/>
      <c r="G104" s="26" t="s">
        <v>122</v>
      </c>
      <c r="H104" s="1">
        <v>6083.9475</v>
      </c>
      <c r="I104" s="16">
        <f t="shared" si="1"/>
        <v>6.0839475</v>
      </c>
      <c r="J104" s="1"/>
      <c r="K104" s="1"/>
      <c r="L104" s="25">
        <f t="shared" si="2"/>
        <v>155.2651465</v>
      </c>
      <c r="M104" s="1">
        <f t="shared" si="3"/>
        <v>7.917910456</v>
      </c>
      <c r="N104" s="1">
        <v>3.332406021188879</v>
      </c>
      <c r="O104" s="1"/>
      <c r="P104" s="1"/>
      <c r="Q104" s="26" t="s">
        <v>122</v>
      </c>
      <c r="R104" s="26">
        <v>7.249191</v>
      </c>
      <c r="S104" s="1"/>
      <c r="T104" s="1"/>
      <c r="U104" s="1"/>
      <c r="V104" s="26" t="s">
        <v>122</v>
      </c>
      <c r="W104" s="15">
        <f t="shared" si="4"/>
        <v>13.02016261</v>
      </c>
      <c r="X104" s="1"/>
      <c r="Y104" s="1"/>
      <c r="Z104" s="1"/>
      <c r="AA104" s="26" t="s">
        <v>122</v>
      </c>
      <c r="AB104" s="28">
        <v>7.579545454545454</v>
      </c>
      <c r="AC104" s="15">
        <f t="shared" si="5"/>
        <v>13.02016261</v>
      </c>
      <c r="AD104" s="15">
        <f t="shared" si="6"/>
        <v>5.440617154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ht="15.75" customHeight="1">
      <c r="A105" s="14"/>
      <c r="B105" s="26" t="s">
        <v>123</v>
      </c>
      <c r="C105" s="26">
        <v>988.264</v>
      </c>
      <c r="D105" s="1"/>
      <c r="E105" s="1"/>
      <c r="F105" s="1"/>
      <c r="G105" s="26" t="s">
        <v>123</v>
      </c>
      <c r="H105" s="1">
        <v>6217.6845</v>
      </c>
      <c r="I105" s="16">
        <f t="shared" si="1"/>
        <v>6.2176845</v>
      </c>
      <c r="J105" s="1"/>
      <c r="K105" s="1"/>
      <c r="L105" s="25">
        <f t="shared" si="2"/>
        <v>158.9440571</v>
      </c>
      <c r="M105" s="1">
        <f t="shared" si="3"/>
        <v>13.40307495</v>
      </c>
      <c r="N105" s="1">
        <v>3.332406021188879</v>
      </c>
      <c r="O105" s="1"/>
      <c r="P105" s="1"/>
      <c r="Q105" s="26" t="s">
        <v>123</v>
      </c>
      <c r="R105" s="26">
        <v>6.357279</v>
      </c>
      <c r="S105" s="1"/>
      <c r="T105" s="1"/>
      <c r="U105" s="1"/>
      <c r="V105" s="26" t="s">
        <v>123</v>
      </c>
      <c r="W105" s="15">
        <f t="shared" si="4"/>
        <v>13.05358573</v>
      </c>
      <c r="X105" s="1"/>
      <c r="Y105" s="1"/>
      <c r="Z105" s="1"/>
      <c r="AA105" s="26" t="s">
        <v>123</v>
      </c>
      <c r="AB105" s="28">
        <v>6.8307692307692305</v>
      </c>
      <c r="AC105" s="15">
        <f t="shared" si="5"/>
        <v>13.05358573</v>
      </c>
      <c r="AD105" s="15">
        <f t="shared" si="6"/>
        <v>6.222816502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ht="15.75" customHeight="1">
      <c r="A106" s="14"/>
      <c r="B106" s="26" t="s">
        <v>124</v>
      </c>
      <c r="C106" s="26">
        <v>1002.589</v>
      </c>
      <c r="D106" s="1"/>
      <c r="E106" s="1"/>
      <c r="F106" s="1"/>
      <c r="G106" s="26" t="s">
        <v>124</v>
      </c>
      <c r="H106" s="1">
        <v>6217.6845</v>
      </c>
      <c r="I106" s="16">
        <f t="shared" si="1"/>
        <v>6.2176845</v>
      </c>
      <c r="J106" s="1"/>
      <c r="K106" s="1"/>
      <c r="L106" s="25">
        <f t="shared" si="2"/>
        <v>161.2479694</v>
      </c>
      <c r="M106" s="1">
        <f t="shared" si="3"/>
        <v>11.81431989</v>
      </c>
      <c r="N106" s="1">
        <v>3.332406021188879</v>
      </c>
      <c r="O106" s="1"/>
      <c r="P106" s="1"/>
      <c r="Q106" s="26" t="s">
        <v>124</v>
      </c>
      <c r="R106" s="26">
        <v>6.073889</v>
      </c>
      <c r="S106" s="1"/>
      <c r="T106" s="1"/>
      <c r="U106" s="1"/>
      <c r="V106" s="26" t="s">
        <v>124</v>
      </c>
      <c r="W106" s="15">
        <f t="shared" si="4"/>
        <v>12.23131197</v>
      </c>
      <c r="X106" s="1"/>
      <c r="Y106" s="1"/>
      <c r="Z106" s="1"/>
      <c r="AA106" s="26" t="s">
        <v>124</v>
      </c>
      <c r="AB106" s="28">
        <v>6.903846153846154</v>
      </c>
      <c r="AC106" s="15">
        <f t="shared" si="5"/>
        <v>12.23131197</v>
      </c>
      <c r="AD106" s="15">
        <f t="shared" si="6"/>
        <v>5.327465815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ht="15.75" customHeight="1">
      <c r="A107" s="14"/>
      <c r="B107" s="26" t="s">
        <v>125</v>
      </c>
      <c r="C107" s="26">
        <v>1023.849</v>
      </c>
      <c r="D107" s="1"/>
      <c r="E107" s="1"/>
      <c r="F107" s="1"/>
      <c r="G107" s="26" t="s">
        <v>125</v>
      </c>
      <c r="H107" s="1">
        <v>6217.6845</v>
      </c>
      <c r="I107" s="16">
        <f t="shared" si="1"/>
        <v>6.2176845</v>
      </c>
      <c r="J107" s="1"/>
      <c r="K107" s="1"/>
      <c r="L107" s="25">
        <f t="shared" si="2"/>
        <v>164.6672487</v>
      </c>
      <c r="M107" s="1">
        <f t="shared" si="3"/>
        <v>9.083107616</v>
      </c>
      <c r="N107" s="1">
        <v>3.332406021188879</v>
      </c>
      <c r="O107" s="1"/>
      <c r="P107" s="1"/>
      <c r="Q107" s="26" t="s">
        <v>125</v>
      </c>
      <c r="R107" s="26">
        <v>5.518087</v>
      </c>
      <c r="S107" s="1"/>
      <c r="T107" s="1"/>
      <c r="U107" s="1"/>
      <c r="V107" s="26" t="s">
        <v>125</v>
      </c>
      <c r="W107" s="15">
        <f t="shared" si="4"/>
        <v>10.7148059</v>
      </c>
      <c r="X107" s="1"/>
      <c r="Y107" s="1"/>
      <c r="Z107" s="1"/>
      <c r="AA107" s="26" t="s">
        <v>125</v>
      </c>
      <c r="AB107" s="28">
        <v>7.083333333333333</v>
      </c>
      <c r="AC107" s="15">
        <f t="shared" si="5"/>
        <v>10.7148059</v>
      </c>
      <c r="AD107" s="15">
        <f t="shared" si="6"/>
        <v>3.631472565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ht="15.75" customHeight="1">
      <c r="A108" s="14"/>
      <c r="B108" s="26" t="s">
        <v>126</v>
      </c>
      <c r="C108" s="26">
        <v>1043.962</v>
      </c>
      <c r="D108" s="1"/>
      <c r="E108" s="1"/>
      <c r="F108" s="1"/>
      <c r="G108" s="26" t="s">
        <v>126</v>
      </c>
      <c r="H108" s="1">
        <v>6217.6845</v>
      </c>
      <c r="I108" s="16">
        <f t="shared" si="1"/>
        <v>6.2176845</v>
      </c>
      <c r="J108" s="1"/>
      <c r="K108" s="1"/>
      <c r="L108" s="25">
        <f t="shared" si="2"/>
        <v>167.9020542</v>
      </c>
      <c r="M108" s="1">
        <f t="shared" si="3"/>
        <v>8.138921051</v>
      </c>
      <c r="N108" s="1">
        <v>3.332406021188879</v>
      </c>
      <c r="O108" s="1"/>
      <c r="P108" s="1"/>
      <c r="Q108" s="26" t="s">
        <v>126</v>
      </c>
      <c r="R108" s="26">
        <v>5.069403</v>
      </c>
      <c r="S108" s="1"/>
      <c r="T108" s="1"/>
      <c r="U108" s="1"/>
      <c r="V108" s="26" t="s">
        <v>126</v>
      </c>
      <c r="W108" s="15">
        <f t="shared" si="4"/>
        <v>9.805733257</v>
      </c>
      <c r="X108" s="1"/>
      <c r="Y108" s="1"/>
      <c r="Z108" s="1"/>
      <c r="AA108" s="26" t="s">
        <v>126</v>
      </c>
      <c r="AB108" s="28">
        <v>6.526515151515151</v>
      </c>
      <c r="AC108" s="15">
        <f t="shared" si="5"/>
        <v>9.805733257</v>
      </c>
      <c r="AD108" s="15">
        <f t="shared" si="6"/>
        <v>3.279218106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ht="15.75" customHeight="1">
      <c r="A109" s="14"/>
      <c r="B109" s="26" t="s">
        <v>127</v>
      </c>
      <c r="C109" s="26">
        <v>1081.971</v>
      </c>
      <c r="D109" s="1"/>
      <c r="E109" s="1"/>
      <c r="F109" s="1"/>
      <c r="G109" s="26" t="s">
        <v>127</v>
      </c>
      <c r="H109" s="1">
        <v>6376.261</v>
      </c>
      <c r="I109" s="16">
        <f t="shared" si="1"/>
        <v>6.376261</v>
      </c>
      <c r="J109" s="1"/>
      <c r="K109" s="1"/>
      <c r="L109" s="25">
        <f t="shared" si="2"/>
        <v>169.6873763</v>
      </c>
      <c r="M109" s="1">
        <f t="shared" si="3"/>
        <v>6.759182745</v>
      </c>
      <c r="N109" s="1">
        <v>3.332406021188879</v>
      </c>
      <c r="O109" s="1"/>
      <c r="P109" s="1"/>
      <c r="Q109" s="26" t="s">
        <v>127</v>
      </c>
      <c r="R109" s="26">
        <v>5.85774</v>
      </c>
      <c r="S109" s="1"/>
      <c r="T109" s="1"/>
      <c r="U109" s="1"/>
      <c r="V109" s="26" t="s">
        <v>127</v>
      </c>
      <c r="W109" s="15">
        <f t="shared" si="4"/>
        <v>10.64330418</v>
      </c>
      <c r="X109" s="1"/>
      <c r="Y109" s="1"/>
      <c r="Z109" s="1"/>
      <c r="AA109" s="26" t="s">
        <v>127</v>
      </c>
      <c r="AB109" s="28">
        <v>6.25</v>
      </c>
      <c r="AC109" s="15">
        <f t="shared" si="5"/>
        <v>10.64330418</v>
      </c>
      <c r="AD109" s="15">
        <f t="shared" si="6"/>
        <v>4.393304181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ht="15.75" customHeight="1">
      <c r="A110" s="14"/>
      <c r="B110" s="26" t="s">
        <v>128</v>
      </c>
      <c r="C110" s="26">
        <v>1133.673</v>
      </c>
      <c r="D110" s="1"/>
      <c r="E110" s="1"/>
      <c r="F110" s="1"/>
      <c r="G110" s="26" t="s">
        <v>128</v>
      </c>
      <c r="H110" s="1">
        <v>6376.261</v>
      </c>
      <c r="I110" s="16">
        <f t="shared" si="1"/>
        <v>6.376261</v>
      </c>
      <c r="J110" s="1"/>
      <c r="K110" s="1"/>
      <c r="L110" s="25">
        <f t="shared" si="2"/>
        <v>177.7958901</v>
      </c>
      <c r="M110" s="1">
        <f t="shared" si="3"/>
        <v>10.26240564</v>
      </c>
      <c r="N110" s="1">
        <v>3.332406021188879</v>
      </c>
      <c r="O110" s="1"/>
      <c r="P110" s="1"/>
      <c r="Q110" s="26" t="s">
        <v>128</v>
      </c>
      <c r="R110" s="26">
        <v>6.847698</v>
      </c>
      <c r="S110" s="1"/>
      <c r="T110" s="1"/>
      <c r="U110" s="1"/>
      <c r="V110" s="26" t="s">
        <v>128</v>
      </c>
      <c r="W110" s="15">
        <f t="shared" si="4"/>
        <v>13.0040469</v>
      </c>
      <c r="X110" s="1"/>
      <c r="Y110" s="1"/>
      <c r="Z110" s="1"/>
      <c r="AA110" s="26" t="s">
        <v>128</v>
      </c>
      <c r="AB110" s="28">
        <v>6.473076923076923</v>
      </c>
      <c r="AC110" s="15">
        <f t="shared" si="5"/>
        <v>13.0040469</v>
      </c>
      <c r="AD110" s="15">
        <f t="shared" si="6"/>
        <v>6.53096998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ht="15.75" customHeight="1">
      <c r="A111" s="14"/>
      <c r="B111" s="26" t="s">
        <v>129</v>
      </c>
      <c r="C111" s="26">
        <v>1174.963</v>
      </c>
      <c r="D111" s="1"/>
      <c r="E111" s="1"/>
      <c r="F111" s="1"/>
      <c r="G111" s="26" t="s">
        <v>129</v>
      </c>
      <c r="H111" s="1">
        <v>6376.261</v>
      </c>
      <c r="I111" s="16">
        <f t="shared" si="1"/>
        <v>6.376261</v>
      </c>
      <c r="J111" s="1"/>
      <c r="K111" s="1"/>
      <c r="L111" s="25">
        <f t="shared" si="2"/>
        <v>184.2714719</v>
      </c>
      <c r="M111" s="1">
        <f t="shared" si="3"/>
        <v>11.90535664</v>
      </c>
      <c r="N111" s="1">
        <v>3.332406021188879</v>
      </c>
      <c r="O111" s="1"/>
      <c r="P111" s="1"/>
      <c r="Q111" s="26" t="s">
        <v>129</v>
      </c>
      <c r="R111" s="26">
        <v>6.682161</v>
      </c>
      <c r="S111" s="1"/>
      <c r="T111" s="1"/>
      <c r="U111" s="1"/>
      <c r="V111" s="26" t="s">
        <v>129</v>
      </c>
      <c r="W111" s="15">
        <f t="shared" si="4"/>
        <v>13.16647916</v>
      </c>
      <c r="X111" s="1"/>
      <c r="Y111" s="1"/>
      <c r="Z111" s="1"/>
      <c r="AA111" s="26" t="s">
        <v>129</v>
      </c>
      <c r="AB111" s="28">
        <v>6.90530303030303</v>
      </c>
      <c r="AC111" s="15">
        <f t="shared" si="5"/>
        <v>13.16647916</v>
      </c>
      <c r="AD111" s="15">
        <f t="shared" si="6"/>
        <v>6.261176125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ht="15.75" customHeight="1">
      <c r="A112" s="14"/>
      <c r="B112" s="26" t="s">
        <v>130</v>
      </c>
      <c r="C112" s="26">
        <v>1198.998</v>
      </c>
      <c r="D112" s="1"/>
      <c r="E112" s="1"/>
      <c r="F112" s="1"/>
      <c r="G112" s="26" t="s">
        <v>130</v>
      </c>
      <c r="H112" s="1">
        <v>6376.261</v>
      </c>
      <c r="I112" s="16">
        <f t="shared" si="1"/>
        <v>6.376261</v>
      </c>
      <c r="J112" s="1"/>
      <c r="K112" s="1"/>
      <c r="L112" s="25">
        <f t="shared" si="2"/>
        <v>188.0409224</v>
      </c>
      <c r="M112" s="1">
        <f t="shared" si="3"/>
        <v>11.99441442</v>
      </c>
      <c r="N112" s="1">
        <v>3.332406021188879</v>
      </c>
      <c r="O112" s="1"/>
      <c r="P112" s="1"/>
      <c r="Q112" s="26" t="s">
        <v>130</v>
      </c>
      <c r="R112" s="26">
        <v>6.605399</v>
      </c>
      <c r="S112" s="1"/>
      <c r="T112" s="1"/>
      <c r="U112" s="1"/>
      <c r="V112" s="26" t="s">
        <v>130</v>
      </c>
      <c r="W112" s="15">
        <f t="shared" si="4"/>
        <v>13.0736006</v>
      </c>
      <c r="X112" s="1"/>
      <c r="Y112" s="1"/>
      <c r="Z112" s="1"/>
      <c r="AA112" s="26" t="s">
        <v>130</v>
      </c>
      <c r="AB112" s="28">
        <v>7.676923076923077</v>
      </c>
      <c r="AC112" s="15">
        <f t="shared" si="5"/>
        <v>13.0736006</v>
      </c>
      <c r="AD112" s="15">
        <f t="shared" si="6"/>
        <v>5.396677523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ht="15.75" customHeight="1">
      <c r="A113" s="14"/>
      <c r="B113" s="26" t="s">
        <v>131</v>
      </c>
      <c r="C113" s="26">
        <v>1225.844</v>
      </c>
      <c r="D113" s="1"/>
      <c r="E113" s="1"/>
      <c r="F113" s="1"/>
      <c r="G113" s="26" t="s">
        <v>131</v>
      </c>
      <c r="H113" s="1">
        <v>6570.0</v>
      </c>
      <c r="I113" s="16">
        <f t="shared" si="1"/>
        <v>6.57</v>
      </c>
      <c r="J113" s="1"/>
      <c r="K113" s="1"/>
      <c r="L113" s="25">
        <f t="shared" si="2"/>
        <v>186.5820396</v>
      </c>
      <c r="M113" s="1">
        <f t="shared" si="3"/>
        <v>9.956346541</v>
      </c>
      <c r="N113" s="1">
        <v>3.332406021188879</v>
      </c>
      <c r="O113" s="1"/>
      <c r="P113" s="1"/>
      <c r="Q113" s="26" t="s">
        <v>131</v>
      </c>
      <c r="R113" s="26">
        <v>6.606437</v>
      </c>
      <c r="S113" s="1"/>
      <c r="T113" s="1"/>
      <c r="U113" s="1"/>
      <c r="V113" s="26" t="s">
        <v>131</v>
      </c>
      <c r="W113" s="15">
        <f t="shared" si="4"/>
        <v>12.56564063</v>
      </c>
      <c r="X113" s="1"/>
      <c r="Y113" s="1"/>
      <c r="Z113" s="1"/>
      <c r="AA113" s="26" t="s">
        <v>131</v>
      </c>
      <c r="AB113" s="28">
        <v>7.976923076923077</v>
      </c>
      <c r="AC113" s="15">
        <f t="shared" si="5"/>
        <v>12.56564063</v>
      </c>
      <c r="AD113" s="15">
        <f t="shared" si="6"/>
        <v>4.588717553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ht="15.75" customHeight="1">
      <c r="A114" s="14"/>
      <c r="B114" s="26" t="s">
        <v>132</v>
      </c>
      <c r="C114" s="26">
        <v>1297.94</v>
      </c>
      <c r="D114" s="1"/>
      <c r="E114" s="1"/>
      <c r="F114" s="1"/>
      <c r="G114" s="26" t="s">
        <v>132</v>
      </c>
      <c r="H114" s="1">
        <v>6570.0</v>
      </c>
      <c r="I114" s="16">
        <f t="shared" si="1"/>
        <v>6.57</v>
      </c>
      <c r="J114" s="1"/>
      <c r="K114" s="1"/>
      <c r="L114" s="25">
        <f t="shared" si="2"/>
        <v>197.5555556</v>
      </c>
      <c r="M114" s="1">
        <f t="shared" si="3"/>
        <v>11.11367954</v>
      </c>
      <c r="N114" s="1">
        <v>3.332406021188879</v>
      </c>
      <c r="O114" s="1"/>
      <c r="P114" s="1"/>
      <c r="Q114" s="26" t="s">
        <v>132</v>
      </c>
      <c r="R114" s="26">
        <v>6.961326</v>
      </c>
      <c r="S114" s="1"/>
      <c r="T114" s="1"/>
      <c r="U114" s="1"/>
      <c r="V114" s="26" t="s">
        <v>132</v>
      </c>
      <c r="W114" s="15">
        <f t="shared" si="4"/>
        <v>13.38730738</v>
      </c>
      <c r="X114" s="1"/>
      <c r="Y114" s="1"/>
      <c r="Z114" s="1"/>
      <c r="AA114" s="26" t="s">
        <v>132</v>
      </c>
      <c r="AB114" s="28">
        <v>8.303846153846154</v>
      </c>
      <c r="AC114" s="15">
        <f t="shared" si="5"/>
        <v>13.38730738</v>
      </c>
      <c r="AD114" s="15">
        <f t="shared" si="6"/>
        <v>5.083461225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ht="15.75" customHeight="1">
      <c r="A115" s="14"/>
      <c r="B115" s="26" t="s">
        <v>133</v>
      </c>
      <c r="C115" s="26">
        <v>1323.189</v>
      </c>
      <c r="D115" s="1"/>
      <c r="E115" s="1"/>
      <c r="F115" s="1"/>
      <c r="G115" s="26" t="s">
        <v>133</v>
      </c>
      <c r="H115" s="1">
        <v>6570.0</v>
      </c>
      <c r="I115" s="16">
        <f t="shared" si="1"/>
        <v>6.57</v>
      </c>
      <c r="J115" s="1"/>
      <c r="K115" s="1"/>
      <c r="L115" s="25">
        <f t="shared" si="2"/>
        <v>201.3986301</v>
      </c>
      <c r="M115" s="1">
        <f t="shared" si="3"/>
        <v>9.294525087</v>
      </c>
      <c r="N115" s="1">
        <v>3.332406021188879</v>
      </c>
      <c r="O115" s="1"/>
      <c r="P115" s="1"/>
      <c r="Q115" s="26" t="s">
        <v>133</v>
      </c>
      <c r="R115" s="26">
        <v>7.95207</v>
      </c>
      <c r="S115" s="1"/>
      <c r="T115" s="1"/>
      <c r="U115" s="1"/>
      <c r="V115" s="26" t="s">
        <v>133</v>
      </c>
      <c r="W115" s="15">
        <f t="shared" si="4"/>
        <v>14.41863477</v>
      </c>
      <c r="X115" s="1"/>
      <c r="Y115" s="1"/>
      <c r="Z115" s="1"/>
      <c r="AA115" s="26" t="s">
        <v>133</v>
      </c>
      <c r="AB115" s="28">
        <v>9.134615384615385</v>
      </c>
      <c r="AC115" s="15">
        <f t="shared" si="5"/>
        <v>14.41863477</v>
      </c>
      <c r="AD115" s="15">
        <f t="shared" si="6"/>
        <v>5.284019382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ht="15.75" customHeight="1">
      <c r="A116" s="14"/>
      <c r="B116" s="26" t="s">
        <v>134</v>
      </c>
      <c r="C116" s="26">
        <v>1368.751</v>
      </c>
      <c r="D116" s="1"/>
      <c r="E116" s="1"/>
      <c r="F116" s="1"/>
      <c r="G116" s="26" t="s">
        <v>134</v>
      </c>
      <c r="H116" s="1">
        <v>6570.0</v>
      </c>
      <c r="I116" s="16">
        <f t="shared" si="1"/>
        <v>6.57</v>
      </c>
      <c r="J116" s="1"/>
      <c r="K116" s="1"/>
      <c r="L116" s="25">
        <f t="shared" si="2"/>
        <v>208.3334855</v>
      </c>
      <c r="M116" s="1">
        <f t="shared" si="3"/>
        <v>10.79156753</v>
      </c>
      <c r="N116" s="1">
        <v>3.332406021188879</v>
      </c>
      <c r="O116" s="1"/>
      <c r="P116" s="1"/>
      <c r="Q116" s="26" t="s">
        <v>134</v>
      </c>
      <c r="R116" s="26">
        <v>8.943966</v>
      </c>
      <c r="S116" s="1"/>
      <c r="T116" s="1"/>
      <c r="U116" s="1"/>
      <c r="V116" s="26" t="s">
        <v>134</v>
      </c>
      <c r="W116" s="15">
        <f t="shared" si="4"/>
        <v>16.28073938</v>
      </c>
      <c r="X116" s="1"/>
      <c r="Y116" s="1"/>
      <c r="Z116" s="1"/>
      <c r="AA116" s="26" t="s">
        <v>134</v>
      </c>
      <c r="AB116" s="28">
        <v>10.796153846153846</v>
      </c>
      <c r="AC116" s="15">
        <f t="shared" si="5"/>
        <v>16.28073938</v>
      </c>
      <c r="AD116" s="15">
        <f t="shared" si="6"/>
        <v>5.484585531</v>
      </c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ht="15.75" customHeight="1">
      <c r="A117" s="14"/>
      <c r="B117" s="26" t="s">
        <v>135</v>
      </c>
      <c r="C117" s="26">
        <v>1404.539</v>
      </c>
      <c r="D117" s="1"/>
      <c r="E117" s="1"/>
      <c r="F117" s="1"/>
      <c r="G117" s="26" t="s">
        <v>135</v>
      </c>
      <c r="H117" s="1">
        <v>6800.836</v>
      </c>
      <c r="I117" s="16">
        <f t="shared" si="1"/>
        <v>6.800836</v>
      </c>
      <c r="J117" s="1"/>
      <c r="K117" s="1"/>
      <c r="L117" s="25">
        <f t="shared" si="2"/>
        <v>206.5244626</v>
      </c>
      <c r="M117" s="1">
        <f t="shared" si="3"/>
        <v>10.68828653</v>
      </c>
      <c r="N117" s="1">
        <v>3.332406021188879</v>
      </c>
      <c r="O117" s="1"/>
      <c r="P117" s="1"/>
      <c r="Q117" s="26" t="s">
        <v>135</v>
      </c>
      <c r="R117" s="26">
        <v>9.745763</v>
      </c>
      <c r="S117" s="1"/>
      <c r="T117" s="1"/>
      <c r="U117" s="1"/>
      <c r="V117" s="26" t="s">
        <v>135</v>
      </c>
      <c r="W117" s="15">
        <f t="shared" si="4"/>
        <v>17.45761463</v>
      </c>
      <c r="X117" s="1"/>
      <c r="Y117" s="1"/>
      <c r="Z117" s="1"/>
      <c r="AA117" s="26" t="s">
        <v>135</v>
      </c>
      <c r="AB117" s="28">
        <v>11.75</v>
      </c>
      <c r="AC117" s="15">
        <f t="shared" si="5"/>
        <v>17.45761463</v>
      </c>
      <c r="AD117" s="15">
        <f t="shared" si="6"/>
        <v>5.707614628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ht="15.75" customHeight="1">
      <c r="A118" s="14"/>
      <c r="B118" s="26" t="s">
        <v>136</v>
      </c>
      <c r="C118" s="26">
        <v>1433.416</v>
      </c>
      <c r="D118" s="1"/>
      <c r="E118" s="1"/>
      <c r="F118" s="1"/>
      <c r="G118" s="26" t="s">
        <v>136</v>
      </c>
      <c r="H118" s="1">
        <v>6800.836</v>
      </c>
      <c r="I118" s="16">
        <f t="shared" si="1"/>
        <v>6.800836</v>
      </c>
      <c r="J118" s="1"/>
      <c r="K118" s="1"/>
      <c r="L118" s="25">
        <f t="shared" si="2"/>
        <v>210.7705582</v>
      </c>
      <c r="M118" s="1">
        <f t="shared" si="3"/>
        <v>6.689258935</v>
      </c>
      <c r="N118" s="1">
        <v>3.332406021188879</v>
      </c>
      <c r="O118" s="1"/>
      <c r="P118" s="1"/>
      <c r="Q118" s="26" t="s">
        <v>136</v>
      </c>
      <c r="R118" s="26">
        <v>10.7438</v>
      </c>
      <c r="S118" s="1"/>
      <c r="T118" s="1"/>
      <c r="U118" s="1"/>
      <c r="V118" s="26" t="s">
        <v>136</v>
      </c>
      <c r="W118" s="15">
        <f t="shared" si="4"/>
        <v>17.95491323</v>
      </c>
      <c r="X118" s="1"/>
      <c r="Y118" s="1"/>
      <c r="Z118" s="1"/>
      <c r="AA118" s="26" t="s">
        <v>136</v>
      </c>
      <c r="AB118" s="28">
        <v>11.715384615384615</v>
      </c>
      <c r="AC118" s="15">
        <f t="shared" si="5"/>
        <v>17.95491323</v>
      </c>
      <c r="AD118" s="15">
        <f t="shared" si="6"/>
        <v>6.239528613</v>
      </c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ht="15.75" customHeight="1">
      <c r="A119" s="14"/>
      <c r="B119" s="26" t="s">
        <v>137</v>
      </c>
      <c r="C119" s="26">
        <v>1465.22</v>
      </c>
      <c r="D119" s="1"/>
      <c r="E119" s="1"/>
      <c r="F119" s="1"/>
      <c r="G119" s="26" t="s">
        <v>137</v>
      </c>
      <c r="H119" s="1">
        <v>6800.836</v>
      </c>
      <c r="I119" s="16">
        <f t="shared" si="1"/>
        <v>6.800836</v>
      </c>
      <c r="J119" s="1"/>
      <c r="K119" s="1"/>
      <c r="L119" s="25">
        <f t="shared" si="2"/>
        <v>215.4470421</v>
      </c>
      <c r="M119" s="1">
        <f t="shared" si="3"/>
        <v>6.975425777</v>
      </c>
      <c r="N119" s="1">
        <v>3.332406021188879</v>
      </c>
      <c r="O119" s="1"/>
      <c r="P119" s="1"/>
      <c r="Q119" s="26" t="s">
        <v>137</v>
      </c>
      <c r="R119" s="26">
        <v>11.7558</v>
      </c>
      <c r="S119" s="1"/>
      <c r="T119" s="1"/>
      <c r="U119" s="1"/>
      <c r="V119" s="26" t="s">
        <v>137</v>
      </c>
      <c r="W119" s="15">
        <f t="shared" si="4"/>
        <v>19.54445494</v>
      </c>
      <c r="X119" s="1"/>
      <c r="Y119" s="1"/>
      <c r="Z119" s="1"/>
      <c r="AA119" s="26" t="s">
        <v>137</v>
      </c>
      <c r="AB119" s="28">
        <v>12.084615384615384</v>
      </c>
      <c r="AC119" s="15">
        <f t="shared" si="5"/>
        <v>19.54445494</v>
      </c>
      <c r="AD119" s="15">
        <f t="shared" si="6"/>
        <v>7.459839554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ht="15.75" customHeight="1">
      <c r="A120" s="14"/>
      <c r="B120" s="26" t="s">
        <v>138</v>
      </c>
      <c r="C120" s="26">
        <v>1497.88</v>
      </c>
      <c r="D120" s="1"/>
      <c r="E120" s="1"/>
      <c r="F120" s="1"/>
      <c r="G120" s="26" t="s">
        <v>138</v>
      </c>
      <c r="H120" s="1">
        <v>6800.836</v>
      </c>
      <c r="I120" s="16">
        <f t="shared" si="1"/>
        <v>6.800836</v>
      </c>
      <c r="J120" s="1"/>
      <c r="K120" s="1"/>
      <c r="L120" s="25">
        <f t="shared" si="2"/>
        <v>220.2493929</v>
      </c>
      <c r="M120" s="1">
        <f t="shared" si="3"/>
        <v>5.719631339</v>
      </c>
      <c r="N120" s="1">
        <v>3.332406021188879</v>
      </c>
      <c r="O120" s="1"/>
      <c r="P120" s="1"/>
      <c r="Q120" s="26" t="s">
        <v>138</v>
      </c>
      <c r="R120" s="26">
        <v>12.66073</v>
      </c>
      <c r="S120" s="1"/>
      <c r="T120" s="1"/>
      <c r="U120" s="1"/>
      <c r="V120" s="26" t="s">
        <v>138</v>
      </c>
      <c r="W120" s="15">
        <f t="shared" si="4"/>
        <v>20.58790133</v>
      </c>
      <c r="X120" s="1"/>
      <c r="Y120" s="1"/>
      <c r="Z120" s="1"/>
      <c r="AA120" s="26" t="s">
        <v>138</v>
      </c>
      <c r="AB120" s="28">
        <v>15.06439393939394</v>
      </c>
      <c r="AC120" s="15">
        <f t="shared" si="5"/>
        <v>20.58790133</v>
      </c>
      <c r="AD120" s="15">
        <f t="shared" si="6"/>
        <v>5.52350739</v>
      </c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ht="15.75" customHeight="1">
      <c r="A121" s="14"/>
      <c r="B121" s="26" t="s">
        <v>139</v>
      </c>
      <c r="C121" s="26">
        <v>1530.497</v>
      </c>
      <c r="D121" s="1"/>
      <c r="E121" s="1"/>
      <c r="F121" s="1"/>
      <c r="G121" s="26" t="s">
        <v>139</v>
      </c>
      <c r="H121" s="1">
        <v>7043.594</v>
      </c>
      <c r="I121" s="16">
        <f t="shared" si="1"/>
        <v>7.043594</v>
      </c>
      <c r="J121" s="1"/>
      <c r="K121" s="1"/>
      <c r="L121" s="25">
        <f t="shared" si="2"/>
        <v>217.2892134</v>
      </c>
      <c r="M121" s="1">
        <f t="shared" si="3"/>
        <v>5.212336939</v>
      </c>
      <c r="N121" s="1">
        <v>3.332406021188879</v>
      </c>
      <c r="O121" s="1"/>
      <c r="P121" s="1"/>
      <c r="Q121" s="26" t="s">
        <v>139</v>
      </c>
      <c r="R121" s="26">
        <v>14.28571</v>
      </c>
      <c r="S121" s="1"/>
      <c r="T121" s="1"/>
      <c r="U121" s="1"/>
      <c r="V121" s="26" t="s">
        <v>139</v>
      </c>
      <c r="W121" s="15">
        <f t="shared" si="4"/>
        <v>22.89854773</v>
      </c>
      <c r="X121" s="1"/>
      <c r="Y121" s="1"/>
      <c r="Z121" s="1"/>
      <c r="AA121" s="26" t="s">
        <v>139</v>
      </c>
      <c r="AB121" s="28">
        <v>16.375384615384615</v>
      </c>
      <c r="AC121" s="15">
        <f t="shared" si="5"/>
        <v>22.89854773</v>
      </c>
      <c r="AD121" s="15">
        <f t="shared" si="6"/>
        <v>6.523163114</v>
      </c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ht="15.75" customHeight="1">
      <c r="A122" s="14"/>
      <c r="B122" s="26" t="s">
        <v>140</v>
      </c>
      <c r="C122" s="26">
        <v>1531.195</v>
      </c>
      <c r="D122" s="1"/>
      <c r="E122" s="1"/>
      <c r="F122" s="1"/>
      <c r="G122" s="26" t="s">
        <v>140</v>
      </c>
      <c r="H122" s="1">
        <v>7043.594</v>
      </c>
      <c r="I122" s="16">
        <f t="shared" si="1"/>
        <v>7.043594</v>
      </c>
      <c r="J122" s="1"/>
      <c r="K122" s="1"/>
      <c r="L122" s="25">
        <f t="shared" si="2"/>
        <v>217.3883106</v>
      </c>
      <c r="M122" s="1">
        <f t="shared" si="3"/>
        <v>3.13978974</v>
      </c>
      <c r="N122" s="1">
        <v>3.332406021188879</v>
      </c>
      <c r="O122" s="1"/>
      <c r="P122" s="1"/>
      <c r="Q122" s="26" t="s">
        <v>140</v>
      </c>
      <c r="R122" s="26">
        <v>14.5056</v>
      </c>
      <c r="S122" s="1"/>
      <c r="T122" s="1"/>
      <c r="U122" s="1"/>
      <c r="V122" s="26" t="s">
        <v>140</v>
      </c>
      <c r="W122" s="15">
        <f t="shared" si="4"/>
        <v>22.71024593</v>
      </c>
      <c r="X122" s="1"/>
      <c r="Y122" s="1"/>
      <c r="Z122" s="1"/>
      <c r="AA122" s="26" t="s">
        <v>140</v>
      </c>
      <c r="AB122" s="28">
        <v>16.4453125</v>
      </c>
      <c r="AC122" s="15">
        <f t="shared" si="5"/>
        <v>22.71024593</v>
      </c>
      <c r="AD122" s="15">
        <f t="shared" si="6"/>
        <v>6.26493343</v>
      </c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ht="15.75" customHeight="1">
      <c r="A123" s="14"/>
      <c r="B123" s="26" t="s">
        <v>141</v>
      </c>
      <c r="C123" s="26">
        <v>1577.51</v>
      </c>
      <c r="D123" s="1"/>
      <c r="E123" s="1"/>
      <c r="F123" s="1"/>
      <c r="G123" s="26" t="s">
        <v>141</v>
      </c>
      <c r="H123" s="1">
        <v>7043.594</v>
      </c>
      <c r="I123" s="16">
        <f t="shared" si="1"/>
        <v>7.043594</v>
      </c>
      <c r="J123" s="1"/>
      <c r="K123" s="1"/>
      <c r="L123" s="25">
        <f t="shared" si="2"/>
        <v>223.9637889</v>
      </c>
      <c r="M123" s="1">
        <f t="shared" si="3"/>
        <v>3.953058143</v>
      </c>
      <c r="N123" s="1">
        <v>3.332406021188879</v>
      </c>
      <c r="O123" s="1"/>
      <c r="P123" s="1"/>
      <c r="Q123" s="26" t="s">
        <v>141</v>
      </c>
      <c r="R123" s="26">
        <v>12.86682</v>
      </c>
      <c r="S123" s="1"/>
      <c r="T123" s="1"/>
      <c r="U123" s="1"/>
      <c r="V123" s="26" t="s">
        <v>141</v>
      </c>
      <c r="W123" s="15">
        <f t="shared" si="4"/>
        <v>20.45539303</v>
      </c>
      <c r="X123" s="1"/>
      <c r="Y123" s="1"/>
      <c r="Z123" s="1"/>
      <c r="AA123" s="26" t="s">
        <v>141</v>
      </c>
      <c r="AB123" s="28">
        <v>11.59375</v>
      </c>
      <c r="AC123" s="15">
        <f t="shared" si="5"/>
        <v>20.45539303</v>
      </c>
      <c r="AD123" s="15">
        <f t="shared" si="6"/>
        <v>8.86164303</v>
      </c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ht="15.75" customHeight="1">
      <c r="A124" s="14"/>
      <c r="B124" s="26" t="s">
        <v>142</v>
      </c>
      <c r="C124" s="26">
        <v>1658.279</v>
      </c>
      <c r="D124" s="1"/>
      <c r="E124" s="1"/>
      <c r="F124" s="1"/>
      <c r="G124" s="26" t="s">
        <v>142</v>
      </c>
      <c r="H124" s="1">
        <v>7043.594</v>
      </c>
      <c r="I124" s="16">
        <f t="shared" si="1"/>
        <v>7.043594</v>
      </c>
      <c r="J124" s="1"/>
      <c r="K124" s="1"/>
      <c r="L124" s="25">
        <f t="shared" si="2"/>
        <v>235.4308042</v>
      </c>
      <c r="M124" s="1">
        <f t="shared" si="3"/>
        <v>6.892827785</v>
      </c>
      <c r="N124" s="1">
        <v>3.332406021188879</v>
      </c>
      <c r="O124" s="1"/>
      <c r="P124" s="1"/>
      <c r="Q124" s="26" t="s">
        <v>142</v>
      </c>
      <c r="R124" s="26">
        <v>12.64267</v>
      </c>
      <c r="S124" s="1"/>
      <c r="T124" s="1"/>
      <c r="U124" s="1"/>
      <c r="V124" s="26" t="s">
        <v>142</v>
      </c>
      <c r="W124" s="15">
        <f t="shared" si="4"/>
        <v>20.85411044</v>
      </c>
      <c r="X124" s="1"/>
      <c r="Y124" s="1"/>
      <c r="Z124" s="1"/>
      <c r="AA124" s="26" t="s">
        <v>142</v>
      </c>
      <c r="AB124" s="28">
        <v>16.72983870967742</v>
      </c>
      <c r="AC124" s="15">
        <f t="shared" si="5"/>
        <v>20.85411044</v>
      </c>
      <c r="AD124" s="15">
        <f t="shared" si="6"/>
        <v>4.124271731</v>
      </c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ht="15.75" customHeight="1">
      <c r="A125" s="14"/>
      <c r="B125" s="26" t="s">
        <v>143</v>
      </c>
      <c r="C125" s="26">
        <v>1725.062</v>
      </c>
      <c r="D125" s="1"/>
      <c r="E125" s="1"/>
      <c r="F125" s="1"/>
      <c r="G125" s="26" t="s">
        <v>143</v>
      </c>
      <c r="H125" s="1">
        <v>7245.8745</v>
      </c>
      <c r="I125" s="16">
        <f t="shared" si="1"/>
        <v>7.2458745</v>
      </c>
      <c r="J125" s="1"/>
      <c r="K125" s="1"/>
      <c r="L125" s="25">
        <f t="shared" si="2"/>
        <v>238.0750591</v>
      </c>
      <c r="M125" s="1">
        <f t="shared" si="3"/>
        <v>9.565981377</v>
      </c>
      <c r="N125" s="1">
        <v>3.332406021188879</v>
      </c>
      <c r="O125" s="1"/>
      <c r="P125" s="1"/>
      <c r="Q125" s="26" t="s">
        <v>143</v>
      </c>
      <c r="R125" s="26">
        <v>11.23311</v>
      </c>
      <c r="S125" s="1"/>
      <c r="T125" s="1"/>
      <c r="U125" s="1"/>
      <c r="V125" s="26" t="s">
        <v>143</v>
      </c>
      <c r="W125" s="15">
        <f t="shared" si="4"/>
        <v>19.40805884</v>
      </c>
      <c r="X125" s="1"/>
      <c r="Y125" s="1"/>
      <c r="Z125" s="1"/>
      <c r="AA125" s="26" t="s">
        <v>143</v>
      </c>
      <c r="AB125" s="28">
        <v>19.147540983606557</v>
      </c>
      <c r="AC125" s="15">
        <f t="shared" si="5"/>
        <v>19.40805884</v>
      </c>
      <c r="AD125" s="15">
        <f t="shared" si="6"/>
        <v>0.2605178555</v>
      </c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ht="15.75" customHeight="1">
      <c r="A126" s="14"/>
      <c r="B126" s="26" t="s">
        <v>144</v>
      </c>
      <c r="C126" s="26">
        <v>1767.069</v>
      </c>
      <c r="D126" s="1"/>
      <c r="E126" s="1"/>
      <c r="F126" s="1"/>
      <c r="G126" s="26" t="s">
        <v>144</v>
      </c>
      <c r="H126" s="1">
        <v>7245.8745</v>
      </c>
      <c r="I126" s="16">
        <f t="shared" si="1"/>
        <v>7.2458745</v>
      </c>
      <c r="J126" s="1"/>
      <c r="K126" s="1"/>
      <c r="L126" s="25">
        <f t="shared" si="2"/>
        <v>243.872427</v>
      </c>
      <c r="M126" s="1">
        <f t="shared" si="3"/>
        <v>12.18286133</v>
      </c>
      <c r="N126" s="1">
        <v>3.332406021188879</v>
      </c>
      <c r="O126" s="1"/>
      <c r="P126" s="1"/>
      <c r="Q126" s="26" t="s">
        <v>144</v>
      </c>
      <c r="R126" s="26">
        <v>9.775968</v>
      </c>
      <c r="S126" s="1"/>
      <c r="T126" s="1"/>
      <c r="U126" s="1"/>
      <c r="V126" s="26" t="s">
        <v>144</v>
      </c>
      <c r="W126" s="15">
        <f t="shared" si="4"/>
        <v>17.87656583</v>
      </c>
      <c r="X126" s="1"/>
      <c r="Y126" s="1"/>
      <c r="Z126" s="1"/>
      <c r="AA126" s="26" t="s">
        <v>144</v>
      </c>
      <c r="AB126" s="28">
        <v>18.952380952380953</v>
      </c>
      <c r="AC126" s="15">
        <f t="shared" si="5"/>
        <v>17.87656583</v>
      </c>
      <c r="AD126" s="15">
        <f t="shared" si="6"/>
        <v>-1.075815125</v>
      </c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ht="15.75" customHeight="1">
      <c r="A127" s="14"/>
      <c r="B127" s="26" t="s">
        <v>145</v>
      </c>
      <c r="C127" s="26">
        <v>1825.998</v>
      </c>
      <c r="D127" s="1"/>
      <c r="E127" s="1"/>
      <c r="F127" s="1"/>
      <c r="G127" s="26" t="s">
        <v>145</v>
      </c>
      <c r="H127" s="1">
        <v>7245.8745</v>
      </c>
      <c r="I127" s="16">
        <f t="shared" si="1"/>
        <v>7.2458745</v>
      </c>
      <c r="J127" s="1"/>
      <c r="K127" s="1"/>
      <c r="L127" s="25">
        <f t="shared" si="2"/>
        <v>252.0051927</v>
      </c>
      <c r="M127" s="1">
        <f t="shared" si="3"/>
        <v>12.52050786</v>
      </c>
      <c r="N127" s="1">
        <v>3.332406021188879</v>
      </c>
      <c r="O127" s="1"/>
      <c r="P127" s="1"/>
      <c r="Q127" s="26" t="s">
        <v>145</v>
      </c>
      <c r="R127" s="26">
        <v>10.84</v>
      </c>
      <c r="S127" s="1"/>
      <c r="T127" s="1"/>
      <c r="U127" s="1"/>
      <c r="V127" s="26" t="s">
        <v>145</v>
      </c>
      <c r="W127" s="15">
        <f t="shared" si="4"/>
        <v>19.55702546</v>
      </c>
      <c r="X127" s="1"/>
      <c r="Y127" s="1"/>
      <c r="Z127" s="1"/>
      <c r="AA127" s="26" t="s">
        <v>145</v>
      </c>
      <c r="AB127" s="28">
        <v>20.3203125</v>
      </c>
      <c r="AC127" s="15">
        <f t="shared" si="5"/>
        <v>19.55702546</v>
      </c>
      <c r="AD127" s="15">
        <f t="shared" si="6"/>
        <v>-0.7632870393</v>
      </c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ht="15.75" customHeight="1">
      <c r="A128" s="14"/>
      <c r="B128" s="26" t="s">
        <v>146</v>
      </c>
      <c r="C128" s="26">
        <v>1836.62</v>
      </c>
      <c r="D128" s="1"/>
      <c r="E128" s="1"/>
      <c r="F128" s="1"/>
      <c r="G128" s="26" t="s">
        <v>146</v>
      </c>
      <c r="H128" s="1">
        <v>7245.8745</v>
      </c>
      <c r="I128" s="16">
        <f t="shared" si="1"/>
        <v>7.2458745</v>
      </c>
      <c r="J128" s="1"/>
      <c r="K128" s="1"/>
      <c r="L128" s="25">
        <f t="shared" si="2"/>
        <v>253.4711304</v>
      </c>
      <c r="M128" s="1">
        <f t="shared" si="3"/>
        <v>7.662687221</v>
      </c>
      <c r="N128" s="1">
        <v>3.332406021188879</v>
      </c>
      <c r="O128" s="1"/>
      <c r="P128" s="1"/>
      <c r="Q128" s="26" t="s">
        <v>146</v>
      </c>
      <c r="R128" s="26">
        <v>9.547935</v>
      </c>
      <c r="S128" s="1"/>
      <c r="T128" s="1"/>
      <c r="U128" s="1"/>
      <c r="V128" s="26" t="s">
        <v>146</v>
      </c>
      <c r="W128" s="15">
        <f t="shared" si="4"/>
        <v>16.4044728</v>
      </c>
      <c r="X128" s="1"/>
      <c r="Y128" s="1"/>
      <c r="Z128" s="1"/>
      <c r="AA128" s="26" t="s">
        <v>146</v>
      </c>
      <c r="AB128" s="28">
        <v>16.97983870967742</v>
      </c>
      <c r="AC128" s="15">
        <f t="shared" si="5"/>
        <v>16.4044728</v>
      </c>
      <c r="AD128" s="15">
        <f t="shared" si="6"/>
        <v>-0.5753659098</v>
      </c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ht="15.75" customHeight="1">
      <c r="A129" s="14"/>
      <c r="B129" s="26" t="s">
        <v>147</v>
      </c>
      <c r="C129" s="26">
        <v>1829.368</v>
      </c>
      <c r="D129" s="1"/>
      <c r="E129" s="1"/>
      <c r="F129" s="1"/>
      <c r="G129" s="26" t="s">
        <v>147</v>
      </c>
      <c r="H129" s="1">
        <v>7442.631</v>
      </c>
      <c r="I129" s="16">
        <f t="shared" si="1"/>
        <v>7.442631</v>
      </c>
      <c r="J129" s="1"/>
      <c r="K129" s="1"/>
      <c r="L129" s="25">
        <f t="shared" si="2"/>
        <v>245.7958751</v>
      </c>
      <c r="M129" s="1">
        <f t="shared" si="3"/>
        <v>3.243017578</v>
      </c>
      <c r="N129" s="1">
        <v>3.332406021188879</v>
      </c>
      <c r="O129" s="1"/>
      <c r="P129" s="1"/>
      <c r="Q129" s="26" t="s">
        <v>147</v>
      </c>
      <c r="R129" s="26">
        <v>7.593014</v>
      </c>
      <c r="S129" s="1"/>
      <c r="T129" s="1"/>
      <c r="U129" s="1"/>
      <c r="V129" s="26" t="s">
        <v>147</v>
      </c>
      <c r="W129" s="15">
        <f t="shared" si="4"/>
        <v>12.36717389</v>
      </c>
      <c r="X129" s="1"/>
      <c r="Y129" s="1"/>
      <c r="Z129" s="1"/>
      <c r="AA129" s="26" t="s">
        <v>147</v>
      </c>
      <c r="AB129" s="28">
        <v>16.266393442622952</v>
      </c>
      <c r="AC129" s="15">
        <f t="shared" si="5"/>
        <v>12.36717389</v>
      </c>
      <c r="AD129" s="15">
        <f t="shared" si="6"/>
        <v>-3.899219553</v>
      </c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ht="15.75" customHeight="1">
      <c r="A130" s="14"/>
      <c r="B130" s="26" t="s">
        <v>148</v>
      </c>
      <c r="C130" s="26">
        <v>1855.231</v>
      </c>
      <c r="D130" s="1"/>
      <c r="E130" s="1"/>
      <c r="F130" s="1"/>
      <c r="G130" s="26" t="s">
        <v>148</v>
      </c>
      <c r="H130" s="1">
        <v>7442.631</v>
      </c>
      <c r="I130" s="16">
        <f t="shared" si="1"/>
        <v>7.442631</v>
      </c>
      <c r="J130" s="1"/>
      <c r="K130" s="1"/>
      <c r="L130" s="25">
        <f t="shared" si="2"/>
        <v>249.270856</v>
      </c>
      <c r="M130" s="1">
        <f t="shared" si="3"/>
        <v>2.213628264</v>
      </c>
      <c r="N130" s="1">
        <v>3.332406021188879</v>
      </c>
      <c r="O130" s="1"/>
      <c r="P130" s="1"/>
      <c r="Q130" s="26" t="s">
        <v>148</v>
      </c>
      <c r="R130" s="26">
        <v>6.753247</v>
      </c>
      <c r="S130" s="1"/>
      <c r="T130" s="1"/>
      <c r="U130" s="1"/>
      <c r="V130" s="26" t="s">
        <v>148</v>
      </c>
      <c r="W130" s="15">
        <f t="shared" si="4"/>
        <v>10.85017606</v>
      </c>
      <c r="X130" s="1"/>
      <c r="Y130" s="1"/>
      <c r="Z130" s="1"/>
      <c r="AA130" s="26" t="s">
        <v>148</v>
      </c>
      <c r="AB130" s="28">
        <v>16.5</v>
      </c>
      <c r="AC130" s="15">
        <f t="shared" si="5"/>
        <v>10.85017606</v>
      </c>
      <c r="AD130" s="15">
        <f t="shared" si="6"/>
        <v>-5.649823939</v>
      </c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ht="15.75" customHeight="1">
      <c r="A131" s="14"/>
      <c r="B131" s="26" t="s">
        <v>149</v>
      </c>
      <c r="C131" s="26">
        <v>1869.144</v>
      </c>
      <c r="D131" s="1"/>
      <c r="E131" s="1"/>
      <c r="F131" s="1"/>
      <c r="G131" s="26" t="s">
        <v>149</v>
      </c>
      <c r="H131" s="1">
        <v>7442.631</v>
      </c>
      <c r="I131" s="16">
        <f t="shared" si="1"/>
        <v>7.442631</v>
      </c>
      <c r="J131" s="1"/>
      <c r="K131" s="1"/>
      <c r="L131" s="25">
        <f t="shared" si="2"/>
        <v>251.1402218</v>
      </c>
      <c r="M131" s="1">
        <f t="shared" si="3"/>
        <v>-0.3432353731</v>
      </c>
      <c r="N131" s="1">
        <v>3.332406021188879</v>
      </c>
      <c r="O131" s="1"/>
      <c r="P131" s="1"/>
      <c r="Q131" s="26" t="s">
        <v>149</v>
      </c>
      <c r="R131" s="26">
        <v>5.774089</v>
      </c>
      <c r="S131" s="1"/>
      <c r="T131" s="1"/>
      <c r="U131" s="1"/>
      <c r="V131" s="26" t="s">
        <v>149</v>
      </c>
      <c r="W131" s="15">
        <f t="shared" si="4"/>
        <v>8.742223151</v>
      </c>
      <c r="X131" s="1"/>
      <c r="Y131" s="1"/>
      <c r="Z131" s="1"/>
      <c r="AA131" s="26" t="s">
        <v>149</v>
      </c>
      <c r="AB131" s="28">
        <v>14.6875</v>
      </c>
      <c r="AC131" s="15">
        <f t="shared" si="5"/>
        <v>8.742223151</v>
      </c>
      <c r="AD131" s="15">
        <f t="shared" si="6"/>
        <v>-5.945276849</v>
      </c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ht="15.75" customHeight="1">
      <c r="A132" s="14"/>
      <c r="B132" s="26" t="s">
        <v>150</v>
      </c>
      <c r="C132" s="26">
        <v>1864.964</v>
      </c>
      <c r="D132" s="1"/>
      <c r="E132" s="1"/>
      <c r="F132" s="1"/>
      <c r="G132" s="26" t="s">
        <v>150</v>
      </c>
      <c r="H132" s="1">
        <v>7442.631</v>
      </c>
      <c r="I132" s="16">
        <f t="shared" si="1"/>
        <v>7.442631</v>
      </c>
      <c r="J132" s="1"/>
      <c r="K132" s="1"/>
      <c r="L132" s="25">
        <f t="shared" si="2"/>
        <v>250.5785924</v>
      </c>
      <c r="M132" s="1">
        <f t="shared" si="3"/>
        <v>-1.141170565</v>
      </c>
      <c r="N132" s="1">
        <v>3.332406021188879</v>
      </c>
      <c r="O132" s="1"/>
      <c r="P132" s="1"/>
      <c r="Q132" s="26" t="s">
        <v>150</v>
      </c>
      <c r="R132" s="26">
        <v>4.517965</v>
      </c>
      <c r="S132" s="1"/>
      <c r="T132" s="1"/>
      <c r="U132" s="1"/>
      <c r="V132" s="26" t="s">
        <v>150</v>
      </c>
      <c r="W132" s="15">
        <f t="shared" si="4"/>
        <v>6.658553354</v>
      </c>
      <c r="X132" s="1"/>
      <c r="Y132" s="1"/>
      <c r="Z132" s="1"/>
      <c r="AA132" s="26" t="s">
        <v>150</v>
      </c>
      <c r="AB132" s="28">
        <v>11.935483870967742</v>
      </c>
      <c r="AC132" s="15">
        <f t="shared" si="5"/>
        <v>6.658553354</v>
      </c>
      <c r="AD132" s="15">
        <f t="shared" si="6"/>
        <v>-5.276930517</v>
      </c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ht="15.75" customHeight="1">
      <c r="A133" s="14"/>
      <c r="B133" s="26" t="s">
        <v>151</v>
      </c>
      <c r="C133" s="26">
        <v>1895.822</v>
      </c>
      <c r="D133" s="1"/>
      <c r="E133" s="1"/>
      <c r="F133" s="1"/>
      <c r="G133" s="26" t="s">
        <v>151</v>
      </c>
      <c r="H133" s="1">
        <v>7600.2585</v>
      </c>
      <c r="I133" s="16">
        <f t="shared" si="1"/>
        <v>7.6002585</v>
      </c>
      <c r="J133" s="1"/>
      <c r="K133" s="1"/>
      <c r="L133" s="25">
        <f t="shared" si="2"/>
        <v>249.4417789</v>
      </c>
      <c r="M133" s="1">
        <f t="shared" si="3"/>
        <v>1.483305491</v>
      </c>
      <c r="N133" s="1">
        <v>3.332406021188879</v>
      </c>
      <c r="O133" s="1"/>
      <c r="P133" s="1"/>
      <c r="Q133" s="26" t="s">
        <v>151</v>
      </c>
      <c r="R133" s="26">
        <v>3.599153</v>
      </c>
      <c r="S133" s="1"/>
      <c r="T133" s="1"/>
      <c r="U133" s="1"/>
      <c r="V133" s="26" t="s">
        <v>151</v>
      </c>
      <c r="W133" s="15">
        <f t="shared" si="4"/>
        <v>5.936454368</v>
      </c>
      <c r="X133" s="1"/>
      <c r="Y133" s="1"/>
      <c r="Z133" s="1"/>
      <c r="AA133" s="26" t="s">
        <v>151</v>
      </c>
      <c r="AB133" s="28">
        <v>10.857142857142858</v>
      </c>
      <c r="AC133" s="15">
        <f t="shared" si="5"/>
        <v>5.936454368</v>
      </c>
      <c r="AD133" s="15">
        <f t="shared" si="6"/>
        <v>-4.92068849</v>
      </c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ht="15.75" customHeight="1">
      <c r="A134" s="14"/>
      <c r="B134" s="26" t="s">
        <v>152</v>
      </c>
      <c r="C134" s="26">
        <v>1955.338</v>
      </c>
      <c r="D134" s="1"/>
      <c r="E134" s="1"/>
      <c r="F134" s="1"/>
      <c r="G134" s="26" t="s">
        <v>152</v>
      </c>
      <c r="H134" s="1">
        <v>7600.2585</v>
      </c>
      <c r="I134" s="16">
        <f t="shared" si="1"/>
        <v>7.6002585</v>
      </c>
      <c r="J134" s="1"/>
      <c r="K134" s="1"/>
      <c r="L134" s="25">
        <f t="shared" si="2"/>
        <v>257.2725651</v>
      </c>
      <c r="M134" s="1">
        <f t="shared" si="3"/>
        <v>3.210046013</v>
      </c>
      <c r="N134" s="1">
        <v>3.332406021188879</v>
      </c>
      <c r="O134" s="1"/>
      <c r="P134" s="1"/>
      <c r="Q134" s="26" t="s">
        <v>152</v>
      </c>
      <c r="R134" s="26">
        <v>3.336809</v>
      </c>
      <c r="S134" s="1"/>
      <c r="T134" s="1"/>
      <c r="U134" s="1"/>
      <c r="V134" s="26" t="s">
        <v>152</v>
      </c>
      <c r="W134" s="15">
        <f t="shared" si="4"/>
        <v>5.974623498</v>
      </c>
      <c r="X134" s="1"/>
      <c r="Y134" s="1"/>
      <c r="Z134" s="1"/>
      <c r="AA134" s="26" t="s">
        <v>152</v>
      </c>
      <c r="AB134" s="28">
        <v>10.5</v>
      </c>
      <c r="AC134" s="15">
        <f t="shared" si="5"/>
        <v>5.974623498</v>
      </c>
      <c r="AD134" s="15">
        <f t="shared" si="6"/>
        <v>-4.525376502</v>
      </c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ht="15.75" customHeight="1">
      <c r="A135" s="14"/>
      <c r="B135" s="26" t="s">
        <v>153</v>
      </c>
      <c r="C135" s="26">
        <v>2013.083</v>
      </c>
      <c r="D135" s="1"/>
      <c r="E135" s="1"/>
      <c r="F135" s="1"/>
      <c r="G135" s="26" t="s">
        <v>153</v>
      </c>
      <c r="H135" s="1">
        <v>7600.2585</v>
      </c>
      <c r="I135" s="16">
        <f t="shared" si="1"/>
        <v>7.6002585</v>
      </c>
      <c r="J135" s="1"/>
      <c r="K135" s="1"/>
      <c r="L135" s="25">
        <f t="shared" si="2"/>
        <v>264.870333</v>
      </c>
      <c r="M135" s="1">
        <f t="shared" si="3"/>
        <v>5.467109628</v>
      </c>
      <c r="N135" s="1">
        <v>3.332406021188879</v>
      </c>
      <c r="O135" s="1"/>
      <c r="P135" s="1"/>
      <c r="Q135" s="26" t="s">
        <v>153</v>
      </c>
      <c r="R135" s="26">
        <v>2.62709</v>
      </c>
      <c r="S135" s="1"/>
      <c r="T135" s="1"/>
      <c r="U135" s="1"/>
      <c r="V135" s="26" t="s">
        <v>153</v>
      </c>
      <c r="W135" s="15">
        <f t="shared" si="4"/>
        <v>5.474310902</v>
      </c>
      <c r="X135" s="1"/>
      <c r="Y135" s="1"/>
      <c r="Z135" s="1"/>
      <c r="AA135" s="26" t="s">
        <v>153</v>
      </c>
      <c r="AB135" s="28">
        <v>10.8046875</v>
      </c>
      <c r="AC135" s="15">
        <f t="shared" si="5"/>
        <v>5.474310902</v>
      </c>
      <c r="AD135" s="15">
        <f t="shared" si="6"/>
        <v>-5.330376598</v>
      </c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ht="15.75" customHeight="1">
      <c r="A136" s="14"/>
      <c r="B136" s="26" t="s">
        <v>154</v>
      </c>
      <c r="C136" s="26">
        <v>2078.974</v>
      </c>
      <c r="D136" s="1"/>
      <c r="E136" s="1"/>
      <c r="F136" s="1"/>
      <c r="G136" s="26" t="s">
        <v>154</v>
      </c>
      <c r="H136" s="1">
        <v>7600.2585</v>
      </c>
      <c r="I136" s="16">
        <f t="shared" si="1"/>
        <v>7.6002585</v>
      </c>
      <c r="J136" s="1"/>
      <c r="K136" s="1"/>
      <c r="L136" s="25">
        <f t="shared" si="2"/>
        <v>273.5399066</v>
      </c>
      <c r="M136" s="1">
        <f t="shared" si="3"/>
        <v>9.163318347</v>
      </c>
      <c r="N136" s="1">
        <v>3.332406021188879</v>
      </c>
      <c r="O136" s="1"/>
      <c r="P136" s="1"/>
      <c r="Q136" s="26" t="s">
        <v>154</v>
      </c>
      <c r="R136" s="26">
        <v>3.301566</v>
      </c>
      <c r="S136" s="1"/>
      <c r="T136" s="1"/>
      <c r="U136" s="1"/>
      <c r="V136" s="26" t="s">
        <v>154</v>
      </c>
      <c r="W136" s="15">
        <f t="shared" si="4"/>
        <v>7.410077081</v>
      </c>
      <c r="X136" s="1"/>
      <c r="Y136" s="1"/>
      <c r="Z136" s="1"/>
      <c r="AA136" s="26" t="s">
        <v>154</v>
      </c>
      <c r="AB136" s="28">
        <v>11.0</v>
      </c>
      <c r="AC136" s="15">
        <f t="shared" si="5"/>
        <v>7.410077081</v>
      </c>
      <c r="AD136" s="15">
        <f t="shared" si="6"/>
        <v>-3.589922919</v>
      </c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ht="15.75" customHeight="1">
      <c r="A137" s="14"/>
      <c r="B137" s="26" t="s">
        <v>155</v>
      </c>
      <c r="C137" s="26">
        <v>2165.772</v>
      </c>
      <c r="D137" s="1"/>
      <c r="E137" s="1"/>
      <c r="F137" s="1"/>
      <c r="G137" s="26" t="s">
        <v>155</v>
      </c>
      <c r="H137" s="1">
        <v>7781.405</v>
      </c>
      <c r="I137" s="16">
        <f t="shared" si="1"/>
        <v>7.781405</v>
      </c>
      <c r="J137" s="1"/>
      <c r="K137" s="1"/>
      <c r="L137" s="25">
        <f t="shared" si="2"/>
        <v>278.3266004</v>
      </c>
      <c r="M137" s="1">
        <f t="shared" si="3"/>
        <v>11.57978494</v>
      </c>
      <c r="N137" s="1">
        <v>3.332406021188879</v>
      </c>
      <c r="O137" s="1"/>
      <c r="P137" s="1"/>
      <c r="Q137" s="26" t="s">
        <v>155</v>
      </c>
      <c r="R137" s="26">
        <v>4.529973</v>
      </c>
      <c r="S137" s="1"/>
      <c r="T137" s="1"/>
      <c r="U137" s="1"/>
      <c r="V137" s="26" t="s">
        <v>155</v>
      </c>
      <c r="W137" s="15">
        <f t="shared" si="4"/>
        <v>9.85680423</v>
      </c>
      <c r="X137" s="1"/>
      <c r="Y137" s="1"/>
      <c r="Z137" s="1"/>
      <c r="AA137" s="26" t="s">
        <v>155</v>
      </c>
      <c r="AB137" s="28">
        <v>11.079365079365079</v>
      </c>
      <c r="AC137" s="15">
        <f t="shared" si="5"/>
        <v>9.85680423</v>
      </c>
      <c r="AD137" s="15">
        <f t="shared" si="6"/>
        <v>-1.222560849</v>
      </c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ht="15.75" customHeight="1">
      <c r="A138" s="14"/>
      <c r="B138" s="26" t="s">
        <v>156</v>
      </c>
      <c r="C138" s="26">
        <v>2209.98</v>
      </c>
      <c r="D138" s="1"/>
      <c r="E138" s="1"/>
      <c r="F138" s="1"/>
      <c r="G138" s="26" t="s">
        <v>156</v>
      </c>
      <c r="H138" s="1">
        <v>7781.405</v>
      </c>
      <c r="I138" s="16">
        <f t="shared" si="1"/>
        <v>7.781405</v>
      </c>
      <c r="J138" s="1"/>
      <c r="K138" s="1"/>
      <c r="L138" s="25">
        <f t="shared" si="2"/>
        <v>284.0078366</v>
      </c>
      <c r="M138" s="1">
        <f t="shared" si="3"/>
        <v>10.39180819</v>
      </c>
      <c r="N138" s="1">
        <v>3.332406021188879</v>
      </c>
      <c r="O138" s="1"/>
      <c r="P138" s="1"/>
      <c r="Q138" s="26" t="s">
        <v>156</v>
      </c>
      <c r="R138" s="26">
        <v>4.339051</v>
      </c>
      <c r="S138" s="1"/>
      <c r="T138" s="1"/>
      <c r="U138" s="1"/>
      <c r="V138" s="26" t="s">
        <v>156</v>
      </c>
      <c r="W138" s="15">
        <f t="shared" si="4"/>
        <v>9.273427042</v>
      </c>
      <c r="X138" s="1"/>
      <c r="Y138" s="1"/>
      <c r="Z138" s="1"/>
      <c r="AA138" s="26" t="s">
        <v>156</v>
      </c>
      <c r="AB138" s="28">
        <v>12.317460317460318</v>
      </c>
      <c r="AC138" s="15">
        <f t="shared" si="5"/>
        <v>9.273427042</v>
      </c>
      <c r="AD138" s="15">
        <f t="shared" si="6"/>
        <v>-3.044033275</v>
      </c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ht="15.75" customHeight="1">
      <c r="A139" s="14"/>
      <c r="B139" s="26" t="s">
        <v>157</v>
      </c>
      <c r="C139" s="26">
        <v>2243.905</v>
      </c>
      <c r="D139" s="1"/>
      <c r="E139" s="1"/>
      <c r="F139" s="1"/>
      <c r="G139" s="26" t="s">
        <v>157</v>
      </c>
      <c r="H139" s="1">
        <v>7781.405</v>
      </c>
      <c r="I139" s="16">
        <f t="shared" si="1"/>
        <v>7.781405</v>
      </c>
      <c r="J139" s="1"/>
      <c r="K139" s="1"/>
      <c r="L139" s="25">
        <f t="shared" si="2"/>
        <v>288.3675891</v>
      </c>
      <c r="M139" s="1">
        <f t="shared" si="3"/>
        <v>8.871229875</v>
      </c>
      <c r="N139" s="1">
        <v>3.332406021188879</v>
      </c>
      <c r="O139" s="1"/>
      <c r="P139" s="1"/>
      <c r="Q139" s="26" t="s">
        <v>157</v>
      </c>
      <c r="R139" s="26">
        <v>4.255319</v>
      </c>
      <c r="S139" s="1"/>
      <c r="T139" s="1"/>
      <c r="U139" s="1"/>
      <c r="V139" s="26" t="s">
        <v>157</v>
      </c>
      <c r="W139" s="15">
        <f t="shared" si="4"/>
        <v>8.767684464</v>
      </c>
      <c r="X139" s="1"/>
      <c r="Y139" s="1"/>
      <c r="Z139" s="1"/>
      <c r="AA139" s="26" t="s">
        <v>157</v>
      </c>
      <c r="AB139" s="28">
        <v>12.992063492063492</v>
      </c>
      <c r="AC139" s="15">
        <f t="shared" si="5"/>
        <v>8.767684464</v>
      </c>
      <c r="AD139" s="15">
        <f t="shared" si="6"/>
        <v>-4.224379029</v>
      </c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ht="15.75" customHeight="1">
      <c r="A140" s="14"/>
      <c r="B140" s="26" t="s">
        <v>158</v>
      </c>
      <c r="C140" s="26">
        <v>2283.763</v>
      </c>
      <c r="D140" s="1"/>
      <c r="E140" s="1"/>
      <c r="F140" s="1"/>
      <c r="G140" s="26" t="s">
        <v>158</v>
      </c>
      <c r="H140" s="1">
        <v>7781.405</v>
      </c>
      <c r="I140" s="16">
        <f t="shared" si="1"/>
        <v>7.781405</v>
      </c>
      <c r="J140" s="1"/>
      <c r="K140" s="1"/>
      <c r="L140" s="25">
        <f t="shared" si="2"/>
        <v>293.4898004</v>
      </c>
      <c r="M140" s="1">
        <f t="shared" si="3"/>
        <v>7.293229732</v>
      </c>
      <c r="N140" s="1">
        <v>3.332406021188879</v>
      </c>
      <c r="O140" s="1"/>
      <c r="P140" s="1"/>
      <c r="Q140" s="26" t="s">
        <v>158</v>
      </c>
      <c r="R140" s="26">
        <v>4.085667</v>
      </c>
      <c r="S140" s="1"/>
      <c r="T140" s="1"/>
      <c r="U140" s="1"/>
      <c r="V140" s="26" t="s">
        <v>158</v>
      </c>
      <c r="W140" s="15">
        <f t="shared" si="4"/>
        <v>8.118706428</v>
      </c>
      <c r="X140" s="1"/>
      <c r="Y140" s="1"/>
      <c r="Z140" s="1"/>
      <c r="AA140" s="26" t="s">
        <v>158</v>
      </c>
      <c r="AB140" s="28">
        <v>11.833333333333334</v>
      </c>
      <c r="AC140" s="15">
        <f t="shared" si="5"/>
        <v>8.118706428</v>
      </c>
      <c r="AD140" s="15">
        <f t="shared" si="6"/>
        <v>-3.714626906</v>
      </c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ht="15.75" customHeight="1">
      <c r="A141" s="14"/>
      <c r="B141" s="26" t="s">
        <v>159</v>
      </c>
      <c r="C141" s="26">
        <v>2313.079</v>
      </c>
      <c r="D141" s="1"/>
      <c r="E141" s="1"/>
      <c r="F141" s="1"/>
      <c r="G141" s="26" t="s">
        <v>159</v>
      </c>
      <c r="H141" s="1">
        <v>8025.2765</v>
      </c>
      <c r="I141" s="16">
        <f t="shared" si="1"/>
        <v>8.0252765</v>
      </c>
      <c r="J141" s="1"/>
      <c r="K141" s="1"/>
      <c r="L141" s="25">
        <f t="shared" si="2"/>
        <v>288.2242126</v>
      </c>
      <c r="M141" s="1">
        <f t="shared" si="3"/>
        <v>3.556114353</v>
      </c>
      <c r="N141" s="1">
        <v>3.332406021188879</v>
      </c>
      <c r="O141" s="1"/>
      <c r="P141" s="1"/>
      <c r="Q141" s="26" t="s">
        <v>159</v>
      </c>
      <c r="R141" s="26">
        <v>3.584229</v>
      </c>
      <c r="S141" s="1"/>
      <c r="T141" s="1"/>
      <c r="U141" s="1"/>
      <c r="V141" s="26" t="s">
        <v>159</v>
      </c>
      <c r="W141" s="15">
        <f t="shared" si="4"/>
        <v>6.432270583</v>
      </c>
      <c r="X141" s="1"/>
      <c r="Y141" s="1"/>
      <c r="Z141" s="1"/>
      <c r="AA141" s="26" t="s">
        <v>159</v>
      </c>
      <c r="AB141" s="28">
        <v>10.536885245901638</v>
      </c>
      <c r="AC141" s="15">
        <f t="shared" si="5"/>
        <v>6.432270583</v>
      </c>
      <c r="AD141" s="15">
        <f t="shared" si="6"/>
        <v>-4.104614663</v>
      </c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ht="15.75" customHeight="1">
      <c r="A142" s="14"/>
      <c r="B142" s="26" t="s">
        <v>160</v>
      </c>
      <c r="C142" s="26">
        <v>2346.65</v>
      </c>
      <c r="D142" s="1"/>
      <c r="E142" s="1"/>
      <c r="F142" s="1"/>
      <c r="G142" s="26" t="s">
        <v>160</v>
      </c>
      <c r="H142" s="1">
        <v>8025.2765</v>
      </c>
      <c r="I142" s="16">
        <f t="shared" si="1"/>
        <v>8.0252765</v>
      </c>
      <c r="J142" s="1"/>
      <c r="K142" s="1"/>
      <c r="L142" s="25">
        <f t="shared" si="2"/>
        <v>292.4073706</v>
      </c>
      <c r="M142" s="1">
        <f t="shared" si="3"/>
        <v>2.957500788</v>
      </c>
      <c r="N142" s="1">
        <v>3.332406021188879</v>
      </c>
      <c r="O142" s="1"/>
      <c r="P142" s="1"/>
      <c r="Q142" s="26" t="s">
        <v>160</v>
      </c>
      <c r="R142" s="26">
        <v>3.739523</v>
      </c>
      <c r="S142" s="1"/>
      <c r="T142" s="1"/>
      <c r="U142" s="1"/>
      <c r="V142" s="26" t="s">
        <v>160</v>
      </c>
      <c r="W142" s="15">
        <f t="shared" si="4"/>
        <v>6.515558192</v>
      </c>
      <c r="X142" s="1"/>
      <c r="Y142" s="1"/>
      <c r="Z142" s="1"/>
      <c r="AA142" s="26" t="s">
        <v>160</v>
      </c>
      <c r="AB142" s="28">
        <v>10.203125</v>
      </c>
      <c r="AC142" s="15">
        <f t="shared" si="5"/>
        <v>6.515558192</v>
      </c>
      <c r="AD142" s="15">
        <f t="shared" si="6"/>
        <v>-3.687566808</v>
      </c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ht="15.75" customHeight="1">
      <c r="A143" s="14"/>
      <c r="B143" s="26" t="s">
        <v>161</v>
      </c>
      <c r="C143" s="26">
        <v>2398.772</v>
      </c>
      <c r="D143" s="1"/>
      <c r="E143" s="1"/>
      <c r="F143" s="1"/>
      <c r="G143" s="26" t="s">
        <v>161</v>
      </c>
      <c r="H143" s="1">
        <v>8025.2765</v>
      </c>
      <c r="I143" s="16">
        <f t="shared" si="1"/>
        <v>8.0252765</v>
      </c>
      <c r="J143" s="1"/>
      <c r="K143" s="1"/>
      <c r="L143" s="25">
        <f t="shared" si="2"/>
        <v>298.9021001</v>
      </c>
      <c r="M143" s="1">
        <f t="shared" si="3"/>
        <v>3.653153609</v>
      </c>
      <c r="N143" s="1">
        <v>3.332406021188879</v>
      </c>
      <c r="O143" s="1"/>
      <c r="P143" s="1"/>
      <c r="Q143" s="26" t="s">
        <v>161</v>
      </c>
      <c r="R143" s="26">
        <v>3.348214</v>
      </c>
      <c r="S143" s="1"/>
      <c r="T143" s="1"/>
      <c r="U143" s="1"/>
      <c r="V143" s="26" t="s">
        <v>161</v>
      </c>
      <c r="W143" s="15">
        <f t="shared" si="4"/>
        <v>6.102507897</v>
      </c>
      <c r="X143" s="1"/>
      <c r="Y143" s="1"/>
      <c r="Z143" s="1"/>
      <c r="AA143" s="26" t="s">
        <v>161</v>
      </c>
      <c r="AB143" s="28">
        <v>9.5</v>
      </c>
      <c r="AC143" s="15">
        <f t="shared" si="5"/>
        <v>6.102507897</v>
      </c>
      <c r="AD143" s="15">
        <f t="shared" si="6"/>
        <v>-3.397492103</v>
      </c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ht="15.75" customHeight="1">
      <c r="A144" s="14"/>
      <c r="B144" s="26" t="s">
        <v>162</v>
      </c>
      <c r="C144" s="26">
        <v>2417.4</v>
      </c>
      <c r="D144" s="1"/>
      <c r="E144" s="1"/>
      <c r="F144" s="1"/>
      <c r="G144" s="26" t="s">
        <v>162</v>
      </c>
      <c r="H144" s="1">
        <v>8025.2765</v>
      </c>
      <c r="I144" s="16">
        <f t="shared" si="1"/>
        <v>8.0252765</v>
      </c>
      <c r="J144" s="1"/>
      <c r="K144" s="1"/>
      <c r="L144" s="25">
        <f t="shared" si="2"/>
        <v>301.2232663</v>
      </c>
      <c r="M144" s="1">
        <f t="shared" si="3"/>
        <v>2.635003292</v>
      </c>
      <c r="N144" s="1">
        <v>3.332406021188879</v>
      </c>
      <c r="O144" s="1"/>
      <c r="P144" s="1"/>
      <c r="Q144" s="26" t="s">
        <v>162</v>
      </c>
      <c r="R144" s="26">
        <v>3.51377</v>
      </c>
      <c r="S144" s="1"/>
      <c r="T144" s="1"/>
      <c r="U144" s="1"/>
      <c r="V144" s="26" t="s">
        <v>162</v>
      </c>
      <c r="W144" s="15">
        <f t="shared" si="4"/>
        <v>6.096304318</v>
      </c>
      <c r="X144" s="1"/>
      <c r="Y144" s="1"/>
      <c r="Z144" s="1"/>
      <c r="AA144" s="26" t="s">
        <v>162</v>
      </c>
      <c r="AB144" s="28">
        <v>9.5</v>
      </c>
      <c r="AC144" s="15">
        <f t="shared" si="5"/>
        <v>6.096304318</v>
      </c>
      <c r="AD144" s="15">
        <f t="shared" si="6"/>
        <v>-3.403695682</v>
      </c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ht="15.75" customHeight="1">
      <c r="A145" s="14"/>
      <c r="B145" s="26" t="s">
        <v>163</v>
      </c>
      <c r="C145" s="26">
        <v>2435.911</v>
      </c>
      <c r="D145" s="1"/>
      <c r="E145" s="1"/>
      <c r="F145" s="1"/>
      <c r="G145" s="26" t="s">
        <v>163</v>
      </c>
      <c r="H145" s="1">
        <v>8290.073</v>
      </c>
      <c r="I145" s="16">
        <f t="shared" si="1"/>
        <v>8.290073</v>
      </c>
      <c r="J145" s="1"/>
      <c r="K145" s="1"/>
      <c r="L145" s="25">
        <f t="shared" si="2"/>
        <v>293.8346864</v>
      </c>
      <c r="M145" s="1">
        <f t="shared" si="3"/>
        <v>1.946565745</v>
      </c>
      <c r="N145" s="1">
        <v>3.332406021188879</v>
      </c>
      <c r="O145" s="1"/>
      <c r="P145" s="1"/>
      <c r="Q145" s="26" t="s">
        <v>163</v>
      </c>
      <c r="R145" s="26">
        <v>3.082731</v>
      </c>
      <c r="S145" s="1"/>
      <c r="T145" s="1"/>
      <c r="U145" s="1"/>
      <c r="V145" s="26" t="s">
        <v>163</v>
      </c>
      <c r="W145" s="15">
        <f t="shared" si="4"/>
        <v>5.277636431</v>
      </c>
      <c r="X145" s="1"/>
      <c r="Y145" s="1"/>
      <c r="Z145" s="1"/>
      <c r="AA145" s="26" t="s">
        <v>163</v>
      </c>
      <c r="AB145" s="28">
        <v>9.366666666666667</v>
      </c>
      <c r="AC145" s="15">
        <f t="shared" si="5"/>
        <v>5.277636431</v>
      </c>
      <c r="AD145" s="15">
        <f t="shared" si="6"/>
        <v>-4.089030236</v>
      </c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ht="15.75" customHeight="1">
      <c r="A146" s="14"/>
      <c r="B146" s="26" t="s">
        <v>164</v>
      </c>
      <c r="C146" s="26">
        <v>2443.446</v>
      </c>
      <c r="D146" s="1"/>
      <c r="E146" s="1"/>
      <c r="F146" s="1"/>
      <c r="G146" s="26" t="s">
        <v>164</v>
      </c>
      <c r="H146" s="1">
        <v>8290.073</v>
      </c>
      <c r="I146" s="16">
        <f t="shared" si="1"/>
        <v>8.290073</v>
      </c>
      <c r="J146" s="1"/>
      <c r="K146" s="1"/>
      <c r="L146" s="25">
        <f t="shared" si="2"/>
        <v>294.7436048</v>
      </c>
      <c r="M146" s="1">
        <f t="shared" si="3"/>
        <v>0.7989655489</v>
      </c>
      <c r="N146" s="1">
        <v>3.332406021188879</v>
      </c>
      <c r="O146" s="1"/>
      <c r="P146" s="1"/>
      <c r="Q146" s="26" t="s">
        <v>164</v>
      </c>
      <c r="R146" s="26">
        <v>1.615911</v>
      </c>
      <c r="S146" s="1"/>
      <c r="T146" s="1"/>
      <c r="U146" s="1"/>
      <c r="V146" s="26" t="s">
        <v>164</v>
      </c>
      <c r="W146" s="15">
        <f t="shared" si="4"/>
        <v>2.790506382</v>
      </c>
      <c r="X146" s="1"/>
      <c r="Y146" s="1"/>
      <c r="Z146" s="1"/>
      <c r="AA146" s="26" t="s">
        <v>164</v>
      </c>
      <c r="AB146" s="28">
        <v>8.609375</v>
      </c>
      <c r="AC146" s="15">
        <f t="shared" si="5"/>
        <v>2.790506382</v>
      </c>
      <c r="AD146" s="15">
        <f t="shared" si="6"/>
        <v>-5.818868618</v>
      </c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ht="15.75" customHeight="1">
      <c r="A147" s="14"/>
      <c r="B147" s="26" t="s">
        <v>165</v>
      </c>
      <c r="C147" s="26">
        <v>2468.562</v>
      </c>
      <c r="D147" s="1"/>
      <c r="E147" s="1"/>
      <c r="F147" s="1"/>
      <c r="G147" s="26" t="s">
        <v>165</v>
      </c>
      <c r="H147" s="1">
        <v>8290.073</v>
      </c>
      <c r="I147" s="16">
        <f t="shared" si="1"/>
        <v>8.290073</v>
      </c>
      <c r="J147" s="1"/>
      <c r="K147" s="1"/>
      <c r="L147" s="25">
        <f t="shared" si="2"/>
        <v>297.7732524</v>
      </c>
      <c r="M147" s="1">
        <f t="shared" si="3"/>
        <v>-0.3776646982</v>
      </c>
      <c r="N147" s="1">
        <v>3.332406021188879</v>
      </c>
      <c r="O147" s="1"/>
      <c r="P147" s="1"/>
      <c r="Q147" s="26" t="s">
        <v>165</v>
      </c>
      <c r="R147" s="26">
        <v>1.635298</v>
      </c>
      <c r="S147" s="1"/>
      <c r="T147" s="1"/>
      <c r="U147" s="1"/>
      <c r="V147" s="26" t="s">
        <v>165</v>
      </c>
      <c r="W147" s="15">
        <f t="shared" si="4"/>
        <v>2.52542932</v>
      </c>
      <c r="X147" s="1"/>
      <c r="Y147" s="1"/>
      <c r="Z147" s="1"/>
      <c r="AA147" s="26" t="s">
        <v>165</v>
      </c>
      <c r="AB147" s="28">
        <v>7.859375</v>
      </c>
      <c r="AC147" s="15">
        <f t="shared" si="5"/>
        <v>2.52542932</v>
      </c>
      <c r="AD147" s="15">
        <f t="shared" si="6"/>
        <v>-5.33394568</v>
      </c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ht="15.75" customHeight="1">
      <c r="A148" s="14"/>
      <c r="B148" s="26" t="s">
        <v>166</v>
      </c>
      <c r="C148" s="26">
        <v>2510.872</v>
      </c>
      <c r="D148" s="1"/>
      <c r="E148" s="1"/>
      <c r="F148" s="1"/>
      <c r="G148" s="26" t="s">
        <v>166</v>
      </c>
      <c r="H148" s="1">
        <v>8290.073</v>
      </c>
      <c r="I148" s="16">
        <f t="shared" si="1"/>
        <v>8.290073</v>
      </c>
      <c r="J148" s="1"/>
      <c r="K148" s="1"/>
      <c r="L148" s="25">
        <f t="shared" si="2"/>
        <v>302.8769469</v>
      </c>
      <c r="M148" s="1">
        <f t="shared" si="3"/>
        <v>0.5489883563</v>
      </c>
      <c r="N148" s="1">
        <v>3.332406021188879</v>
      </c>
      <c r="O148" s="1"/>
      <c r="P148" s="1"/>
      <c r="Q148" s="26" t="s">
        <v>166</v>
      </c>
      <c r="R148" s="26">
        <v>1.284404</v>
      </c>
      <c r="S148" s="1"/>
      <c r="T148" s="1"/>
      <c r="U148" s="1"/>
      <c r="V148" s="26" t="s">
        <v>166</v>
      </c>
      <c r="W148" s="15">
        <f t="shared" si="4"/>
        <v>2.230751584</v>
      </c>
      <c r="X148" s="1"/>
      <c r="Y148" s="1"/>
      <c r="Z148" s="1"/>
      <c r="AA148" s="26" t="s">
        <v>166</v>
      </c>
      <c r="AB148" s="28">
        <v>7.5</v>
      </c>
      <c r="AC148" s="15">
        <f t="shared" si="5"/>
        <v>2.230751584</v>
      </c>
      <c r="AD148" s="15">
        <f t="shared" si="6"/>
        <v>-5.269248416</v>
      </c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ht="15.75" customHeight="1">
      <c r="A149" s="14"/>
      <c r="B149" s="26" t="s">
        <v>167</v>
      </c>
      <c r="C149" s="26">
        <v>2552.735</v>
      </c>
      <c r="D149" s="1"/>
      <c r="E149" s="1"/>
      <c r="F149" s="1"/>
      <c r="G149" s="26" t="s">
        <v>167</v>
      </c>
      <c r="H149" s="1">
        <v>8554.272</v>
      </c>
      <c r="I149" s="16">
        <f t="shared" si="1"/>
        <v>8.554272</v>
      </c>
      <c r="J149" s="1"/>
      <c r="K149" s="1"/>
      <c r="L149" s="25">
        <f t="shared" si="2"/>
        <v>298.4163936</v>
      </c>
      <c r="M149" s="1">
        <f t="shared" si="3"/>
        <v>1.559280583</v>
      </c>
      <c r="N149" s="1">
        <v>3.332406021188879</v>
      </c>
      <c r="O149" s="1"/>
      <c r="P149" s="1"/>
      <c r="Q149" s="26" t="s">
        <v>167</v>
      </c>
      <c r="R149" s="26">
        <v>2.197132</v>
      </c>
      <c r="S149" s="1"/>
      <c r="T149" s="1"/>
      <c r="U149" s="1"/>
      <c r="V149" s="26" t="s">
        <v>167</v>
      </c>
      <c r="W149" s="15">
        <f t="shared" si="4"/>
        <v>3.85241664</v>
      </c>
      <c r="X149" s="1"/>
      <c r="Y149" s="1"/>
      <c r="Z149" s="1"/>
      <c r="AA149" s="26" t="s">
        <v>167</v>
      </c>
      <c r="AB149" s="28">
        <v>7.5</v>
      </c>
      <c r="AC149" s="15">
        <f t="shared" si="5"/>
        <v>3.85241664</v>
      </c>
      <c r="AD149" s="15">
        <f t="shared" si="6"/>
        <v>-3.64758336</v>
      </c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ht="15.75" customHeight="1">
      <c r="A150" s="14"/>
      <c r="B150" s="26" t="s">
        <v>168</v>
      </c>
      <c r="C150" s="26">
        <v>2612.316</v>
      </c>
      <c r="D150" s="1"/>
      <c r="E150" s="1"/>
      <c r="F150" s="1"/>
      <c r="G150" s="26" t="s">
        <v>168</v>
      </c>
      <c r="H150" s="1">
        <v>8554.272</v>
      </c>
      <c r="I150" s="16">
        <f t="shared" si="1"/>
        <v>8.554272</v>
      </c>
      <c r="J150" s="1"/>
      <c r="K150" s="1"/>
      <c r="L150" s="25">
        <f t="shared" si="2"/>
        <v>305.3814515</v>
      </c>
      <c r="M150" s="1">
        <f t="shared" si="3"/>
        <v>3.609186612</v>
      </c>
      <c r="N150" s="1">
        <v>3.332406021188879</v>
      </c>
      <c r="O150" s="1"/>
      <c r="P150" s="1"/>
      <c r="Q150" s="26" t="s">
        <v>168</v>
      </c>
      <c r="R150" s="26">
        <v>3.761468</v>
      </c>
      <c r="S150" s="1"/>
      <c r="T150" s="1"/>
      <c r="U150" s="1"/>
      <c r="V150" s="26" t="s">
        <v>168</v>
      </c>
      <c r="W150" s="15">
        <f t="shared" si="4"/>
        <v>6.711397148</v>
      </c>
      <c r="X150" s="1"/>
      <c r="Y150" s="1"/>
      <c r="Z150" s="1"/>
      <c r="AA150" s="26" t="s">
        <v>168</v>
      </c>
      <c r="AB150" s="28">
        <v>8.0390625</v>
      </c>
      <c r="AC150" s="15">
        <f t="shared" si="5"/>
        <v>6.711397148</v>
      </c>
      <c r="AD150" s="15">
        <f t="shared" si="6"/>
        <v>-1.327665352</v>
      </c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ht="15.75" customHeight="1">
      <c r="A151" s="14"/>
      <c r="B151" s="26" t="s">
        <v>169</v>
      </c>
      <c r="C151" s="26">
        <v>2673.534</v>
      </c>
      <c r="D151" s="1"/>
      <c r="E151" s="1"/>
      <c r="F151" s="1"/>
      <c r="G151" s="26" t="s">
        <v>169</v>
      </c>
      <c r="H151" s="1">
        <v>8554.272</v>
      </c>
      <c r="I151" s="16">
        <f t="shared" si="1"/>
        <v>8.554272</v>
      </c>
      <c r="J151" s="1"/>
      <c r="K151" s="1"/>
      <c r="L151" s="25">
        <f t="shared" si="2"/>
        <v>312.5378758</v>
      </c>
      <c r="M151" s="1">
        <f t="shared" si="3"/>
        <v>4.958344402</v>
      </c>
      <c r="N151" s="1">
        <v>3.332406021188879</v>
      </c>
      <c r="O151" s="1"/>
      <c r="P151" s="1"/>
      <c r="Q151" s="26" t="s">
        <v>169</v>
      </c>
      <c r="R151" s="26">
        <v>4.189435</v>
      </c>
      <c r="S151" s="1"/>
      <c r="T151" s="1"/>
      <c r="U151" s="1"/>
      <c r="V151" s="26" t="s">
        <v>169</v>
      </c>
      <c r="W151" s="15">
        <f t="shared" si="4"/>
        <v>7.690637095</v>
      </c>
      <c r="X151" s="1"/>
      <c r="Y151" s="1"/>
      <c r="Z151" s="1"/>
      <c r="AA151" s="26" t="s">
        <v>169</v>
      </c>
      <c r="AB151" s="28">
        <v>8.388461538461538</v>
      </c>
      <c r="AC151" s="15">
        <f t="shared" si="5"/>
        <v>7.690637095</v>
      </c>
      <c r="AD151" s="15">
        <f t="shared" si="6"/>
        <v>-0.6978244431</v>
      </c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ht="15.75" customHeight="1">
      <c r="A152" s="14"/>
      <c r="B152" s="26" t="s">
        <v>170</v>
      </c>
      <c r="C152" s="26">
        <v>2728.144</v>
      </c>
      <c r="D152" s="1"/>
      <c r="E152" s="1"/>
      <c r="F152" s="1"/>
      <c r="G152" s="26" t="s">
        <v>170</v>
      </c>
      <c r="H152" s="1">
        <v>8554.272</v>
      </c>
      <c r="I152" s="16">
        <f t="shared" si="1"/>
        <v>8.554272</v>
      </c>
      <c r="J152" s="1"/>
      <c r="K152" s="1"/>
      <c r="L152" s="25">
        <f t="shared" si="2"/>
        <v>318.9218206</v>
      </c>
      <c r="M152" s="1">
        <f t="shared" si="3"/>
        <v>5.297489236</v>
      </c>
      <c r="N152" s="1">
        <v>3.332406021188879</v>
      </c>
      <c r="O152" s="1"/>
      <c r="P152" s="1"/>
      <c r="Q152" s="26" t="s">
        <v>170</v>
      </c>
      <c r="R152" s="26">
        <v>4.498792</v>
      </c>
      <c r="S152" s="1"/>
      <c r="T152" s="1"/>
      <c r="U152" s="1"/>
      <c r="V152" s="26" t="s">
        <v>170</v>
      </c>
      <c r="W152" s="15">
        <f t="shared" si="4"/>
        <v>8.239458804</v>
      </c>
      <c r="X152" s="1"/>
      <c r="Y152" s="1"/>
      <c r="Z152" s="1"/>
      <c r="AA152" s="26" t="s">
        <v>170</v>
      </c>
      <c r="AB152" s="28">
        <v>8.870967741935484</v>
      </c>
      <c r="AC152" s="15">
        <f t="shared" si="5"/>
        <v>8.239458804</v>
      </c>
      <c r="AD152" s="15">
        <f t="shared" si="6"/>
        <v>-0.6315089383</v>
      </c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ht="15.75" customHeight="1">
      <c r="A153" s="14"/>
      <c r="B153" s="26" t="s">
        <v>171</v>
      </c>
      <c r="C153" s="26">
        <v>2785.401</v>
      </c>
      <c r="D153" s="1"/>
      <c r="E153" s="1"/>
      <c r="F153" s="1"/>
      <c r="G153" s="26" t="s">
        <v>171</v>
      </c>
      <c r="H153" s="1">
        <v>8811.456</v>
      </c>
      <c r="I153" s="16">
        <f t="shared" si="1"/>
        <v>8.811456</v>
      </c>
      <c r="J153" s="1"/>
      <c r="K153" s="1"/>
      <c r="L153" s="25">
        <f t="shared" si="2"/>
        <v>316.1113214</v>
      </c>
      <c r="M153" s="1">
        <f t="shared" si="3"/>
        <v>5.929609846</v>
      </c>
      <c r="N153" s="1">
        <v>3.332406021188879</v>
      </c>
      <c r="O153" s="1"/>
      <c r="P153" s="1"/>
      <c r="Q153" s="26" t="s">
        <v>171</v>
      </c>
      <c r="R153" s="26">
        <v>3.971335</v>
      </c>
      <c r="S153" s="1"/>
      <c r="T153" s="1"/>
      <c r="U153" s="1"/>
      <c r="V153" s="26" t="s">
        <v>171</v>
      </c>
      <c r="W153" s="15">
        <f t="shared" si="4"/>
        <v>7.606303456</v>
      </c>
      <c r="X153" s="1"/>
      <c r="Y153" s="1"/>
      <c r="Z153" s="1"/>
      <c r="AA153" s="26" t="s">
        <v>171</v>
      </c>
      <c r="AB153" s="28">
        <v>8.581967213114755</v>
      </c>
      <c r="AC153" s="15">
        <f t="shared" si="5"/>
        <v>7.606303456</v>
      </c>
      <c r="AD153" s="15">
        <f t="shared" si="6"/>
        <v>-0.9756637569</v>
      </c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ht="15.75" customHeight="1">
      <c r="A154" s="14"/>
      <c r="B154" s="26" t="s">
        <v>172</v>
      </c>
      <c r="C154" s="26">
        <v>2846.406</v>
      </c>
      <c r="D154" s="1"/>
      <c r="E154" s="1"/>
      <c r="F154" s="1"/>
      <c r="G154" s="26" t="s">
        <v>172</v>
      </c>
      <c r="H154" s="1">
        <v>8811.456</v>
      </c>
      <c r="I154" s="16">
        <f t="shared" si="1"/>
        <v>8.811456</v>
      </c>
      <c r="J154" s="1"/>
      <c r="K154" s="1"/>
      <c r="L154" s="25">
        <f t="shared" si="2"/>
        <v>323.0346948</v>
      </c>
      <c r="M154" s="1">
        <f t="shared" si="3"/>
        <v>5.780718912</v>
      </c>
      <c r="N154" s="1">
        <v>3.332406021188879</v>
      </c>
      <c r="O154" s="1"/>
      <c r="P154" s="1"/>
      <c r="Q154" s="26" t="s">
        <v>172</v>
      </c>
      <c r="R154" s="26">
        <v>3.919835</v>
      </c>
      <c r="S154" s="1"/>
      <c r="T154" s="1"/>
      <c r="U154" s="1"/>
      <c r="V154" s="26" t="s">
        <v>172</v>
      </c>
      <c r="W154" s="15">
        <f t="shared" si="4"/>
        <v>7.491830723</v>
      </c>
      <c r="X154" s="1"/>
      <c r="Y154" s="1"/>
      <c r="Z154" s="1"/>
      <c r="AA154" s="26" t="s">
        <v>172</v>
      </c>
      <c r="AB154" s="28">
        <v>8.78125</v>
      </c>
      <c r="AC154" s="15">
        <f t="shared" si="5"/>
        <v>7.491830723</v>
      </c>
      <c r="AD154" s="15">
        <f t="shared" si="6"/>
        <v>-1.289419277</v>
      </c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ht="15.75" customHeight="1">
      <c r="A155" s="14"/>
      <c r="B155" s="26" t="s">
        <v>173</v>
      </c>
      <c r="C155" s="26">
        <v>2894.985</v>
      </c>
      <c r="D155" s="1"/>
      <c r="E155" s="1"/>
      <c r="F155" s="1"/>
      <c r="G155" s="26" t="s">
        <v>173</v>
      </c>
      <c r="H155" s="1">
        <v>8811.456</v>
      </c>
      <c r="I155" s="16">
        <f t="shared" si="1"/>
        <v>8.811456</v>
      </c>
      <c r="J155" s="1"/>
      <c r="K155" s="1"/>
      <c r="L155" s="25">
        <f t="shared" si="2"/>
        <v>328.5478586</v>
      </c>
      <c r="M155" s="1">
        <f t="shared" si="3"/>
        <v>5.122573625</v>
      </c>
      <c r="N155" s="1">
        <v>3.332406021188879</v>
      </c>
      <c r="O155" s="1"/>
      <c r="P155" s="1"/>
      <c r="Q155" s="26" t="s">
        <v>173</v>
      </c>
      <c r="R155" s="26">
        <v>4.108392</v>
      </c>
      <c r="S155" s="1"/>
      <c r="T155" s="1"/>
      <c r="U155" s="1"/>
      <c r="V155" s="26" t="s">
        <v>173</v>
      </c>
      <c r="W155" s="15">
        <f t="shared" si="4"/>
        <v>7.610129901</v>
      </c>
      <c r="X155" s="1"/>
      <c r="Y155" s="1"/>
      <c r="Z155" s="1"/>
      <c r="AA155" s="26" t="s">
        <v>173</v>
      </c>
      <c r="AB155" s="28">
        <v>9.71875</v>
      </c>
      <c r="AC155" s="15">
        <f t="shared" si="5"/>
        <v>7.610129901</v>
      </c>
      <c r="AD155" s="15">
        <f t="shared" si="6"/>
        <v>-2.108620099</v>
      </c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ht="15.75" customHeight="1">
      <c r="A156" s="14"/>
      <c r="B156" s="26" t="s">
        <v>174</v>
      </c>
      <c r="C156" s="26">
        <v>2968.112</v>
      </c>
      <c r="D156" s="1"/>
      <c r="E156" s="1"/>
      <c r="F156" s="1"/>
      <c r="G156" s="26" t="s">
        <v>174</v>
      </c>
      <c r="H156" s="1">
        <v>8811.456</v>
      </c>
      <c r="I156" s="16">
        <f t="shared" si="1"/>
        <v>8.811456</v>
      </c>
      <c r="J156" s="1"/>
      <c r="K156" s="1"/>
      <c r="L156" s="25">
        <f t="shared" si="2"/>
        <v>336.8469411</v>
      </c>
      <c r="M156" s="1">
        <f t="shared" si="3"/>
        <v>5.62053749</v>
      </c>
      <c r="N156" s="1">
        <v>3.332406021188879</v>
      </c>
      <c r="O156" s="1"/>
      <c r="P156" s="1"/>
      <c r="Q156" s="26" t="s">
        <v>174</v>
      </c>
      <c r="R156" s="26">
        <v>4.305114</v>
      </c>
      <c r="S156" s="1"/>
      <c r="T156" s="1"/>
      <c r="U156" s="1"/>
      <c r="V156" s="26" t="s">
        <v>174</v>
      </c>
      <c r="W156" s="15">
        <f t="shared" si="4"/>
        <v>8.029703867</v>
      </c>
      <c r="X156" s="1"/>
      <c r="Y156" s="1"/>
      <c r="Z156" s="1"/>
      <c r="AA156" s="26" t="s">
        <v>174</v>
      </c>
      <c r="AB156" s="28">
        <v>10.19672131147541</v>
      </c>
      <c r="AC156" s="15">
        <f t="shared" si="5"/>
        <v>8.029703867</v>
      </c>
      <c r="AD156" s="15">
        <f t="shared" si="6"/>
        <v>-2.167017444</v>
      </c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ht="15.75" customHeight="1">
      <c r="A157" s="14"/>
      <c r="B157" s="26" t="s">
        <v>175</v>
      </c>
      <c r="C157" s="26">
        <v>2979.632</v>
      </c>
      <c r="D157" s="1"/>
      <c r="E157" s="1"/>
      <c r="F157" s="1"/>
      <c r="G157" s="26" t="s">
        <v>175</v>
      </c>
      <c r="H157" s="1">
        <v>9065.901</v>
      </c>
      <c r="I157" s="16">
        <f t="shared" si="1"/>
        <v>9.065901</v>
      </c>
      <c r="J157" s="1"/>
      <c r="K157" s="1"/>
      <c r="L157" s="25">
        <f t="shared" si="2"/>
        <v>328.6636375</v>
      </c>
      <c r="M157" s="1">
        <f t="shared" si="3"/>
        <v>3.970853057</v>
      </c>
      <c r="N157" s="1">
        <v>3.332406021188879</v>
      </c>
      <c r="O157" s="1"/>
      <c r="P157" s="1"/>
      <c r="Q157" s="26" t="s">
        <v>175</v>
      </c>
      <c r="R157" s="26">
        <v>4.824813</v>
      </c>
      <c r="S157" s="1"/>
      <c r="T157" s="1"/>
      <c r="U157" s="1"/>
      <c r="V157" s="26" t="s">
        <v>175</v>
      </c>
      <c r="W157" s="15">
        <f t="shared" si="4"/>
        <v>8.396831259</v>
      </c>
      <c r="X157" s="1"/>
      <c r="Y157" s="1"/>
      <c r="Z157" s="1"/>
      <c r="AA157" s="26" t="s">
        <v>175</v>
      </c>
      <c r="AB157" s="28">
        <v>10.98360655737705</v>
      </c>
      <c r="AC157" s="15">
        <f t="shared" si="5"/>
        <v>8.396831259</v>
      </c>
      <c r="AD157" s="15">
        <f t="shared" si="6"/>
        <v>-2.586775298</v>
      </c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ht="15.75" customHeight="1">
      <c r="A158" s="14"/>
      <c r="B158" s="26" t="s">
        <v>176</v>
      </c>
      <c r="C158" s="26">
        <v>3003.35</v>
      </c>
      <c r="D158" s="1"/>
      <c r="E158" s="1"/>
      <c r="F158" s="1"/>
      <c r="G158" s="26" t="s">
        <v>176</v>
      </c>
      <c r="H158" s="1">
        <v>9065.901</v>
      </c>
      <c r="I158" s="16">
        <f t="shared" si="1"/>
        <v>9.065901</v>
      </c>
      <c r="J158" s="1"/>
      <c r="K158" s="1"/>
      <c r="L158" s="25">
        <f t="shared" si="2"/>
        <v>331.2798143</v>
      </c>
      <c r="M158" s="1">
        <f t="shared" si="3"/>
        <v>2.55239441</v>
      </c>
      <c r="N158" s="1">
        <v>3.332406021188879</v>
      </c>
      <c r="O158" s="1"/>
      <c r="P158" s="1"/>
      <c r="Q158" s="26" t="s">
        <v>176</v>
      </c>
      <c r="R158" s="26">
        <v>5.218378</v>
      </c>
      <c r="S158" s="1"/>
      <c r="T158" s="1"/>
      <c r="U158" s="1"/>
      <c r="V158" s="26" t="s">
        <v>176</v>
      </c>
      <c r="W158" s="15">
        <f t="shared" si="4"/>
        <v>8.632564097</v>
      </c>
      <c r="X158" s="1"/>
      <c r="Y158" s="1"/>
      <c r="Z158" s="1"/>
      <c r="AA158" s="26" t="s">
        <v>176</v>
      </c>
      <c r="AB158" s="28">
        <v>11.34375</v>
      </c>
      <c r="AC158" s="15">
        <f t="shared" si="5"/>
        <v>8.632564097</v>
      </c>
      <c r="AD158" s="15">
        <f t="shared" si="6"/>
        <v>-2.711185903</v>
      </c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ht="15.75" customHeight="1">
      <c r="A159" s="14"/>
      <c r="B159" s="26" t="s">
        <v>177</v>
      </c>
      <c r="C159" s="26">
        <v>3034.776</v>
      </c>
      <c r="D159" s="1"/>
      <c r="E159" s="1"/>
      <c r="F159" s="1"/>
      <c r="G159" s="26" t="s">
        <v>177</v>
      </c>
      <c r="H159" s="1">
        <v>9065.901</v>
      </c>
      <c r="I159" s="16">
        <f t="shared" si="1"/>
        <v>9.065901</v>
      </c>
      <c r="J159" s="1"/>
      <c r="K159" s="1"/>
      <c r="L159" s="25">
        <f t="shared" si="2"/>
        <v>334.74621</v>
      </c>
      <c r="M159" s="1">
        <f t="shared" si="3"/>
        <v>1.886590107</v>
      </c>
      <c r="N159" s="1">
        <v>3.332406021188879</v>
      </c>
      <c r="O159" s="1"/>
      <c r="P159" s="1"/>
      <c r="Q159" s="26" t="s">
        <v>177</v>
      </c>
      <c r="R159" s="26">
        <v>4.673944</v>
      </c>
      <c r="S159" s="1"/>
      <c r="T159" s="1"/>
      <c r="U159" s="1"/>
      <c r="V159" s="26" t="s">
        <v>177</v>
      </c>
      <c r="W159" s="15">
        <f t="shared" si="4"/>
        <v>7.649462021</v>
      </c>
      <c r="X159" s="1"/>
      <c r="Y159" s="1"/>
      <c r="Z159" s="1"/>
      <c r="AA159" s="26" t="s">
        <v>177</v>
      </c>
      <c r="AB159" s="28">
        <v>10.65079365079365</v>
      </c>
      <c r="AC159" s="15">
        <f t="shared" si="5"/>
        <v>7.649462021</v>
      </c>
      <c r="AD159" s="15">
        <f t="shared" si="6"/>
        <v>-3.001331629</v>
      </c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ht="15.75" customHeight="1">
      <c r="A160" s="14"/>
      <c r="B160" s="26" t="s">
        <v>178</v>
      </c>
      <c r="C160" s="26">
        <v>3062.438</v>
      </c>
      <c r="D160" s="1"/>
      <c r="E160" s="1"/>
      <c r="F160" s="1"/>
      <c r="G160" s="26" t="s">
        <v>178</v>
      </c>
      <c r="H160" s="1">
        <v>9065.901</v>
      </c>
      <c r="I160" s="16">
        <f t="shared" si="1"/>
        <v>9.065901</v>
      </c>
      <c r="J160" s="1"/>
      <c r="K160" s="1"/>
      <c r="L160" s="25">
        <f t="shared" si="2"/>
        <v>337.7974236</v>
      </c>
      <c r="M160" s="1">
        <f t="shared" si="3"/>
        <v>0.2821704357</v>
      </c>
      <c r="N160" s="1">
        <v>3.332406021188879</v>
      </c>
      <c r="O160" s="1"/>
      <c r="P160" s="1"/>
      <c r="Q160" s="26" t="s">
        <v>178</v>
      </c>
      <c r="R160" s="26">
        <v>4.598338</v>
      </c>
      <c r="S160" s="1"/>
      <c r="T160" s="1"/>
      <c r="U160" s="1"/>
      <c r="V160" s="26" t="s">
        <v>178</v>
      </c>
      <c r="W160" s="15">
        <f t="shared" si="4"/>
        <v>7.134948104</v>
      </c>
      <c r="X160" s="1"/>
      <c r="Y160" s="1"/>
      <c r="Z160" s="1"/>
      <c r="AA160" s="26" t="s">
        <v>178</v>
      </c>
      <c r="AB160" s="28">
        <v>10.5</v>
      </c>
      <c r="AC160" s="15">
        <f t="shared" si="5"/>
        <v>7.134948104</v>
      </c>
      <c r="AD160" s="15">
        <f t="shared" si="6"/>
        <v>-3.365051896</v>
      </c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ht="15.75" customHeight="1">
      <c r="A161" s="14"/>
      <c r="B161" s="26" t="s">
        <v>179</v>
      </c>
      <c r="C161" s="26">
        <v>3110.271</v>
      </c>
      <c r="D161" s="1"/>
      <c r="E161" s="1"/>
      <c r="F161" s="1"/>
      <c r="G161" s="26" t="s">
        <v>179</v>
      </c>
      <c r="H161" s="1">
        <v>9320.843</v>
      </c>
      <c r="I161" s="16">
        <f t="shared" si="1"/>
        <v>9.320843</v>
      </c>
      <c r="J161" s="1"/>
      <c r="K161" s="1"/>
      <c r="L161" s="25">
        <f t="shared" si="2"/>
        <v>333.6898819</v>
      </c>
      <c r="M161" s="1">
        <f t="shared" si="3"/>
        <v>1.529297381</v>
      </c>
      <c r="N161" s="1">
        <v>3.332406021188879</v>
      </c>
      <c r="O161" s="1"/>
      <c r="P161" s="1"/>
      <c r="Q161" s="26" t="s">
        <v>179</v>
      </c>
      <c r="R161" s="26">
        <v>5.232877</v>
      </c>
      <c r="S161" s="1"/>
      <c r="T161" s="1"/>
      <c r="U161" s="1"/>
      <c r="V161" s="26" t="s">
        <v>179</v>
      </c>
      <c r="W161" s="15">
        <f t="shared" si="4"/>
        <v>8.39853834</v>
      </c>
      <c r="X161" s="1"/>
      <c r="Y161" s="1"/>
      <c r="Z161" s="1"/>
      <c r="AA161" s="26" t="s">
        <v>179</v>
      </c>
      <c r="AB161" s="28">
        <v>10.032258064516128</v>
      </c>
      <c r="AC161" s="15">
        <f t="shared" si="5"/>
        <v>8.39853834</v>
      </c>
      <c r="AD161" s="15">
        <f t="shared" si="6"/>
        <v>-1.633719725</v>
      </c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ht="15.75" customHeight="1">
      <c r="A162" s="14"/>
      <c r="B162" s="26" t="s">
        <v>180</v>
      </c>
      <c r="C162" s="26">
        <v>3168.878</v>
      </c>
      <c r="D162" s="1"/>
      <c r="E162" s="1"/>
      <c r="F162" s="1"/>
      <c r="G162" s="26" t="s">
        <v>180</v>
      </c>
      <c r="H162" s="1">
        <v>9320.843</v>
      </c>
      <c r="I162" s="16">
        <f t="shared" si="1"/>
        <v>9.320843</v>
      </c>
      <c r="J162" s="1"/>
      <c r="K162" s="1"/>
      <c r="L162" s="25">
        <f t="shared" si="2"/>
        <v>339.9776179</v>
      </c>
      <c r="M162" s="1">
        <f t="shared" si="3"/>
        <v>2.625515712</v>
      </c>
      <c r="N162" s="1">
        <v>3.332406021188879</v>
      </c>
      <c r="O162" s="1"/>
      <c r="P162" s="1"/>
      <c r="Q162" s="26" t="s">
        <v>180</v>
      </c>
      <c r="R162" s="26">
        <v>4.58221</v>
      </c>
      <c r="S162" s="1"/>
      <c r="T162" s="1"/>
      <c r="U162" s="1"/>
      <c r="V162" s="26" t="s">
        <v>180</v>
      </c>
      <c r="W162" s="15">
        <f t="shared" si="4"/>
        <v>7.696592423</v>
      </c>
      <c r="X162" s="1"/>
      <c r="Y162" s="1"/>
      <c r="Z162" s="1"/>
      <c r="AA162" s="26" t="s">
        <v>180</v>
      </c>
      <c r="AB162" s="28">
        <v>10.0</v>
      </c>
      <c r="AC162" s="15">
        <f t="shared" si="5"/>
        <v>7.696592423</v>
      </c>
      <c r="AD162" s="15">
        <f t="shared" si="6"/>
        <v>-2.303407577</v>
      </c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ht="15.75" customHeight="1">
      <c r="A163" s="14"/>
      <c r="B163" s="26" t="s">
        <v>181</v>
      </c>
      <c r="C163" s="26">
        <v>3179.818</v>
      </c>
      <c r="D163" s="1"/>
      <c r="E163" s="1"/>
      <c r="F163" s="1"/>
      <c r="G163" s="26" t="s">
        <v>181</v>
      </c>
      <c r="H163" s="1">
        <v>9320.843</v>
      </c>
      <c r="I163" s="16">
        <f t="shared" si="1"/>
        <v>9.320843</v>
      </c>
      <c r="J163" s="1"/>
      <c r="K163" s="1"/>
      <c r="L163" s="25">
        <f t="shared" si="2"/>
        <v>341.1513315</v>
      </c>
      <c r="M163" s="1">
        <f t="shared" si="3"/>
        <v>1.913426139</v>
      </c>
      <c r="N163" s="1">
        <v>3.332406021188879</v>
      </c>
      <c r="O163" s="1"/>
      <c r="P163" s="1"/>
      <c r="Q163" s="26" t="s">
        <v>181</v>
      </c>
      <c r="R163" s="26">
        <v>5.53476</v>
      </c>
      <c r="S163" s="1"/>
      <c r="T163" s="1"/>
      <c r="U163" s="1"/>
      <c r="V163" s="26" t="s">
        <v>181</v>
      </c>
      <c r="W163" s="15">
        <f t="shared" si="4"/>
        <v>8.947395029</v>
      </c>
      <c r="X163" s="1"/>
      <c r="Y163" s="1"/>
      <c r="Z163" s="1"/>
      <c r="AA163" s="26" t="s">
        <v>181</v>
      </c>
      <c r="AB163" s="28">
        <v>10.0</v>
      </c>
      <c r="AC163" s="15">
        <f t="shared" si="5"/>
        <v>8.947395029</v>
      </c>
      <c r="AD163" s="15">
        <f t="shared" si="6"/>
        <v>-1.052604971</v>
      </c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ht="15.75" customHeight="1">
      <c r="A164" s="14"/>
      <c r="B164" s="26" t="s">
        <v>182</v>
      </c>
      <c r="C164" s="26">
        <v>3183.073</v>
      </c>
      <c r="D164" s="1"/>
      <c r="E164" s="1"/>
      <c r="F164" s="1"/>
      <c r="G164" s="26" t="s">
        <v>182</v>
      </c>
      <c r="H164" s="1">
        <v>9320.843</v>
      </c>
      <c r="I164" s="16">
        <f t="shared" si="1"/>
        <v>9.320843</v>
      </c>
      <c r="J164" s="1"/>
      <c r="K164" s="1"/>
      <c r="L164" s="25">
        <f t="shared" si="2"/>
        <v>341.5005488</v>
      </c>
      <c r="M164" s="1">
        <f t="shared" si="3"/>
        <v>1.096256221</v>
      </c>
      <c r="N164" s="1">
        <v>3.332406021188879</v>
      </c>
      <c r="O164" s="1"/>
      <c r="P164" s="1"/>
      <c r="Q164" s="26" t="s">
        <v>182</v>
      </c>
      <c r="R164" s="26">
        <v>6.223517</v>
      </c>
      <c r="S164" s="1"/>
      <c r="T164" s="1"/>
      <c r="U164" s="1"/>
      <c r="V164" s="26" t="s">
        <v>182</v>
      </c>
      <c r="W164" s="15">
        <f t="shared" si="4"/>
        <v>9.77623805</v>
      </c>
      <c r="X164" s="1"/>
      <c r="Y164" s="1"/>
      <c r="Z164" s="1"/>
      <c r="AA164" s="26" t="s">
        <v>182</v>
      </c>
      <c r="AB164" s="28">
        <v>10.0</v>
      </c>
      <c r="AC164" s="15">
        <f t="shared" si="5"/>
        <v>9.77623805</v>
      </c>
      <c r="AD164" s="15">
        <f t="shared" si="6"/>
        <v>-0.2237619501</v>
      </c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ht="15.75" customHeight="1">
      <c r="A165" s="14"/>
      <c r="B165" s="26" t="s">
        <v>183</v>
      </c>
      <c r="C165" s="26">
        <v>3190.5</v>
      </c>
      <c r="D165" s="1"/>
      <c r="E165" s="1"/>
      <c r="F165" s="1"/>
      <c r="G165" s="26" t="s">
        <v>183</v>
      </c>
      <c r="H165" s="1">
        <v>9555.926</v>
      </c>
      <c r="I165" s="16">
        <f t="shared" si="1"/>
        <v>9.555926</v>
      </c>
      <c r="J165" s="1"/>
      <c r="K165" s="1"/>
      <c r="L165" s="25">
        <f t="shared" si="2"/>
        <v>333.8765913</v>
      </c>
      <c r="M165" s="1">
        <f t="shared" si="3"/>
        <v>0.05595297894</v>
      </c>
      <c r="N165" s="1">
        <v>3.332406021188879</v>
      </c>
      <c r="O165" s="1"/>
      <c r="P165" s="1"/>
      <c r="Q165" s="26" t="s">
        <v>183</v>
      </c>
      <c r="R165" s="26">
        <v>5.285082</v>
      </c>
      <c r="S165" s="1"/>
      <c r="T165" s="1"/>
      <c r="U165" s="1"/>
      <c r="V165" s="26" t="s">
        <v>183</v>
      </c>
      <c r="W165" s="15">
        <f t="shared" si="4"/>
        <v>8.108509739</v>
      </c>
      <c r="X165" s="1"/>
      <c r="Y165" s="1"/>
      <c r="Z165" s="1"/>
      <c r="AA165" s="26" t="s">
        <v>183</v>
      </c>
      <c r="AB165" s="28">
        <v>9.183333333333334</v>
      </c>
      <c r="AC165" s="15">
        <f t="shared" si="5"/>
        <v>8.108509739</v>
      </c>
      <c r="AD165" s="15">
        <f t="shared" si="6"/>
        <v>-1.074823594</v>
      </c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ht="15.75" customHeight="1">
      <c r="A166" s="14"/>
      <c r="B166" s="26" t="s">
        <v>184</v>
      </c>
      <c r="C166" s="26">
        <v>3218.77</v>
      </c>
      <c r="D166" s="1"/>
      <c r="E166" s="1"/>
      <c r="F166" s="1"/>
      <c r="G166" s="26" t="s">
        <v>184</v>
      </c>
      <c r="H166" s="1">
        <v>9555.926</v>
      </c>
      <c r="I166" s="16">
        <f t="shared" si="1"/>
        <v>9.555926</v>
      </c>
      <c r="J166" s="1"/>
      <c r="K166" s="1"/>
      <c r="L166" s="25">
        <f t="shared" si="2"/>
        <v>336.834965</v>
      </c>
      <c r="M166" s="1">
        <f t="shared" si="3"/>
        <v>-0.9243705211</v>
      </c>
      <c r="N166" s="1">
        <v>3.332406021188879</v>
      </c>
      <c r="O166" s="1"/>
      <c r="P166" s="1"/>
      <c r="Q166" s="26" t="s">
        <v>184</v>
      </c>
      <c r="R166" s="26">
        <v>4.845361</v>
      </c>
      <c r="S166" s="1"/>
      <c r="T166" s="1"/>
      <c r="U166" s="1"/>
      <c r="V166" s="26" t="s">
        <v>184</v>
      </c>
      <c r="W166" s="15">
        <f t="shared" si="4"/>
        <v>7.203847364</v>
      </c>
      <c r="X166" s="1"/>
      <c r="Y166" s="1"/>
      <c r="Z166" s="1"/>
      <c r="AA166" s="26" t="s">
        <v>184</v>
      </c>
      <c r="AB166" s="28">
        <v>8.671875</v>
      </c>
      <c r="AC166" s="15">
        <f t="shared" si="5"/>
        <v>7.203847364</v>
      </c>
      <c r="AD166" s="15">
        <f t="shared" si="6"/>
        <v>-1.468027636</v>
      </c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ht="15.75" customHeight="1">
      <c r="A167" s="14"/>
      <c r="B167" s="26" t="s">
        <v>185</v>
      </c>
      <c r="C167" s="26">
        <v>3245.233</v>
      </c>
      <c r="D167" s="1"/>
      <c r="E167" s="1"/>
      <c r="F167" s="1"/>
      <c r="G167" s="26" t="s">
        <v>185</v>
      </c>
      <c r="H167" s="1">
        <v>9555.926</v>
      </c>
      <c r="I167" s="16">
        <f t="shared" si="1"/>
        <v>9.555926</v>
      </c>
      <c r="J167" s="1"/>
      <c r="K167" s="1"/>
      <c r="L167" s="25">
        <f t="shared" si="2"/>
        <v>339.6042414</v>
      </c>
      <c r="M167" s="1">
        <f t="shared" si="3"/>
        <v>-0.4534908563</v>
      </c>
      <c r="N167" s="1">
        <v>3.332406021188879</v>
      </c>
      <c r="O167" s="1"/>
      <c r="P167" s="1"/>
      <c r="Q167" s="26" t="s">
        <v>185</v>
      </c>
      <c r="R167" s="26">
        <v>3.876362</v>
      </c>
      <c r="S167" s="1"/>
      <c r="T167" s="1"/>
      <c r="U167" s="1"/>
      <c r="V167" s="26" t="s">
        <v>185</v>
      </c>
      <c r="W167" s="15">
        <f t="shared" si="4"/>
        <v>5.868068781</v>
      </c>
      <c r="X167" s="1"/>
      <c r="Y167" s="1"/>
      <c r="Z167" s="1"/>
      <c r="AA167" s="26" t="s">
        <v>185</v>
      </c>
      <c r="AB167" s="28">
        <v>8.40625</v>
      </c>
      <c r="AC167" s="15">
        <f t="shared" si="5"/>
        <v>5.868068781</v>
      </c>
      <c r="AD167" s="15">
        <f t="shared" si="6"/>
        <v>-2.538181219</v>
      </c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ht="15.75" customHeight="1">
      <c r="A168" s="14"/>
      <c r="B168" s="26" t="s">
        <v>186</v>
      </c>
      <c r="C168" s="26">
        <v>3269.409</v>
      </c>
      <c r="D168" s="1"/>
      <c r="E168" s="1"/>
      <c r="F168" s="1"/>
      <c r="G168" s="26" t="s">
        <v>186</v>
      </c>
      <c r="H168" s="1">
        <v>9555.926</v>
      </c>
      <c r="I168" s="16">
        <f t="shared" si="1"/>
        <v>9.555926</v>
      </c>
      <c r="J168" s="1"/>
      <c r="K168" s="1"/>
      <c r="L168" s="25">
        <f t="shared" si="2"/>
        <v>342.1341898</v>
      </c>
      <c r="M168" s="1">
        <f t="shared" si="3"/>
        <v>0.1855461139</v>
      </c>
      <c r="N168" s="1">
        <v>3.332406021188879</v>
      </c>
      <c r="O168" s="1"/>
      <c r="P168" s="1"/>
      <c r="Q168" s="26" t="s">
        <v>186</v>
      </c>
      <c r="R168" s="26">
        <v>2.991773</v>
      </c>
      <c r="S168" s="1"/>
      <c r="T168" s="1"/>
      <c r="U168" s="1"/>
      <c r="V168" s="26" t="s">
        <v>186</v>
      </c>
      <c r="W168" s="15">
        <f t="shared" si="4"/>
        <v>4.700944523</v>
      </c>
      <c r="X168" s="1"/>
      <c r="Y168" s="1"/>
      <c r="Z168" s="1"/>
      <c r="AA168" s="26" t="s">
        <v>186</v>
      </c>
      <c r="AB168" s="28">
        <v>7.604838709677419</v>
      </c>
      <c r="AC168" s="15">
        <f t="shared" si="5"/>
        <v>4.700944523</v>
      </c>
      <c r="AD168" s="15">
        <f t="shared" si="6"/>
        <v>-2.903894186</v>
      </c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ht="15.75" customHeight="1">
      <c r="A169" s="14"/>
      <c r="B169" s="26" t="s">
        <v>187</v>
      </c>
      <c r="C169" s="26">
        <v>3316.046</v>
      </c>
      <c r="D169" s="1"/>
      <c r="E169" s="1"/>
      <c r="F169" s="1"/>
      <c r="G169" s="26" t="s">
        <v>187</v>
      </c>
      <c r="H169" s="1">
        <v>9746.726</v>
      </c>
      <c r="I169" s="16">
        <f t="shared" si="1"/>
        <v>9.746726</v>
      </c>
      <c r="J169" s="1"/>
      <c r="K169" s="1"/>
      <c r="L169" s="25">
        <f t="shared" si="2"/>
        <v>340.2215267</v>
      </c>
      <c r="M169" s="1">
        <f t="shared" si="3"/>
        <v>1.90038341</v>
      </c>
      <c r="N169" s="1">
        <v>3.332406021188879</v>
      </c>
      <c r="O169" s="1"/>
      <c r="P169" s="1"/>
      <c r="Q169" s="26" t="s">
        <v>187</v>
      </c>
      <c r="R169" s="26">
        <v>2.868447</v>
      </c>
      <c r="S169" s="1"/>
      <c r="T169" s="1"/>
      <c r="U169" s="1"/>
      <c r="V169" s="26" t="s">
        <v>187</v>
      </c>
      <c r="W169" s="15">
        <f t="shared" si="4"/>
        <v>4.944664847</v>
      </c>
      <c r="X169" s="1"/>
      <c r="Y169" s="1"/>
      <c r="Z169" s="1"/>
      <c r="AA169" s="26" t="s">
        <v>187</v>
      </c>
      <c r="AB169" s="28">
        <v>6.5</v>
      </c>
      <c r="AC169" s="15">
        <f t="shared" si="5"/>
        <v>4.944664847</v>
      </c>
      <c r="AD169" s="15">
        <f t="shared" si="6"/>
        <v>-1.555335153</v>
      </c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ht="15.75" customHeight="1">
      <c r="A170" s="14"/>
      <c r="B170" s="26" t="s">
        <v>188</v>
      </c>
      <c r="C170" s="26">
        <v>3359.762</v>
      </c>
      <c r="D170" s="1"/>
      <c r="E170" s="1"/>
      <c r="F170" s="1"/>
      <c r="G170" s="26" t="s">
        <v>188</v>
      </c>
      <c r="H170" s="1">
        <v>9746.726</v>
      </c>
      <c r="I170" s="16">
        <f t="shared" si="1"/>
        <v>9.746726</v>
      </c>
      <c r="J170" s="1"/>
      <c r="K170" s="1"/>
      <c r="L170" s="25">
        <f t="shared" si="2"/>
        <v>344.7067251</v>
      </c>
      <c r="M170" s="1">
        <f t="shared" si="3"/>
        <v>2.336978313</v>
      </c>
      <c r="N170" s="1">
        <v>3.332406021188879</v>
      </c>
      <c r="O170" s="1"/>
      <c r="P170" s="1"/>
      <c r="Q170" s="26" t="s">
        <v>188</v>
      </c>
      <c r="R170" s="26">
        <v>3.097345</v>
      </c>
      <c r="S170" s="1"/>
      <c r="T170" s="1"/>
      <c r="U170" s="1"/>
      <c r="V170" s="26" t="s">
        <v>188</v>
      </c>
      <c r="W170" s="15">
        <f t="shared" si="4"/>
        <v>5.397160573</v>
      </c>
      <c r="X170" s="1"/>
      <c r="Y170" s="1"/>
      <c r="Z170" s="1"/>
      <c r="AA170" s="26" t="s">
        <v>188</v>
      </c>
      <c r="AB170" s="28">
        <v>6.5</v>
      </c>
      <c r="AC170" s="15">
        <f t="shared" si="5"/>
        <v>5.397160573</v>
      </c>
      <c r="AD170" s="15">
        <f t="shared" si="6"/>
        <v>-1.102839427</v>
      </c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ht="15.75" customHeight="1">
      <c r="A171" s="14"/>
      <c r="B171" s="26" t="s">
        <v>189</v>
      </c>
      <c r="C171" s="26">
        <v>3380.236</v>
      </c>
      <c r="D171" s="1"/>
      <c r="E171" s="1"/>
      <c r="F171" s="1"/>
      <c r="G171" s="26" t="s">
        <v>189</v>
      </c>
      <c r="H171" s="1">
        <v>9746.726</v>
      </c>
      <c r="I171" s="16">
        <f t="shared" si="1"/>
        <v>9.746726</v>
      </c>
      <c r="J171" s="1"/>
      <c r="K171" s="1"/>
      <c r="L171" s="25">
        <f t="shared" si="2"/>
        <v>346.8073279</v>
      </c>
      <c r="M171" s="1">
        <f t="shared" si="3"/>
        <v>2.121023724</v>
      </c>
      <c r="N171" s="1">
        <v>3.332406021188879</v>
      </c>
      <c r="O171" s="1"/>
      <c r="P171" s="1"/>
      <c r="Q171" s="26" t="s">
        <v>189</v>
      </c>
      <c r="R171" s="26">
        <v>3.097561</v>
      </c>
      <c r="S171" s="1"/>
      <c r="T171" s="1"/>
      <c r="U171" s="1"/>
      <c r="V171" s="26" t="s">
        <v>189</v>
      </c>
      <c r="W171" s="15">
        <f t="shared" si="4"/>
        <v>5.343495926</v>
      </c>
      <c r="X171" s="1"/>
      <c r="Y171" s="1"/>
      <c r="Z171" s="1"/>
      <c r="AA171" s="26" t="s">
        <v>189</v>
      </c>
      <c r="AB171" s="28">
        <v>6.0078125</v>
      </c>
      <c r="AC171" s="15">
        <f t="shared" si="5"/>
        <v>5.343495926</v>
      </c>
      <c r="AD171" s="15">
        <f t="shared" si="6"/>
        <v>-0.6643165743</v>
      </c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ht="15.75" customHeight="1">
      <c r="A172" s="14"/>
      <c r="B172" s="26" t="s">
        <v>190</v>
      </c>
      <c r="C172" s="26">
        <v>3448.247</v>
      </c>
      <c r="D172" s="1"/>
      <c r="E172" s="1"/>
      <c r="F172" s="1"/>
      <c r="G172" s="26" t="s">
        <v>190</v>
      </c>
      <c r="H172" s="1">
        <v>9746.726</v>
      </c>
      <c r="I172" s="16">
        <f t="shared" si="1"/>
        <v>9.746726</v>
      </c>
      <c r="J172" s="1"/>
      <c r="K172" s="1"/>
      <c r="L172" s="25">
        <f t="shared" si="2"/>
        <v>353.7851582</v>
      </c>
      <c r="M172" s="1">
        <f t="shared" si="3"/>
        <v>3.405379743</v>
      </c>
      <c r="N172" s="1">
        <v>3.332406021188879</v>
      </c>
      <c r="O172" s="1"/>
      <c r="P172" s="1"/>
      <c r="Q172" s="26" t="s">
        <v>190</v>
      </c>
      <c r="R172" s="26">
        <v>3.050109</v>
      </c>
      <c r="S172" s="1"/>
      <c r="T172" s="1"/>
      <c r="U172" s="1"/>
      <c r="V172" s="26" t="s">
        <v>190</v>
      </c>
      <c r="W172" s="15">
        <f t="shared" si="4"/>
        <v>5.593406931</v>
      </c>
      <c r="X172" s="1"/>
      <c r="Y172" s="1"/>
      <c r="Z172" s="1"/>
      <c r="AA172" s="26" t="s">
        <v>190</v>
      </c>
      <c r="AB172" s="28">
        <v>6.0</v>
      </c>
      <c r="AC172" s="15">
        <f t="shared" si="5"/>
        <v>5.593406931</v>
      </c>
      <c r="AD172" s="15">
        <f t="shared" si="6"/>
        <v>-0.4065930695</v>
      </c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ht="15.75" customHeight="1">
      <c r="A173" s="14"/>
      <c r="B173" s="26" t="s">
        <v>191</v>
      </c>
      <c r="C173" s="26">
        <v>3431.816</v>
      </c>
      <c r="D173" s="1"/>
      <c r="E173" s="1"/>
      <c r="F173" s="1"/>
      <c r="G173" s="26" t="s">
        <v>191</v>
      </c>
      <c r="H173" s="1">
        <v>9948.319</v>
      </c>
      <c r="I173" s="16">
        <f t="shared" si="1"/>
        <v>9.948319</v>
      </c>
      <c r="J173" s="1"/>
      <c r="K173" s="1"/>
      <c r="L173" s="25">
        <f t="shared" si="2"/>
        <v>344.9644106</v>
      </c>
      <c r="M173" s="1">
        <f t="shared" si="3"/>
        <v>1.394057549</v>
      </c>
      <c r="N173" s="1">
        <v>3.332406021188879</v>
      </c>
      <c r="O173" s="1"/>
      <c r="P173" s="1"/>
      <c r="Q173" s="26" t="s">
        <v>191</v>
      </c>
      <c r="R173" s="26">
        <v>3.197115</v>
      </c>
      <c r="S173" s="1"/>
      <c r="T173" s="1"/>
      <c r="U173" s="1"/>
      <c r="V173" s="26" t="s">
        <v>191</v>
      </c>
      <c r="W173" s="15">
        <f t="shared" si="4"/>
        <v>5.311085382</v>
      </c>
      <c r="X173" s="1"/>
      <c r="Y173" s="1"/>
      <c r="Z173" s="1"/>
      <c r="AA173" s="26" t="s">
        <v>191</v>
      </c>
      <c r="AB173" s="28">
        <v>6.0</v>
      </c>
      <c r="AC173" s="15">
        <f t="shared" si="5"/>
        <v>5.311085382</v>
      </c>
      <c r="AD173" s="15">
        <f t="shared" si="6"/>
        <v>-0.6889146181</v>
      </c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ht="15.75" customHeight="1">
      <c r="A174" s="14"/>
      <c r="B174" s="26" t="s">
        <v>192</v>
      </c>
      <c r="C174" s="26">
        <v>3512.477</v>
      </c>
      <c r="D174" s="1"/>
      <c r="E174" s="1"/>
      <c r="F174" s="1"/>
      <c r="G174" s="26" t="s">
        <v>192</v>
      </c>
      <c r="H174" s="1">
        <v>9948.319</v>
      </c>
      <c r="I174" s="16">
        <f t="shared" si="1"/>
        <v>9.948319</v>
      </c>
      <c r="J174" s="1"/>
      <c r="K174" s="1"/>
      <c r="L174" s="25">
        <f t="shared" si="2"/>
        <v>353.0724135</v>
      </c>
      <c r="M174" s="1">
        <f t="shared" si="3"/>
        <v>2.426900267</v>
      </c>
      <c r="N174" s="1">
        <v>3.332406021188879</v>
      </c>
      <c r="O174" s="1"/>
      <c r="P174" s="1"/>
      <c r="Q174" s="26" t="s">
        <v>192</v>
      </c>
      <c r="R174" s="26">
        <v>3.147353</v>
      </c>
      <c r="S174" s="1"/>
      <c r="T174" s="1"/>
      <c r="U174" s="1"/>
      <c r="V174" s="26" t="s">
        <v>192</v>
      </c>
      <c r="W174" s="15">
        <f t="shared" si="4"/>
        <v>5.494653061</v>
      </c>
      <c r="X174" s="1"/>
      <c r="Y174" s="1"/>
      <c r="Z174" s="1"/>
      <c r="AA174" s="26" t="s">
        <v>192</v>
      </c>
      <c r="AB174" s="28">
        <v>6.0</v>
      </c>
      <c r="AC174" s="15">
        <f t="shared" si="5"/>
        <v>5.494653061</v>
      </c>
      <c r="AD174" s="15">
        <f t="shared" si="6"/>
        <v>-0.5053469386</v>
      </c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ht="15.75" customHeight="1">
      <c r="A175" s="14"/>
      <c r="B175" s="26" t="s">
        <v>193</v>
      </c>
      <c r="C175" s="26">
        <v>3547.954</v>
      </c>
      <c r="D175" s="1"/>
      <c r="E175" s="1"/>
      <c r="F175" s="1"/>
      <c r="G175" s="26" t="s">
        <v>193</v>
      </c>
      <c r="H175" s="1">
        <v>9948.319</v>
      </c>
      <c r="I175" s="16">
        <f t="shared" si="1"/>
        <v>9.948319</v>
      </c>
      <c r="J175" s="1"/>
      <c r="K175" s="1"/>
      <c r="L175" s="25">
        <f t="shared" si="2"/>
        <v>356.6385437</v>
      </c>
      <c r="M175" s="1">
        <f t="shared" si="3"/>
        <v>2.834777396</v>
      </c>
      <c r="N175" s="1">
        <v>3.332406021188879</v>
      </c>
      <c r="O175" s="1"/>
      <c r="P175" s="1"/>
      <c r="Q175" s="26" t="s">
        <v>193</v>
      </c>
      <c r="R175" s="26">
        <v>2.744263</v>
      </c>
      <c r="S175" s="1"/>
      <c r="T175" s="1"/>
      <c r="U175" s="1"/>
      <c r="V175" s="26" t="s">
        <v>193</v>
      </c>
      <c r="W175" s="15">
        <f t="shared" si="4"/>
        <v>4.991987344</v>
      </c>
      <c r="X175" s="1"/>
      <c r="Y175" s="1"/>
      <c r="Z175" s="1"/>
      <c r="AA175" s="26" t="s">
        <v>193</v>
      </c>
      <c r="AB175" s="28">
        <v>6.0</v>
      </c>
      <c r="AC175" s="15">
        <f t="shared" si="5"/>
        <v>4.991987344</v>
      </c>
      <c r="AD175" s="15">
        <f t="shared" si="6"/>
        <v>-1.008012656</v>
      </c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ht="15.75" customHeight="1">
      <c r="A176" s="14"/>
      <c r="B176" s="26" t="s">
        <v>194</v>
      </c>
      <c r="C176" s="26">
        <v>3645.417</v>
      </c>
      <c r="D176" s="1"/>
      <c r="E176" s="1"/>
      <c r="F176" s="1"/>
      <c r="G176" s="26" t="s">
        <v>194</v>
      </c>
      <c r="H176" s="1">
        <v>9948.319</v>
      </c>
      <c r="I176" s="16">
        <f t="shared" si="1"/>
        <v>9.948319</v>
      </c>
      <c r="J176" s="1"/>
      <c r="K176" s="1"/>
      <c r="L176" s="25">
        <f t="shared" si="2"/>
        <v>366.4354752</v>
      </c>
      <c r="M176" s="1">
        <f t="shared" si="3"/>
        <v>3.575705953</v>
      </c>
      <c r="N176" s="1">
        <v>3.332406021188879</v>
      </c>
      <c r="O176" s="1"/>
      <c r="P176" s="1"/>
      <c r="Q176" s="26" t="s">
        <v>194</v>
      </c>
      <c r="R176" s="26">
        <v>2.724924</v>
      </c>
      <c r="S176" s="1"/>
      <c r="T176" s="1"/>
      <c r="U176" s="1"/>
      <c r="V176" s="26" t="s">
        <v>194</v>
      </c>
      <c r="W176" s="15">
        <f t="shared" si="4"/>
        <v>5.148210983</v>
      </c>
      <c r="X176" s="1"/>
      <c r="Y176" s="1"/>
      <c r="Z176" s="1"/>
      <c r="AA176" s="26" t="s">
        <v>194</v>
      </c>
      <c r="AB176" s="28">
        <v>6.0</v>
      </c>
      <c r="AC176" s="15">
        <f t="shared" si="5"/>
        <v>5.148210983</v>
      </c>
      <c r="AD176" s="15">
        <f t="shared" si="6"/>
        <v>-0.8517890171</v>
      </c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ht="15.75" customHeight="1">
      <c r="A177" s="14"/>
      <c r="B177" s="26" t="s">
        <v>195</v>
      </c>
      <c r="C177" s="26">
        <v>3696.419</v>
      </c>
      <c r="D177" s="1"/>
      <c r="E177" s="1"/>
      <c r="F177" s="1"/>
      <c r="G177" s="26" t="s">
        <v>195</v>
      </c>
      <c r="H177" s="1">
        <v>10165.754</v>
      </c>
      <c r="I177" s="16">
        <f t="shared" si="1"/>
        <v>10.165754</v>
      </c>
      <c r="J177" s="1"/>
      <c r="K177" s="1"/>
      <c r="L177" s="25">
        <f t="shared" si="2"/>
        <v>363.6148386</v>
      </c>
      <c r="M177" s="1">
        <f t="shared" si="3"/>
        <v>5.40647889</v>
      </c>
      <c r="N177" s="1">
        <v>3.332406021188879</v>
      </c>
      <c r="O177" s="1"/>
      <c r="P177" s="1"/>
      <c r="Q177" s="26" t="s">
        <v>195</v>
      </c>
      <c r="R177" s="26">
        <v>2.515723</v>
      </c>
      <c r="S177" s="1"/>
      <c r="T177" s="1"/>
      <c r="U177" s="1"/>
      <c r="V177" s="26" t="s">
        <v>195</v>
      </c>
      <c r="W177" s="15">
        <f t="shared" si="4"/>
        <v>5.292102717</v>
      </c>
      <c r="X177" s="1"/>
      <c r="Y177" s="1"/>
      <c r="Z177" s="1"/>
      <c r="AA177" s="26" t="s">
        <v>195</v>
      </c>
      <c r="AB177" s="28">
        <v>6.024193548387097</v>
      </c>
      <c r="AC177" s="15">
        <f t="shared" si="5"/>
        <v>5.292102717</v>
      </c>
      <c r="AD177" s="15">
        <f t="shared" si="6"/>
        <v>-0.7320908313</v>
      </c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ht="15.75" customHeight="1">
      <c r="A178" s="14"/>
      <c r="B178" s="26" t="s">
        <v>196</v>
      </c>
      <c r="C178" s="26">
        <v>3790.72</v>
      </c>
      <c r="D178" s="1"/>
      <c r="E178" s="1"/>
      <c r="F178" s="1"/>
      <c r="G178" s="26" t="s">
        <v>196</v>
      </c>
      <c r="H178" s="1">
        <v>10165.754</v>
      </c>
      <c r="I178" s="16">
        <f t="shared" si="1"/>
        <v>10.165754</v>
      </c>
      <c r="J178" s="1"/>
      <c r="K178" s="1"/>
      <c r="L178" s="25">
        <f t="shared" si="2"/>
        <v>372.8911795</v>
      </c>
      <c r="M178" s="1">
        <f t="shared" si="3"/>
        <v>5.61322982</v>
      </c>
      <c r="N178" s="1">
        <v>3.332406021188879</v>
      </c>
      <c r="O178" s="1"/>
      <c r="P178" s="1"/>
      <c r="Q178" s="26" t="s">
        <v>196</v>
      </c>
      <c r="R178" s="26">
        <v>2.380952</v>
      </c>
      <c r="S178" s="1"/>
      <c r="T178" s="1"/>
      <c r="U178" s="1"/>
      <c r="V178" s="26" t="s">
        <v>196</v>
      </c>
      <c r="W178" s="15">
        <f t="shared" si="4"/>
        <v>5.14163395</v>
      </c>
      <c r="X178" s="1"/>
      <c r="Y178" s="1"/>
      <c r="Z178" s="1"/>
      <c r="AA178" s="26" t="s">
        <v>196</v>
      </c>
      <c r="AB178" s="28">
        <v>6.908730158730159</v>
      </c>
      <c r="AC178" s="15">
        <f t="shared" si="5"/>
        <v>5.14163395</v>
      </c>
      <c r="AD178" s="15">
        <f t="shared" si="6"/>
        <v>-1.767096209</v>
      </c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ht="15.75" customHeight="1">
      <c r="A179" s="14"/>
      <c r="B179" s="26" t="s">
        <v>197</v>
      </c>
      <c r="C179" s="26">
        <v>3848.152</v>
      </c>
      <c r="D179" s="1"/>
      <c r="E179" s="1"/>
      <c r="F179" s="1"/>
      <c r="G179" s="26" t="s">
        <v>197</v>
      </c>
      <c r="H179" s="1">
        <v>10165.754</v>
      </c>
      <c r="I179" s="16">
        <f t="shared" si="1"/>
        <v>10.165754</v>
      </c>
      <c r="J179" s="1"/>
      <c r="K179" s="1"/>
      <c r="L179" s="25">
        <f t="shared" si="2"/>
        <v>378.5407359</v>
      </c>
      <c r="M179" s="1">
        <f t="shared" si="3"/>
        <v>6.141285797</v>
      </c>
      <c r="N179" s="1">
        <v>3.332406021188879</v>
      </c>
      <c r="O179" s="1"/>
      <c r="P179" s="1"/>
      <c r="Q179" s="26" t="s">
        <v>197</v>
      </c>
      <c r="R179" s="26">
        <v>2.878195</v>
      </c>
      <c r="S179" s="1"/>
      <c r="T179" s="1"/>
      <c r="U179" s="1"/>
      <c r="V179" s="26" t="s">
        <v>197</v>
      </c>
      <c r="W179" s="15">
        <f t="shared" si="4"/>
        <v>6.019512444</v>
      </c>
      <c r="X179" s="1"/>
      <c r="Y179" s="1"/>
      <c r="Z179" s="1"/>
      <c r="AA179" s="26" t="s">
        <v>197</v>
      </c>
      <c r="AB179" s="28">
        <v>7.5078125</v>
      </c>
      <c r="AC179" s="15">
        <f t="shared" si="5"/>
        <v>6.019512444</v>
      </c>
      <c r="AD179" s="15">
        <f t="shared" si="6"/>
        <v>-1.488300056</v>
      </c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ht="15.75" customHeight="1">
      <c r="A180" s="14"/>
      <c r="B180" s="26" t="s">
        <v>198</v>
      </c>
      <c r="C180" s="26">
        <v>3928.188</v>
      </c>
      <c r="D180" s="1"/>
      <c r="E180" s="1"/>
      <c r="F180" s="1"/>
      <c r="G180" s="26" t="s">
        <v>198</v>
      </c>
      <c r="H180" s="1">
        <v>10165.754</v>
      </c>
      <c r="I180" s="16">
        <f t="shared" si="1"/>
        <v>10.165754</v>
      </c>
      <c r="J180" s="1"/>
      <c r="K180" s="1"/>
      <c r="L180" s="25">
        <f t="shared" si="2"/>
        <v>386.4138361</v>
      </c>
      <c r="M180" s="1">
        <f t="shared" si="3"/>
        <v>5.452081546</v>
      </c>
      <c r="N180" s="1">
        <v>3.332406021188879</v>
      </c>
      <c r="O180" s="1"/>
      <c r="P180" s="1"/>
      <c r="Q180" s="26" t="s">
        <v>198</v>
      </c>
      <c r="R180" s="26">
        <v>2.652641</v>
      </c>
      <c r="S180" s="1"/>
      <c r="T180" s="1"/>
      <c r="U180" s="1"/>
      <c r="V180" s="26" t="s">
        <v>198</v>
      </c>
      <c r="W180" s="15">
        <f t="shared" si="4"/>
        <v>5.508880381</v>
      </c>
      <c r="X180" s="1"/>
      <c r="Y180" s="1"/>
      <c r="Z180" s="1"/>
      <c r="AA180" s="26" t="s">
        <v>198</v>
      </c>
      <c r="AB180" s="28">
        <v>8.14344262295082</v>
      </c>
      <c r="AC180" s="15">
        <f t="shared" si="5"/>
        <v>5.508880381</v>
      </c>
      <c r="AD180" s="15">
        <f t="shared" si="6"/>
        <v>-2.634562242</v>
      </c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ht="15.75" customHeight="1">
      <c r="A181" s="14"/>
      <c r="B181" s="26" t="s">
        <v>199</v>
      </c>
      <c r="C181" s="26">
        <v>3956.774</v>
      </c>
      <c r="D181" s="1"/>
      <c r="E181" s="1"/>
      <c r="F181" s="1"/>
      <c r="G181" s="26" t="s">
        <v>199</v>
      </c>
      <c r="H181" s="1">
        <v>10405.153</v>
      </c>
      <c r="I181" s="16">
        <f t="shared" si="1"/>
        <v>10.405153</v>
      </c>
      <c r="J181" s="1"/>
      <c r="K181" s="1"/>
      <c r="L181" s="25">
        <f t="shared" si="2"/>
        <v>380.2706217</v>
      </c>
      <c r="M181" s="1">
        <f t="shared" si="3"/>
        <v>4.58061149</v>
      </c>
      <c r="N181" s="1">
        <v>3.332406021188879</v>
      </c>
      <c r="O181" s="1"/>
      <c r="P181" s="1"/>
      <c r="Q181" s="26" t="s">
        <v>199</v>
      </c>
      <c r="R181" s="26">
        <v>2.840264</v>
      </c>
      <c r="S181" s="1"/>
      <c r="T181" s="1"/>
      <c r="U181" s="1"/>
      <c r="V181" s="26" t="s">
        <v>199</v>
      </c>
      <c r="W181" s="15">
        <f t="shared" si="4"/>
        <v>5.572447367</v>
      </c>
      <c r="X181" s="1"/>
      <c r="Y181" s="1"/>
      <c r="Z181" s="1"/>
      <c r="AA181" s="26" t="s">
        <v>199</v>
      </c>
      <c r="AB181" s="28">
        <v>8.838709677419354</v>
      </c>
      <c r="AC181" s="15">
        <f t="shared" si="5"/>
        <v>5.572447367</v>
      </c>
      <c r="AD181" s="15">
        <f t="shared" si="6"/>
        <v>-3.26626231</v>
      </c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ht="15.75" customHeight="1">
      <c r="A182" s="14"/>
      <c r="B182" s="26" t="s">
        <v>200</v>
      </c>
      <c r="C182" s="26">
        <v>3998.124</v>
      </c>
      <c r="D182" s="1"/>
      <c r="E182" s="1"/>
      <c r="F182" s="1"/>
      <c r="G182" s="26" t="s">
        <v>200</v>
      </c>
      <c r="H182" s="1">
        <v>10405.153</v>
      </c>
      <c r="I182" s="16">
        <f t="shared" si="1"/>
        <v>10.405153</v>
      </c>
      <c r="J182" s="1"/>
      <c r="K182" s="1"/>
      <c r="L182" s="25">
        <f t="shared" si="2"/>
        <v>384.2446142</v>
      </c>
      <c r="M182" s="1">
        <f t="shared" si="3"/>
        <v>3.044704531</v>
      </c>
      <c r="N182" s="1">
        <v>3.332406021188879</v>
      </c>
      <c r="O182" s="1"/>
      <c r="P182" s="1"/>
      <c r="Q182" s="26" t="s">
        <v>200</v>
      </c>
      <c r="R182" s="26">
        <v>3.093249</v>
      </c>
      <c r="S182" s="1"/>
      <c r="T182" s="1"/>
      <c r="U182" s="1"/>
      <c r="V182" s="26" t="s">
        <v>200</v>
      </c>
      <c r="W182" s="15">
        <f t="shared" si="4"/>
        <v>5.567948128</v>
      </c>
      <c r="X182" s="1"/>
      <c r="Y182" s="1"/>
      <c r="Z182" s="1"/>
      <c r="AA182" s="26" t="s">
        <v>200</v>
      </c>
      <c r="AB182" s="28">
        <v>9.0</v>
      </c>
      <c r="AC182" s="15">
        <f t="shared" si="5"/>
        <v>5.567948128</v>
      </c>
      <c r="AD182" s="15">
        <f t="shared" si="6"/>
        <v>-3.432051872</v>
      </c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ht="15.75" customHeight="1">
      <c r="A183" s="14"/>
      <c r="B183" s="26" t="s">
        <v>201</v>
      </c>
      <c r="C183" s="26">
        <v>4079.786</v>
      </c>
      <c r="D183" s="1"/>
      <c r="E183" s="1"/>
      <c r="F183" s="1"/>
      <c r="G183" s="26" t="s">
        <v>201</v>
      </c>
      <c r="H183" s="1">
        <v>10405.153</v>
      </c>
      <c r="I183" s="16">
        <f t="shared" si="1"/>
        <v>10.405153</v>
      </c>
      <c r="J183" s="1"/>
      <c r="K183" s="1"/>
      <c r="L183" s="25">
        <f t="shared" si="2"/>
        <v>392.0928409</v>
      </c>
      <c r="M183" s="1">
        <f t="shared" si="3"/>
        <v>3.580091586</v>
      </c>
      <c r="N183" s="1">
        <v>3.332406021188879</v>
      </c>
      <c r="O183" s="1"/>
      <c r="P183" s="1"/>
      <c r="Q183" s="26" t="s">
        <v>201</v>
      </c>
      <c r="R183" s="26">
        <v>2.641003</v>
      </c>
      <c r="S183" s="1"/>
      <c r="T183" s="1"/>
      <c r="U183" s="1"/>
      <c r="V183" s="26" t="s">
        <v>201</v>
      </c>
      <c r="W183" s="15">
        <f t="shared" si="4"/>
        <v>5.023425891</v>
      </c>
      <c r="X183" s="1"/>
      <c r="Y183" s="1"/>
      <c r="Z183" s="1"/>
      <c r="AA183" s="26" t="s">
        <v>201</v>
      </c>
      <c r="AB183" s="28">
        <v>8.761904761904763</v>
      </c>
      <c r="AC183" s="15">
        <f t="shared" si="5"/>
        <v>5.023425891</v>
      </c>
      <c r="AD183" s="15">
        <f t="shared" si="6"/>
        <v>-3.738478871</v>
      </c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ht="15.75" customHeight="1">
      <c r="A184" s="14"/>
      <c r="B184" s="26" t="s">
        <v>202</v>
      </c>
      <c r="C184" s="26">
        <v>4127.832</v>
      </c>
      <c r="D184" s="1"/>
      <c r="E184" s="1"/>
      <c r="F184" s="1"/>
      <c r="G184" s="26" t="s">
        <v>202</v>
      </c>
      <c r="H184" s="1">
        <v>10405.153</v>
      </c>
      <c r="I184" s="16">
        <f t="shared" si="1"/>
        <v>10.405153</v>
      </c>
      <c r="J184" s="1"/>
      <c r="K184" s="1"/>
      <c r="L184" s="25">
        <f t="shared" si="2"/>
        <v>396.7103607</v>
      </c>
      <c r="M184" s="1">
        <f t="shared" si="3"/>
        <v>2.66463663</v>
      </c>
      <c r="N184" s="1">
        <v>3.332406021188879</v>
      </c>
      <c r="O184" s="1"/>
      <c r="P184" s="1"/>
      <c r="Q184" s="26" t="s">
        <v>202</v>
      </c>
      <c r="R184" s="26">
        <v>2.650924</v>
      </c>
      <c r="S184" s="1"/>
      <c r="T184" s="1"/>
      <c r="U184" s="1"/>
      <c r="V184" s="26" t="s">
        <v>202</v>
      </c>
      <c r="W184" s="15">
        <f t="shared" si="4"/>
        <v>4.809443652</v>
      </c>
      <c r="X184" s="1"/>
      <c r="Y184" s="1"/>
      <c r="Z184" s="1"/>
      <c r="AA184" s="26" t="s">
        <v>202</v>
      </c>
      <c r="AB184" s="28">
        <v>8.721774193548388</v>
      </c>
      <c r="AC184" s="15">
        <f t="shared" si="5"/>
        <v>4.809443652</v>
      </c>
      <c r="AD184" s="15">
        <f t="shared" si="6"/>
        <v>-3.912330541</v>
      </c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ht="15.75" customHeight="1">
      <c r="A185" s="14"/>
      <c r="B185" s="26" t="s">
        <v>203</v>
      </c>
      <c r="C185" s="26">
        <v>4189.59</v>
      </c>
      <c r="D185" s="1"/>
      <c r="E185" s="1"/>
      <c r="F185" s="1"/>
      <c r="G185" s="26" t="s">
        <v>203</v>
      </c>
      <c r="H185" s="1">
        <v>10658.119</v>
      </c>
      <c r="I185" s="16">
        <f t="shared" si="1"/>
        <v>10.658119</v>
      </c>
      <c r="J185" s="1"/>
      <c r="K185" s="1"/>
      <c r="L185" s="25">
        <f t="shared" si="2"/>
        <v>393.089062</v>
      </c>
      <c r="M185" s="1">
        <f t="shared" si="3"/>
        <v>3.370873149</v>
      </c>
      <c r="N185" s="1">
        <v>3.332406021188879</v>
      </c>
      <c r="O185" s="1"/>
      <c r="P185" s="1"/>
      <c r="Q185" s="26" t="s">
        <v>203</v>
      </c>
      <c r="R185" s="26">
        <v>2.739726</v>
      </c>
      <c r="S185" s="1"/>
      <c r="T185" s="1"/>
      <c r="U185" s="1"/>
      <c r="V185" s="26" t="s">
        <v>203</v>
      </c>
      <c r="W185" s="15">
        <f t="shared" si="4"/>
        <v>5.119205782</v>
      </c>
      <c r="X185" s="1"/>
      <c r="Y185" s="1"/>
      <c r="Z185" s="1"/>
      <c r="AA185" s="26" t="s">
        <v>203</v>
      </c>
      <c r="AB185" s="28">
        <v>8.334677419354838</v>
      </c>
      <c r="AC185" s="15">
        <f t="shared" si="5"/>
        <v>5.119205782</v>
      </c>
      <c r="AD185" s="15">
        <f t="shared" si="6"/>
        <v>-3.215471637</v>
      </c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ht="15.75" customHeight="1">
      <c r="A186" s="14"/>
      <c r="B186" s="26" t="s">
        <v>204</v>
      </c>
      <c r="C186" s="26">
        <v>4263.125</v>
      </c>
      <c r="D186" s="1"/>
      <c r="E186" s="1"/>
      <c r="F186" s="1"/>
      <c r="G186" s="26" t="s">
        <v>204</v>
      </c>
      <c r="H186" s="1">
        <v>10658.119</v>
      </c>
      <c r="I186" s="16">
        <f t="shared" si="1"/>
        <v>10.658119</v>
      </c>
      <c r="J186" s="1"/>
      <c r="K186" s="1"/>
      <c r="L186" s="25">
        <f t="shared" si="2"/>
        <v>399.988497</v>
      </c>
      <c r="M186" s="1">
        <f t="shared" si="3"/>
        <v>4.097359408</v>
      </c>
      <c r="N186" s="1">
        <v>3.332406021188879</v>
      </c>
      <c r="O186" s="1"/>
      <c r="P186" s="1"/>
      <c r="Q186" s="26" t="s">
        <v>204</v>
      </c>
      <c r="R186" s="26">
        <v>2.847131</v>
      </c>
      <c r="S186" s="1"/>
      <c r="T186" s="1"/>
      <c r="U186" s="1"/>
      <c r="V186" s="26" t="s">
        <v>204</v>
      </c>
      <c r="W186" s="15">
        <f t="shared" si="4"/>
        <v>5.461934847</v>
      </c>
      <c r="X186" s="1"/>
      <c r="Y186" s="1"/>
      <c r="Z186" s="1"/>
      <c r="AA186" s="26" t="s">
        <v>204</v>
      </c>
      <c r="AB186" s="28">
        <v>8.25</v>
      </c>
      <c r="AC186" s="15">
        <f t="shared" si="5"/>
        <v>5.461934847</v>
      </c>
      <c r="AD186" s="15">
        <f t="shared" si="6"/>
        <v>-2.788065153</v>
      </c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ht="15.75" customHeight="1">
      <c r="A187" s="14"/>
      <c r="B187" s="26" t="s">
        <v>205</v>
      </c>
      <c r="C187" s="26">
        <v>4325.479</v>
      </c>
      <c r="D187" s="1"/>
      <c r="E187" s="1"/>
      <c r="F187" s="1"/>
      <c r="G187" s="26" t="s">
        <v>205</v>
      </c>
      <c r="H187" s="1">
        <v>10658.119</v>
      </c>
      <c r="I187" s="16">
        <f t="shared" si="1"/>
        <v>10.658119</v>
      </c>
      <c r="J187" s="1"/>
      <c r="K187" s="1"/>
      <c r="L187" s="25">
        <f t="shared" si="2"/>
        <v>405.8388727</v>
      </c>
      <c r="M187" s="1">
        <f t="shared" si="3"/>
        <v>3.505810445</v>
      </c>
      <c r="N187" s="1">
        <v>3.332406021188879</v>
      </c>
      <c r="O187" s="1"/>
      <c r="P187" s="1"/>
      <c r="Q187" s="26" t="s">
        <v>205</v>
      </c>
      <c r="R187" s="26">
        <v>2.943742</v>
      </c>
      <c r="S187" s="1"/>
      <c r="T187" s="1"/>
      <c r="U187" s="1"/>
      <c r="V187" s="26" t="s">
        <v>205</v>
      </c>
      <c r="W187" s="15">
        <f t="shared" si="4"/>
        <v>5.458964106</v>
      </c>
      <c r="X187" s="1"/>
      <c r="Y187" s="1"/>
      <c r="Z187" s="1"/>
      <c r="AA187" s="26" t="s">
        <v>205</v>
      </c>
      <c r="AB187" s="28">
        <v>8.25</v>
      </c>
      <c r="AC187" s="15">
        <f t="shared" si="5"/>
        <v>5.458964106</v>
      </c>
      <c r="AD187" s="15">
        <f t="shared" si="6"/>
        <v>-2.791035894</v>
      </c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ht="15.75" customHeight="1">
      <c r="A188" s="14"/>
      <c r="B188" s="26" t="s">
        <v>206</v>
      </c>
      <c r="C188" s="26">
        <v>4402.991</v>
      </c>
      <c r="D188" s="1"/>
      <c r="E188" s="1"/>
      <c r="F188" s="1"/>
      <c r="G188" s="26" t="s">
        <v>206</v>
      </c>
      <c r="H188" s="1">
        <v>10658.119</v>
      </c>
      <c r="I188" s="16">
        <f t="shared" si="1"/>
        <v>10.658119</v>
      </c>
      <c r="J188" s="1"/>
      <c r="K188" s="1"/>
      <c r="L188" s="25">
        <f t="shared" si="2"/>
        <v>413.1114505</v>
      </c>
      <c r="M188" s="1">
        <f t="shared" si="3"/>
        <v>4.13427312</v>
      </c>
      <c r="N188" s="1">
        <v>3.332406021188879</v>
      </c>
      <c r="O188" s="1"/>
      <c r="P188" s="1"/>
      <c r="Q188" s="26" t="s">
        <v>206</v>
      </c>
      <c r="R188" s="26">
        <v>3.190104</v>
      </c>
      <c r="S188" s="1"/>
      <c r="T188" s="1"/>
      <c r="U188" s="1"/>
      <c r="V188" s="26" t="s">
        <v>206</v>
      </c>
      <c r="W188" s="15">
        <f t="shared" si="4"/>
        <v>5.985622775</v>
      </c>
      <c r="X188" s="1"/>
      <c r="Y188" s="1"/>
      <c r="Z188" s="1"/>
      <c r="AA188" s="26" t="s">
        <v>206</v>
      </c>
      <c r="AB188" s="28">
        <v>8.25</v>
      </c>
      <c r="AC188" s="15">
        <f t="shared" si="5"/>
        <v>5.985622775</v>
      </c>
      <c r="AD188" s="15">
        <f t="shared" si="6"/>
        <v>-2.264377225</v>
      </c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ht="15.75" customHeight="1">
      <c r="A189" s="14"/>
      <c r="B189" s="26" t="s">
        <v>207</v>
      </c>
      <c r="C189" s="26">
        <v>4482.479</v>
      </c>
      <c r="D189" s="1"/>
      <c r="E189" s="1"/>
      <c r="F189" s="1"/>
      <c r="G189" s="26" t="s">
        <v>207</v>
      </c>
      <c r="H189" s="1">
        <v>10939.541000000001</v>
      </c>
      <c r="I189" s="16">
        <f t="shared" si="1"/>
        <v>10.939541</v>
      </c>
      <c r="J189" s="1"/>
      <c r="K189" s="1"/>
      <c r="L189" s="25">
        <f t="shared" si="2"/>
        <v>409.7501897</v>
      </c>
      <c r="M189" s="1">
        <f t="shared" si="3"/>
        <v>4.238512172</v>
      </c>
      <c r="N189" s="1">
        <v>3.332406021188879</v>
      </c>
      <c r="O189" s="1"/>
      <c r="P189" s="1"/>
      <c r="Q189" s="26" t="s">
        <v>207</v>
      </c>
      <c r="R189" s="26">
        <v>2.946237</v>
      </c>
      <c r="S189" s="1"/>
      <c r="T189" s="1"/>
      <c r="U189" s="1"/>
      <c r="V189" s="26" t="s">
        <v>207</v>
      </c>
      <c r="W189" s="15">
        <f t="shared" si="4"/>
        <v>5.645882038</v>
      </c>
      <c r="X189" s="1"/>
      <c r="Y189" s="1"/>
      <c r="Z189" s="1"/>
      <c r="AA189" s="26" t="s">
        <v>207</v>
      </c>
      <c r="AB189" s="28">
        <v>8.26639344262295</v>
      </c>
      <c r="AC189" s="15">
        <f t="shared" si="5"/>
        <v>5.645882038</v>
      </c>
      <c r="AD189" s="15">
        <f t="shared" si="6"/>
        <v>-2.620511405</v>
      </c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ht="15.75" customHeight="1">
      <c r="A190" s="14"/>
      <c r="B190" s="26" t="s">
        <v>208</v>
      </c>
      <c r="C190" s="26">
        <v>4555.829</v>
      </c>
      <c r="D190" s="1"/>
      <c r="E190" s="1"/>
      <c r="F190" s="1"/>
      <c r="G190" s="26" t="s">
        <v>208</v>
      </c>
      <c r="H190" s="1">
        <v>10939.541000000001</v>
      </c>
      <c r="I190" s="16">
        <f t="shared" si="1"/>
        <v>10.939541</v>
      </c>
      <c r="J190" s="1"/>
      <c r="K190" s="1"/>
      <c r="L190" s="25">
        <f t="shared" si="2"/>
        <v>416.4552242</v>
      </c>
      <c r="M190" s="1">
        <f t="shared" si="3"/>
        <v>4.116800185</v>
      </c>
      <c r="N190" s="1">
        <v>3.332406021188879</v>
      </c>
      <c r="O190" s="1"/>
      <c r="P190" s="1"/>
      <c r="Q190" s="26" t="s">
        <v>208</v>
      </c>
      <c r="R190" s="26">
        <v>2.342419</v>
      </c>
      <c r="S190" s="1"/>
      <c r="T190" s="1"/>
      <c r="U190" s="1"/>
      <c r="V190" s="26" t="s">
        <v>208</v>
      </c>
      <c r="W190" s="15">
        <f t="shared" si="4"/>
        <v>4.709727041</v>
      </c>
      <c r="X190" s="1"/>
      <c r="Y190" s="1"/>
      <c r="Z190" s="1"/>
      <c r="AA190" s="26" t="s">
        <v>208</v>
      </c>
      <c r="AB190" s="28">
        <v>8.5</v>
      </c>
      <c r="AC190" s="15">
        <f t="shared" si="5"/>
        <v>4.709727041</v>
      </c>
      <c r="AD190" s="15">
        <f t="shared" si="6"/>
        <v>-3.790272959</v>
      </c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ht="15.75" customHeight="1">
      <c r="A191" s="14"/>
      <c r="B191" s="26" t="s">
        <v>209</v>
      </c>
      <c r="C191" s="26">
        <v>4660.391</v>
      </c>
      <c r="D191" s="1"/>
      <c r="E191" s="1"/>
      <c r="F191" s="1"/>
      <c r="G191" s="26" t="s">
        <v>209</v>
      </c>
      <c r="H191" s="1">
        <v>10939.541000000001</v>
      </c>
      <c r="I191" s="16">
        <f t="shared" si="1"/>
        <v>10.939541</v>
      </c>
      <c r="J191" s="1"/>
      <c r="K191" s="1"/>
      <c r="L191" s="25">
        <f t="shared" si="2"/>
        <v>426.0133949</v>
      </c>
      <c r="M191" s="1">
        <f t="shared" si="3"/>
        <v>4.971066982</v>
      </c>
      <c r="N191" s="1">
        <v>3.332406021188879</v>
      </c>
      <c r="O191" s="1"/>
      <c r="P191" s="1"/>
      <c r="Q191" s="26" t="s">
        <v>209</v>
      </c>
      <c r="R191" s="26">
        <v>2.202923</v>
      </c>
      <c r="S191" s="1"/>
      <c r="T191" s="1"/>
      <c r="U191" s="1"/>
      <c r="V191" s="26" t="s">
        <v>209</v>
      </c>
      <c r="W191" s="15">
        <f t="shared" si="4"/>
        <v>4.71404974</v>
      </c>
      <c r="X191" s="1"/>
      <c r="Y191" s="1"/>
      <c r="Z191" s="1"/>
      <c r="AA191" s="26" t="s">
        <v>209</v>
      </c>
      <c r="AB191" s="28">
        <v>8.5</v>
      </c>
      <c r="AC191" s="15">
        <f t="shared" si="5"/>
        <v>4.71404974</v>
      </c>
      <c r="AD191" s="15">
        <f t="shared" si="6"/>
        <v>-3.78595026</v>
      </c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ht="15.75" customHeight="1">
      <c r="A192" s="14"/>
      <c r="B192" s="26" t="s">
        <v>210</v>
      </c>
      <c r="C192" s="26">
        <v>4733.372</v>
      </c>
      <c r="D192" s="1"/>
      <c r="E192" s="1"/>
      <c r="F192" s="1"/>
      <c r="G192" s="26" t="s">
        <v>210</v>
      </c>
      <c r="H192" s="1">
        <v>10939.541000000001</v>
      </c>
      <c r="I192" s="16">
        <f t="shared" si="1"/>
        <v>10.939541</v>
      </c>
      <c r="J192" s="1"/>
      <c r="K192" s="1"/>
      <c r="L192" s="25">
        <f t="shared" si="2"/>
        <v>432.6846986</v>
      </c>
      <c r="M192" s="1">
        <f t="shared" si="3"/>
        <v>4.738006659</v>
      </c>
      <c r="N192" s="1">
        <v>3.332406021188879</v>
      </c>
      <c r="O192" s="1"/>
      <c r="P192" s="1"/>
      <c r="Q192" s="26" t="s">
        <v>210</v>
      </c>
      <c r="R192" s="26">
        <v>1.871714</v>
      </c>
      <c r="S192" s="1"/>
      <c r="T192" s="1"/>
      <c r="U192" s="1"/>
      <c r="V192" s="26" t="s">
        <v>210</v>
      </c>
      <c r="W192" s="15">
        <f t="shared" si="4"/>
        <v>4.158971159</v>
      </c>
      <c r="X192" s="1"/>
      <c r="Y192" s="1"/>
      <c r="Z192" s="1"/>
      <c r="AA192" s="26" t="s">
        <v>210</v>
      </c>
      <c r="AB192" s="28">
        <v>8.5</v>
      </c>
      <c r="AC192" s="15">
        <f t="shared" si="5"/>
        <v>4.158971159</v>
      </c>
      <c r="AD192" s="15">
        <f t="shared" si="6"/>
        <v>-4.341028841</v>
      </c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ht="15.75" customHeight="1">
      <c r="A193" s="14"/>
      <c r="B193" s="26" t="s">
        <v>211</v>
      </c>
      <c r="C193" s="26">
        <v>4759.61</v>
      </c>
      <c r="D193" s="1"/>
      <c r="E193" s="1"/>
      <c r="F193" s="1"/>
      <c r="G193" s="26" t="s">
        <v>211</v>
      </c>
      <c r="H193" s="1">
        <v>11244.235</v>
      </c>
      <c r="I193" s="16">
        <f t="shared" si="1"/>
        <v>11.244235</v>
      </c>
      <c r="J193" s="1"/>
      <c r="K193" s="1"/>
      <c r="L193" s="25">
        <f t="shared" si="2"/>
        <v>423.2933588</v>
      </c>
      <c r="M193" s="1">
        <f t="shared" si="3"/>
        <v>3.305225821</v>
      </c>
      <c r="N193" s="1">
        <v>3.332406021188879</v>
      </c>
      <c r="O193" s="1"/>
      <c r="P193" s="1"/>
      <c r="Q193" s="26" t="s">
        <v>211</v>
      </c>
      <c r="R193" s="26">
        <v>1.462294</v>
      </c>
      <c r="S193" s="1"/>
      <c r="T193" s="1"/>
      <c r="U193" s="1"/>
      <c r="V193" s="26" t="s">
        <v>211</v>
      </c>
      <c r="W193" s="15">
        <f t="shared" si="4"/>
        <v>3.18664595</v>
      </c>
      <c r="X193" s="1"/>
      <c r="Y193" s="1"/>
      <c r="Z193" s="1"/>
      <c r="AA193" s="26" t="s">
        <v>211</v>
      </c>
      <c r="AB193" s="28">
        <v>8.5</v>
      </c>
      <c r="AC193" s="15">
        <f t="shared" si="5"/>
        <v>3.18664595</v>
      </c>
      <c r="AD193" s="15">
        <f t="shared" si="6"/>
        <v>-5.31335405</v>
      </c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ht="15.75" customHeight="1">
      <c r="A194" s="14"/>
      <c r="B194" s="26" t="s">
        <v>212</v>
      </c>
      <c r="C194" s="26">
        <v>4833.343</v>
      </c>
      <c r="D194" s="1"/>
      <c r="E194" s="1"/>
      <c r="F194" s="1"/>
      <c r="G194" s="26" t="s">
        <v>212</v>
      </c>
      <c r="H194" s="1">
        <v>11244.235</v>
      </c>
      <c r="I194" s="16">
        <f t="shared" si="1"/>
        <v>11.244235</v>
      </c>
      <c r="J194" s="1"/>
      <c r="K194" s="1"/>
      <c r="L194" s="25">
        <f t="shared" si="2"/>
        <v>429.8507635</v>
      </c>
      <c r="M194" s="1">
        <f t="shared" si="3"/>
        <v>3.216561716</v>
      </c>
      <c r="N194" s="1">
        <v>3.332406021188879</v>
      </c>
      <c r="O194" s="1"/>
      <c r="P194" s="1"/>
      <c r="Q194" s="26" t="s">
        <v>212</v>
      </c>
      <c r="R194" s="26">
        <v>1.602164</v>
      </c>
      <c r="S194" s="1"/>
      <c r="T194" s="1"/>
      <c r="U194" s="1"/>
      <c r="V194" s="26" t="s">
        <v>212</v>
      </c>
      <c r="W194" s="15">
        <f t="shared" si="4"/>
        <v>3.374284924</v>
      </c>
      <c r="X194" s="1"/>
      <c r="Y194" s="1"/>
      <c r="Z194" s="1"/>
      <c r="AA194" s="26" t="s">
        <v>212</v>
      </c>
      <c r="AB194" s="28">
        <v>8.5</v>
      </c>
      <c r="AC194" s="15">
        <f t="shared" si="5"/>
        <v>3.374284924</v>
      </c>
      <c r="AD194" s="15">
        <f t="shared" si="6"/>
        <v>-5.125715076</v>
      </c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ht="15.75" customHeight="1">
      <c r="A195" s="14"/>
      <c r="B195" s="26" t="s">
        <v>213</v>
      </c>
      <c r="C195" s="26">
        <v>4924.626</v>
      </c>
      <c r="D195" s="1"/>
      <c r="E195" s="1"/>
      <c r="F195" s="1"/>
      <c r="G195" s="26" t="s">
        <v>213</v>
      </c>
      <c r="H195" s="1">
        <v>11244.235</v>
      </c>
      <c r="I195" s="16">
        <f t="shared" si="1"/>
        <v>11.244235</v>
      </c>
      <c r="J195" s="1"/>
      <c r="K195" s="1"/>
      <c r="L195" s="25">
        <f t="shared" si="2"/>
        <v>437.9689681</v>
      </c>
      <c r="M195" s="1">
        <f t="shared" si="3"/>
        <v>2.806384341</v>
      </c>
      <c r="N195" s="1">
        <v>3.332406021188879</v>
      </c>
      <c r="O195" s="1"/>
      <c r="P195" s="1"/>
      <c r="Q195" s="26" t="s">
        <v>213</v>
      </c>
      <c r="R195" s="26">
        <v>1.595855</v>
      </c>
      <c r="S195" s="1"/>
      <c r="T195" s="1"/>
      <c r="U195" s="1"/>
      <c r="V195" s="26" t="s">
        <v>213</v>
      </c>
      <c r="W195" s="15">
        <f t="shared" si="4"/>
        <v>3.26227708</v>
      </c>
      <c r="X195" s="1"/>
      <c r="Y195" s="1"/>
      <c r="Z195" s="1"/>
      <c r="AA195" s="26" t="s">
        <v>213</v>
      </c>
      <c r="AB195" s="28">
        <v>8.49609375</v>
      </c>
      <c r="AC195" s="15">
        <f t="shared" si="5"/>
        <v>3.26227708</v>
      </c>
      <c r="AD195" s="15">
        <f t="shared" si="6"/>
        <v>-5.23381667</v>
      </c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ht="15.75" customHeight="1">
      <c r="A196" s="14"/>
      <c r="B196" s="26" t="s">
        <v>214</v>
      </c>
      <c r="C196" s="26">
        <v>4975.672</v>
      </c>
      <c r="D196" s="1"/>
      <c r="E196" s="1"/>
      <c r="F196" s="1"/>
      <c r="G196" s="26" t="s">
        <v>214</v>
      </c>
      <c r="H196" s="1">
        <v>11244.235</v>
      </c>
      <c r="I196" s="16">
        <f t="shared" si="1"/>
        <v>11.244235</v>
      </c>
      <c r="J196" s="1"/>
      <c r="K196" s="1"/>
      <c r="L196" s="25">
        <f t="shared" si="2"/>
        <v>442.5087167</v>
      </c>
      <c r="M196" s="1">
        <f t="shared" si="3"/>
        <v>2.270479672</v>
      </c>
      <c r="N196" s="1">
        <v>3.332406021188879</v>
      </c>
      <c r="O196" s="1"/>
      <c r="P196" s="1"/>
      <c r="Q196" s="26" t="s">
        <v>214</v>
      </c>
      <c r="R196" s="26">
        <v>1.548307</v>
      </c>
      <c r="S196" s="1"/>
      <c r="T196" s="1"/>
      <c r="U196" s="1"/>
      <c r="V196" s="26" t="s">
        <v>214</v>
      </c>
      <c r="W196" s="15">
        <f t="shared" si="4"/>
        <v>3.056978913</v>
      </c>
      <c r="X196" s="1"/>
      <c r="Y196" s="1"/>
      <c r="Z196" s="1"/>
      <c r="AA196" s="26" t="s">
        <v>214</v>
      </c>
      <c r="AB196" s="28">
        <v>7.919354838709677</v>
      </c>
      <c r="AC196" s="15">
        <f t="shared" si="5"/>
        <v>3.056978913</v>
      </c>
      <c r="AD196" s="15">
        <f t="shared" si="6"/>
        <v>-4.862375926</v>
      </c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ht="15.75" customHeight="1">
      <c r="A197" s="14"/>
      <c r="B197" s="26" t="s">
        <v>215</v>
      </c>
      <c r="C197" s="26">
        <v>5080.005</v>
      </c>
      <c r="D197" s="1"/>
      <c r="E197" s="1"/>
      <c r="F197" s="1"/>
      <c r="G197" s="26" t="s">
        <v>215</v>
      </c>
      <c r="H197" s="1">
        <v>11586.221</v>
      </c>
      <c r="I197" s="16">
        <f t="shared" si="1"/>
        <v>11.586221</v>
      </c>
      <c r="J197" s="1"/>
      <c r="K197" s="1"/>
      <c r="L197" s="25">
        <f t="shared" si="2"/>
        <v>438.4522788</v>
      </c>
      <c r="M197" s="1">
        <f t="shared" si="3"/>
        <v>3.581185412</v>
      </c>
      <c r="N197" s="1">
        <v>3.332406021188879</v>
      </c>
      <c r="O197" s="1"/>
      <c r="P197" s="1"/>
      <c r="Q197" s="26" t="s">
        <v>215</v>
      </c>
      <c r="R197" s="26">
        <v>1.667696</v>
      </c>
      <c r="S197" s="1"/>
      <c r="T197" s="1"/>
      <c r="U197" s="1"/>
      <c r="V197" s="26" t="s">
        <v>215</v>
      </c>
      <c r="W197" s="15">
        <f t="shared" si="4"/>
        <v>3.563738848</v>
      </c>
      <c r="X197" s="1"/>
      <c r="Y197" s="1"/>
      <c r="Z197" s="1"/>
      <c r="AA197" s="26" t="s">
        <v>215</v>
      </c>
      <c r="AB197" s="28">
        <v>7.75</v>
      </c>
      <c r="AC197" s="15">
        <f t="shared" si="5"/>
        <v>3.563738848</v>
      </c>
      <c r="AD197" s="15">
        <f t="shared" si="6"/>
        <v>-4.186261152</v>
      </c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ht="15.75" customHeight="1">
      <c r="A198" s="14"/>
      <c r="B198" s="26" t="s">
        <v>216</v>
      </c>
      <c r="C198" s="26">
        <v>5131.971</v>
      </c>
      <c r="D198" s="1"/>
      <c r="E198" s="1"/>
      <c r="F198" s="1"/>
      <c r="G198" s="26" t="s">
        <v>216</v>
      </c>
      <c r="H198" s="1">
        <v>11586.221</v>
      </c>
      <c r="I198" s="16">
        <f t="shared" si="1"/>
        <v>11.586221</v>
      </c>
      <c r="J198" s="1"/>
      <c r="K198" s="1"/>
      <c r="L198" s="25">
        <f t="shared" si="2"/>
        <v>442.937434</v>
      </c>
      <c r="M198" s="1">
        <f t="shared" si="3"/>
        <v>3.044468367</v>
      </c>
      <c r="N198" s="1">
        <v>3.332406021188879</v>
      </c>
      <c r="O198" s="1"/>
      <c r="P198" s="1"/>
      <c r="Q198" s="26" t="s">
        <v>216</v>
      </c>
      <c r="R198" s="26">
        <v>2.109359</v>
      </c>
      <c r="S198" s="1"/>
      <c r="T198" s="1"/>
      <c r="U198" s="1"/>
      <c r="V198" s="26" t="s">
        <v>216</v>
      </c>
      <c r="W198" s="15">
        <f t="shared" si="4"/>
        <v>4.092054086</v>
      </c>
      <c r="X198" s="1"/>
      <c r="Y198" s="1"/>
      <c r="Z198" s="1"/>
      <c r="AA198" s="26" t="s">
        <v>216</v>
      </c>
      <c r="AB198" s="28">
        <v>7.75</v>
      </c>
      <c r="AC198" s="15">
        <f t="shared" si="5"/>
        <v>4.092054086</v>
      </c>
      <c r="AD198" s="15">
        <f t="shared" si="6"/>
        <v>-3.657945914</v>
      </c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ht="15.75" customHeight="1">
      <c r="A199" s="14"/>
      <c r="B199" s="26" t="s">
        <v>217</v>
      </c>
      <c r="C199" s="26">
        <v>5174.33</v>
      </c>
      <c r="D199" s="1"/>
      <c r="E199" s="1"/>
      <c r="F199" s="1"/>
      <c r="G199" s="26" t="s">
        <v>217</v>
      </c>
      <c r="H199" s="1">
        <v>11586.221</v>
      </c>
      <c r="I199" s="16">
        <f t="shared" si="1"/>
        <v>11.586221</v>
      </c>
      <c r="J199" s="1"/>
      <c r="K199" s="1"/>
      <c r="L199" s="25">
        <f t="shared" si="2"/>
        <v>446.5934147</v>
      </c>
      <c r="M199" s="1">
        <f t="shared" si="3"/>
        <v>1.969191254</v>
      </c>
      <c r="N199" s="1">
        <v>3.332406021188879</v>
      </c>
      <c r="O199" s="1"/>
      <c r="P199" s="1"/>
      <c r="Q199" s="26" t="s">
        <v>217</v>
      </c>
      <c r="R199" s="26">
        <v>2.345981</v>
      </c>
      <c r="S199" s="1"/>
      <c r="T199" s="1"/>
      <c r="U199" s="1"/>
      <c r="V199" s="26" t="s">
        <v>217</v>
      </c>
      <c r="W199" s="15">
        <f t="shared" si="4"/>
        <v>4.178167808</v>
      </c>
      <c r="X199" s="1"/>
      <c r="Y199" s="1"/>
      <c r="Z199" s="1"/>
      <c r="AA199" s="26" t="s">
        <v>217</v>
      </c>
      <c r="AB199" s="28">
        <v>8.102272727272727</v>
      </c>
      <c r="AC199" s="15">
        <f t="shared" si="5"/>
        <v>4.178167808</v>
      </c>
      <c r="AD199" s="15">
        <f t="shared" si="6"/>
        <v>-3.924104919</v>
      </c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ht="15.75" customHeight="1">
      <c r="A200" s="14"/>
      <c r="B200" s="26" t="s">
        <v>218</v>
      </c>
      <c r="C200" s="26">
        <v>5277.731</v>
      </c>
      <c r="D200" s="1"/>
      <c r="E200" s="1"/>
      <c r="F200" s="1"/>
      <c r="G200" s="26" t="s">
        <v>218</v>
      </c>
      <c r="H200" s="1">
        <v>11586.221</v>
      </c>
      <c r="I200" s="16">
        <f t="shared" si="1"/>
        <v>11.586221</v>
      </c>
      <c r="J200" s="1"/>
      <c r="K200" s="1"/>
      <c r="L200" s="25">
        <f t="shared" si="2"/>
        <v>455.5178949</v>
      </c>
      <c r="M200" s="1">
        <f t="shared" si="3"/>
        <v>2.939869372</v>
      </c>
      <c r="N200" s="1">
        <v>3.332406021188879</v>
      </c>
      <c r="O200" s="1"/>
      <c r="P200" s="1"/>
      <c r="Q200" s="26" t="s">
        <v>218</v>
      </c>
      <c r="R200" s="26">
        <v>2.622484</v>
      </c>
      <c r="S200" s="1"/>
      <c r="T200" s="1"/>
      <c r="U200" s="1"/>
      <c r="V200" s="26" t="s">
        <v>218</v>
      </c>
      <c r="W200" s="15">
        <f t="shared" si="4"/>
        <v>4.835591838</v>
      </c>
      <c r="X200" s="1"/>
      <c r="Y200" s="1"/>
      <c r="Z200" s="1"/>
      <c r="AA200" s="26" t="s">
        <v>218</v>
      </c>
      <c r="AB200" s="28">
        <v>8.376984126984127</v>
      </c>
      <c r="AC200" s="15">
        <f t="shared" si="5"/>
        <v>4.835591838</v>
      </c>
      <c r="AD200" s="15">
        <f t="shared" si="6"/>
        <v>-3.541392289</v>
      </c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ht="15.75" customHeight="1">
      <c r="A201" s="14"/>
      <c r="B201" s="26" t="s">
        <v>219</v>
      </c>
      <c r="C201" s="26">
        <v>5441.366</v>
      </c>
      <c r="D201" s="1"/>
      <c r="E201" s="1"/>
      <c r="F201" s="1"/>
      <c r="G201" s="26" t="s">
        <v>219</v>
      </c>
      <c r="H201" s="1">
        <v>11956.876</v>
      </c>
      <c r="I201" s="16">
        <f t="shared" si="1"/>
        <v>11.956876</v>
      </c>
      <c r="J201" s="1"/>
      <c r="K201" s="1"/>
      <c r="L201" s="25">
        <f t="shared" si="2"/>
        <v>455.0825818</v>
      </c>
      <c r="M201" s="1">
        <f t="shared" si="3"/>
        <v>3.792956221</v>
      </c>
      <c r="N201" s="1">
        <v>3.332406021188879</v>
      </c>
      <c r="O201" s="1"/>
      <c r="P201" s="1"/>
      <c r="Q201" s="26" t="s">
        <v>219</v>
      </c>
      <c r="R201" s="26">
        <v>3.240178</v>
      </c>
      <c r="S201" s="1"/>
      <c r="T201" s="1"/>
      <c r="U201" s="1"/>
      <c r="V201" s="26" t="s">
        <v>219</v>
      </c>
      <c r="W201" s="15">
        <f t="shared" si="4"/>
        <v>5.97540455</v>
      </c>
      <c r="X201" s="1"/>
      <c r="Y201" s="1"/>
      <c r="Z201" s="1"/>
      <c r="AA201" s="26" t="s">
        <v>219</v>
      </c>
      <c r="AB201" s="28">
        <v>8.694444444444445</v>
      </c>
      <c r="AC201" s="15">
        <f t="shared" si="5"/>
        <v>5.97540455</v>
      </c>
      <c r="AD201" s="15">
        <f t="shared" si="6"/>
        <v>-2.719039895</v>
      </c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ht="15.75" customHeight="1">
      <c r="A202" s="14"/>
      <c r="B202" s="26" t="s">
        <v>220</v>
      </c>
      <c r="C202" s="26">
        <v>5484.95</v>
      </c>
      <c r="D202" s="1"/>
      <c r="E202" s="1"/>
      <c r="F202" s="1"/>
      <c r="G202" s="26" t="s">
        <v>220</v>
      </c>
      <c r="H202" s="1">
        <v>11956.876</v>
      </c>
      <c r="I202" s="16">
        <f t="shared" si="1"/>
        <v>11.956876</v>
      </c>
      <c r="J202" s="1"/>
      <c r="K202" s="1"/>
      <c r="L202" s="25">
        <f t="shared" si="2"/>
        <v>458.727681</v>
      </c>
      <c r="M202" s="1">
        <f t="shared" si="3"/>
        <v>3.56489332</v>
      </c>
      <c r="N202" s="1">
        <v>3.332406021188879</v>
      </c>
      <c r="O202" s="1"/>
      <c r="P202" s="1"/>
      <c r="Q202" s="26" t="s">
        <v>220</v>
      </c>
      <c r="R202" s="26">
        <v>3.329322</v>
      </c>
      <c r="S202" s="1"/>
      <c r="T202" s="1"/>
      <c r="U202" s="1"/>
      <c r="V202" s="26" t="s">
        <v>220</v>
      </c>
      <c r="W202" s="15">
        <f t="shared" si="4"/>
        <v>6.052104825</v>
      </c>
      <c r="X202" s="1"/>
      <c r="Y202" s="1"/>
      <c r="Z202" s="1"/>
      <c r="AA202" s="26" t="s">
        <v>220</v>
      </c>
      <c r="AB202" s="28">
        <v>9.25</v>
      </c>
      <c r="AC202" s="15">
        <f t="shared" si="5"/>
        <v>6.052104825</v>
      </c>
      <c r="AD202" s="15">
        <f t="shared" si="6"/>
        <v>-3.197895175</v>
      </c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ht="15.75" customHeight="1">
      <c r="A203" s="14"/>
      <c r="B203" s="26" t="s">
        <v>221</v>
      </c>
      <c r="C203" s="26">
        <v>5555.824</v>
      </c>
      <c r="D203" s="1"/>
      <c r="E203" s="1"/>
      <c r="F203" s="1"/>
      <c r="G203" s="26" t="s">
        <v>221</v>
      </c>
      <c r="H203" s="1">
        <v>11956.876</v>
      </c>
      <c r="I203" s="16">
        <f t="shared" si="1"/>
        <v>11.956876</v>
      </c>
      <c r="J203" s="1"/>
      <c r="K203" s="1"/>
      <c r="L203" s="25">
        <f t="shared" si="2"/>
        <v>464.6551491</v>
      </c>
      <c r="M203" s="1">
        <f t="shared" si="3"/>
        <v>4.044335126</v>
      </c>
      <c r="N203" s="1">
        <v>3.332406021188879</v>
      </c>
      <c r="O203" s="1"/>
      <c r="P203" s="1"/>
      <c r="Q203" s="26" t="s">
        <v>221</v>
      </c>
      <c r="R203" s="26">
        <v>3.508073</v>
      </c>
      <c r="S203" s="1"/>
      <c r="T203" s="1"/>
      <c r="U203" s="1"/>
      <c r="V203" s="26" t="s">
        <v>221</v>
      </c>
      <c r="W203" s="15">
        <f t="shared" si="4"/>
        <v>6.440091776</v>
      </c>
      <c r="X203" s="1"/>
      <c r="Y203" s="1"/>
      <c r="Z203" s="1"/>
      <c r="AA203" s="26" t="s">
        <v>221</v>
      </c>
      <c r="AB203" s="28">
        <v>9.5</v>
      </c>
      <c r="AC203" s="15">
        <f t="shared" si="5"/>
        <v>6.440091776</v>
      </c>
      <c r="AD203" s="15">
        <f t="shared" si="6"/>
        <v>-3.059908224</v>
      </c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ht="15.75" customHeight="1">
      <c r="A204" s="14"/>
      <c r="B204" s="26" t="s">
        <v>222</v>
      </c>
      <c r="C204" s="26">
        <v>5549.227</v>
      </c>
      <c r="D204" s="1"/>
      <c r="E204" s="1"/>
      <c r="F204" s="1"/>
      <c r="G204" s="26" t="s">
        <v>222</v>
      </c>
      <c r="H204" s="1">
        <v>11956.876</v>
      </c>
      <c r="I204" s="16">
        <f t="shared" si="1"/>
        <v>11.956876</v>
      </c>
      <c r="J204" s="1"/>
      <c r="K204" s="1"/>
      <c r="L204" s="25">
        <f t="shared" si="2"/>
        <v>464.1034163</v>
      </c>
      <c r="M204" s="1">
        <f t="shared" si="3"/>
        <v>1.884782461</v>
      </c>
      <c r="N204" s="1">
        <v>3.332406021188879</v>
      </c>
      <c r="O204" s="1"/>
      <c r="P204" s="1"/>
      <c r="Q204" s="26" t="s">
        <v>222</v>
      </c>
      <c r="R204" s="26">
        <v>3.4271</v>
      </c>
      <c r="S204" s="1"/>
      <c r="T204" s="1"/>
      <c r="U204" s="1"/>
      <c r="V204" s="26" t="s">
        <v>222</v>
      </c>
      <c r="W204" s="15">
        <f t="shared" si="4"/>
        <v>5.77874411</v>
      </c>
      <c r="X204" s="1"/>
      <c r="Y204" s="1"/>
      <c r="Z204" s="1"/>
      <c r="AA204" s="26" t="s">
        <v>222</v>
      </c>
      <c r="AB204" s="28">
        <v>9.5</v>
      </c>
      <c r="AC204" s="15">
        <f t="shared" si="5"/>
        <v>5.77874411</v>
      </c>
      <c r="AD204" s="15">
        <f t="shared" si="6"/>
        <v>-3.72125589</v>
      </c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ht="15.75" customHeight="1">
      <c r="A205" s="14"/>
      <c r="B205" s="26" t="s">
        <v>223</v>
      </c>
      <c r="C205" s="26">
        <v>5497.326</v>
      </c>
      <c r="D205" s="1"/>
      <c r="E205" s="1"/>
      <c r="F205" s="1"/>
      <c r="G205" s="26" t="s">
        <v>223</v>
      </c>
      <c r="H205" s="1">
        <v>12341.945</v>
      </c>
      <c r="I205" s="16">
        <f t="shared" si="1"/>
        <v>12.341945</v>
      </c>
      <c r="J205" s="1"/>
      <c r="K205" s="1"/>
      <c r="L205" s="25">
        <f t="shared" si="2"/>
        <v>445.4181249</v>
      </c>
      <c r="M205" s="1">
        <f t="shared" si="3"/>
        <v>-2.123671004</v>
      </c>
      <c r="N205" s="1">
        <v>3.332406021188879</v>
      </c>
      <c r="O205" s="1"/>
      <c r="P205" s="1"/>
      <c r="Q205" s="26" t="s">
        <v>223</v>
      </c>
      <c r="R205" s="26">
        <v>3.393488</v>
      </c>
      <c r="S205" s="1"/>
      <c r="T205" s="1"/>
      <c r="U205" s="1"/>
      <c r="V205" s="26" t="s">
        <v>223</v>
      </c>
      <c r="W205" s="15">
        <f t="shared" si="4"/>
        <v>4.726212744</v>
      </c>
      <c r="X205" s="1"/>
      <c r="Y205" s="1"/>
      <c r="Z205" s="1"/>
      <c r="AA205" s="26" t="s">
        <v>223</v>
      </c>
      <c r="AB205" s="28">
        <v>8.620967741935484</v>
      </c>
      <c r="AC205" s="15">
        <f t="shared" si="5"/>
        <v>4.726212744</v>
      </c>
      <c r="AD205" s="15">
        <f t="shared" si="6"/>
        <v>-3.894754998</v>
      </c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ht="15.75" customHeight="1">
      <c r="A206" s="14"/>
      <c r="B206" s="26" t="s">
        <v>224</v>
      </c>
      <c r="C206" s="26">
        <v>5498.675</v>
      </c>
      <c r="D206" s="1"/>
      <c r="E206" s="1"/>
      <c r="F206" s="1"/>
      <c r="G206" s="26" t="s">
        <v>224</v>
      </c>
      <c r="H206" s="1">
        <v>12341.945</v>
      </c>
      <c r="I206" s="16">
        <f t="shared" si="1"/>
        <v>12.341945</v>
      </c>
      <c r="J206" s="1"/>
      <c r="K206" s="1"/>
      <c r="L206" s="25">
        <f t="shared" si="2"/>
        <v>445.527427</v>
      </c>
      <c r="M206" s="1">
        <f t="shared" si="3"/>
        <v>-2.877579573</v>
      </c>
      <c r="N206" s="1">
        <v>3.332406021188879</v>
      </c>
      <c r="O206" s="1"/>
      <c r="P206" s="1"/>
      <c r="Q206" s="26" t="s">
        <v>224</v>
      </c>
      <c r="R206" s="26">
        <v>3.377329</v>
      </c>
      <c r="S206" s="1"/>
      <c r="T206" s="1"/>
      <c r="U206" s="1"/>
      <c r="V206" s="26" t="s">
        <v>224</v>
      </c>
      <c r="W206" s="15">
        <f t="shared" si="4"/>
        <v>4.513497101</v>
      </c>
      <c r="X206" s="1"/>
      <c r="Y206" s="1"/>
      <c r="Z206" s="1"/>
      <c r="AA206" s="26" t="s">
        <v>224</v>
      </c>
      <c r="AB206" s="28">
        <v>7.34375</v>
      </c>
      <c r="AC206" s="15">
        <f t="shared" si="5"/>
        <v>4.513497101</v>
      </c>
      <c r="AD206" s="15">
        <f t="shared" si="6"/>
        <v>-2.830252899</v>
      </c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ht="15.75" customHeight="1">
      <c r="A207" s="14"/>
      <c r="B207" s="26" t="s">
        <v>225</v>
      </c>
      <c r="C207" s="26">
        <v>5455.204</v>
      </c>
      <c r="D207" s="1"/>
      <c r="E207" s="1"/>
      <c r="F207" s="1"/>
      <c r="G207" s="26" t="s">
        <v>225</v>
      </c>
      <c r="H207" s="1">
        <v>12341.945</v>
      </c>
      <c r="I207" s="16">
        <f t="shared" si="1"/>
        <v>12.341945</v>
      </c>
      <c r="J207" s="1"/>
      <c r="K207" s="1"/>
      <c r="L207" s="25">
        <f t="shared" si="2"/>
        <v>442.0052107</v>
      </c>
      <c r="M207" s="1">
        <f t="shared" si="3"/>
        <v>-4.874569541</v>
      </c>
      <c r="N207" s="1">
        <v>3.332406021188879</v>
      </c>
      <c r="O207" s="1"/>
      <c r="P207" s="1"/>
      <c r="Q207" s="26" t="s">
        <v>225</v>
      </c>
      <c r="R207" s="26">
        <v>2.695937</v>
      </c>
      <c r="S207" s="1"/>
      <c r="T207" s="1"/>
      <c r="U207" s="1"/>
      <c r="V207" s="26" t="s">
        <v>225</v>
      </c>
      <c r="W207" s="15">
        <f t="shared" si="4"/>
        <v>2.992161609</v>
      </c>
      <c r="X207" s="1"/>
      <c r="Y207" s="1"/>
      <c r="Z207" s="1"/>
      <c r="AA207" s="26" t="s">
        <v>225</v>
      </c>
      <c r="AB207" s="28">
        <v>6.571428571428571</v>
      </c>
      <c r="AC207" s="15">
        <f t="shared" si="5"/>
        <v>2.992161609</v>
      </c>
      <c r="AD207" s="15">
        <f t="shared" si="6"/>
        <v>-3.579266962</v>
      </c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ht="15.75" customHeight="1">
      <c r="A208" s="14"/>
      <c r="B208" s="26" t="s">
        <v>226</v>
      </c>
      <c r="C208" s="26">
        <v>5416.687</v>
      </c>
      <c r="D208" s="1"/>
      <c r="E208" s="1"/>
      <c r="F208" s="1"/>
      <c r="G208" s="26" t="s">
        <v>226</v>
      </c>
      <c r="H208" s="1">
        <v>12341.945</v>
      </c>
      <c r="I208" s="16">
        <f t="shared" si="1"/>
        <v>12.341945</v>
      </c>
      <c r="J208" s="1"/>
      <c r="K208" s="1"/>
      <c r="L208" s="25">
        <f t="shared" si="2"/>
        <v>438.8843898</v>
      </c>
      <c r="M208" s="1">
        <f t="shared" si="3"/>
        <v>-5.433923916</v>
      </c>
      <c r="N208" s="1">
        <v>3.332406021188879</v>
      </c>
      <c r="O208" s="1"/>
      <c r="P208" s="1"/>
      <c r="Q208" s="26" t="s">
        <v>226</v>
      </c>
      <c r="R208" s="26">
        <v>1.857882</v>
      </c>
      <c r="S208" s="1"/>
      <c r="T208" s="1"/>
      <c r="U208" s="1"/>
      <c r="V208" s="26" t="s">
        <v>226</v>
      </c>
      <c r="W208" s="15">
        <f t="shared" si="4"/>
        <v>1.595240516</v>
      </c>
      <c r="X208" s="1"/>
      <c r="Y208" s="1"/>
      <c r="Z208" s="1"/>
      <c r="AA208" s="26" t="s">
        <v>226</v>
      </c>
      <c r="AB208" s="28">
        <v>5.180327868852459</v>
      </c>
      <c r="AC208" s="15">
        <f t="shared" si="5"/>
        <v>1.595240516</v>
      </c>
      <c r="AD208" s="15">
        <f t="shared" si="6"/>
        <v>-3.585087353</v>
      </c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ht="15.75" customHeight="1">
      <c r="A209" s="14"/>
      <c r="B209" s="26" t="s">
        <v>227</v>
      </c>
      <c r="C209" s="26">
        <v>5461.947</v>
      </c>
      <c r="D209" s="1"/>
      <c r="E209" s="1"/>
      <c r="F209" s="1"/>
      <c r="G209" s="26" t="s">
        <v>227</v>
      </c>
      <c r="H209" s="1">
        <v>12683.592</v>
      </c>
      <c r="I209" s="16">
        <f t="shared" si="1"/>
        <v>12.683592</v>
      </c>
      <c r="J209" s="1"/>
      <c r="K209" s="1"/>
      <c r="L209" s="25">
        <f t="shared" si="2"/>
        <v>430.6309285</v>
      </c>
      <c r="M209" s="1">
        <f t="shared" si="3"/>
        <v>-3.319846137</v>
      </c>
      <c r="N209" s="1">
        <v>3.332406021188879</v>
      </c>
      <c r="O209" s="1"/>
      <c r="P209" s="1"/>
      <c r="Q209" s="26" t="s">
        <v>227</v>
      </c>
      <c r="R209" s="26">
        <v>1.252134</v>
      </c>
      <c r="S209" s="1"/>
      <c r="T209" s="1"/>
      <c r="U209" s="1"/>
      <c r="V209" s="26" t="s">
        <v>227</v>
      </c>
      <c r="W209" s="15">
        <f t="shared" si="4"/>
        <v>1.215137961</v>
      </c>
      <c r="X209" s="1"/>
      <c r="Y209" s="1"/>
      <c r="Z209" s="1"/>
      <c r="AA209" s="26" t="s">
        <v>227</v>
      </c>
      <c r="AB209" s="28">
        <v>4.75</v>
      </c>
      <c r="AC209" s="15">
        <f t="shared" si="5"/>
        <v>1.215137961</v>
      </c>
      <c r="AD209" s="15">
        <f t="shared" si="6"/>
        <v>-3.534862039</v>
      </c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ht="15.75" customHeight="1">
      <c r="A210" s="14"/>
      <c r="B210" s="26" t="s">
        <v>228</v>
      </c>
      <c r="C210" s="26">
        <v>5517.995</v>
      </c>
      <c r="D210" s="1"/>
      <c r="E210" s="1"/>
      <c r="F210" s="1"/>
      <c r="G210" s="26" t="s">
        <v>228</v>
      </c>
      <c r="H210" s="1">
        <v>12683.592</v>
      </c>
      <c r="I210" s="16">
        <f t="shared" si="1"/>
        <v>12.683592</v>
      </c>
      <c r="J210" s="1"/>
      <c r="K210" s="1"/>
      <c r="L210" s="25">
        <f t="shared" si="2"/>
        <v>435.049866</v>
      </c>
      <c r="M210" s="1">
        <f t="shared" si="3"/>
        <v>-2.351720761</v>
      </c>
      <c r="N210" s="1">
        <v>3.332406021188879</v>
      </c>
      <c r="O210" s="1"/>
      <c r="P210" s="1"/>
      <c r="Q210" s="26" t="s">
        <v>228</v>
      </c>
      <c r="R210" s="26">
        <v>1.295531</v>
      </c>
      <c r="S210" s="1"/>
      <c r="T210" s="1"/>
      <c r="U210" s="1"/>
      <c r="V210" s="26" t="s">
        <v>228</v>
      </c>
      <c r="W210" s="15">
        <f t="shared" si="4"/>
        <v>1.522264804</v>
      </c>
      <c r="X210" s="1"/>
      <c r="Y210" s="1"/>
      <c r="Z210" s="1"/>
      <c r="AA210" s="26" t="s">
        <v>228</v>
      </c>
      <c r="AB210" s="28">
        <v>4.75</v>
      </c>
      <c r="AC210" s="15">
        <f t="shared" si="5"/>
        <v>1.522264804</v>
      </c>
      <c r="AD210" s="15">
        <f t="shared" si="6"/>
        <v>-3.227735196</v>
      </c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ht="15.75" customHeight="1">
      <c r="A211" s="14"/>
      <c r="B211" s="26" t="s">
        <v>229</v>
      </c>
      <c r="C211" s="26">
        <v>5549.358</v>
      </c>
      <c r="D211" s="1"/>
      <c r="E211" s="1"/>
      <c r="F211" s="1"/>
      <c r="G211" s="26" t="s">
        <v>229</v>
      </c>
      <c r="H211" s="1">
        <v>12683.592</v>
      </c>
      <c r="I211" s="16">
        <f t="shared" si="1"/>
        <v>12.683592</v>
      </c>
      <c r="J211" s="1"/>
      <c r="K211" s="1"/>
      <c r="L211" s="25">
        <f t="shared" si="2"/>
        <v>437.5225882</v>
      </c>
      <c r="M211" s="1">
        <f t="shared" si="3"/>
        <v>-1.014156019</v>
      </c>
      <c r="N211" s="1">
        <v>3.332406021188879</v>
      </c>
      <c r="O211" s="1"/>
      <c r="P211" s="1"/>
      <c r="Q211" s="26" t="s">
        <v>229</v>
      </c>
      <c r="R211" s="26">
        <v>1.59385</v>
      </c>
      <c r="S211" s="1"/>
      <c r="T211" s="1"/>
      <c r="U211" s="1"/>
      <c r="V211" s="26" t="s">
        <v>229</v>
      </c>
      <c r="W211" s="15">
        <f t="shared" si="4"/>
        <v>2.30413449</v>
      </c>
      <c r="X211" s="1"/>
      <c r="Y211" s="1"/>
      <c r="Z211" s="1"/>
      <c r="AA211" s="26" t="s">
        <v>229</v>
      </c>
      <c r="AB211" s="28">
        <v>4.75</v>
      </c>
      <c r="AC211" s="15">
        <f t="shared" si="5"/>
        <v>2.30413449</v>
      </c>
      <c r="AD211" s="15">
        <f t="shared" si="6"/>
        <v>-2.44586551</v>
      </c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ht="15.75" customHeight="1">
      <c r="A212" s="14"/>
      <c r="B212" s="26" t="s">
        <v>230</v>
      </c>
      <c r="C212" s="26">
        <v>5622.274</v>
      </c>
      <c r="D212" s="1"/>
      <c r="E212" s="1"/>
      <c r="F212" s="1"/>
      <c r="G212" s="26" t="s">
        <v>230</v>
      </c>
      <c r="H212" s="1">
        <v>12683.592</v>
      </c>
      <c r="I212" s="16">
        <f t="shared" si="1"/>
        <v>12.683592</v>
      </c>
      <c r="J212" s="1"/>
      <c r="K212" s="1"/>
      <c r="L212" s="25">
        <f t="shared" si="2"/>
        <v>443.2714329</v>
      </c>
      <c r="M212" s="1">
        <f t="shared" si="3"/>
        <v>0.9995896896</v>
      </c>
      <c r="N212" s="1">
        <v>3.332406021188879</v>
      </c>
      <c r="O212" s="1"/>
      <c r="P212" s="1"/>
      <c r="Q212" s="26" t="s">
        <v>230</v>
      </c>
      <c r="R212" s="26">
        <v>2.200075</v>
      </c>
      <c r="S212" s="1"/>
      <c r="T212" s="1"/>
      <c r="U212" s="1"/>
      <c r="V212" s="26" t="s">
        <v>230</v>
      </c>
      <c r="W212" s="15">
        <f t="shared" si="4"/>
        <v>3.716908417</v>
      </c>
      <c r="X212" s="1"/>
      <c r="Y212" s="1"/>
      <c r="Z212" s="1"/>
      <c r="AA212" s="26" t="s">
        <v>230</v>
      </c>
      <c r="AB212" s="28">
        <v>4.4563492063492065</v>
      </c>
      <c r="AC212" s="15">
        <f t="shared" si="5"/>
        <v>3.716908417</v>
      </c>
      <c r="AD212" s="15">
        <f t="shared" si="6"/>
        <v>-0.7394407893</v>
      </c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ht="15.75" customHeight="1">
      <c r="A213" s="14"/>
      <c r="B213" s="26" t="s">
        <v>231</v>
      </c>
      <c r="C213" s="26">
        <v>5604.348</v>
      </c>
      <c r="D213" s="1"/>
      <c r="E213" s="1"/>
      <c r="F213" s="1"/>
      <c r="G213" s="26" t="s">
        <v>231</v>
      </c>
      <c r="H213" s="1">
        <v>12981.351</v>
      </c>
      <c r="I213" s="16">
        <f t="shared" si="1"/>
        <v>12.981351</v>
      </c>
      <c r="J213" s="1"/>
      <c r="K213" s="1"/>
      <c r="L213" s="25">
        <f t="shared" si="2"/>
        <v>431.7230156</v>
      </c>
      <c r="M213" s="1">
        <f t="shared" si="3"/>
        <v>0.2536016297</v>
      </c>
      <c r="N213" s="1">
        <v>3.332406021188879</v>
      </c>
      <c r="O213" s="1"/>
      <c r="P213" s="1"/>
      <c r="Q213" s="26" t="s">
        <v>231</v>
      </c>
      <c r="R213" s="26">
        <v>2.866779</v>
      </c>
      <c r="S213" s="1"/>
      <c r="T213" s="1"/>
      <c r="U213" s="1"/>
      <c r="V213" s="26" t="s">
        <v>231</v>
      </c>
      <c r="W213" s="15">
        <f t="shared" si="4"/>
        <v>4.530467402</v>
      </c>
      <c r="X213" s="1"/>
      <c r="Y213" s="1"/>
      <c r="Z213" s="1"/>
      <c r="AA213" s="26" t="s">
        <v>231</v>
      </c>
      <c r="AB213" s="28">
        <v>4.25</v>
      </c>
      <c r="AC213" s="15">
        <f t="shared" si="5"/>
        <v>4.530467402</v>
      </c>
      <c r="AD213" s="15">
        <f t="shared" si="6"/>
        <v>0.2804674021</v>
      </c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ht="15.75" customHeight="1">
      <c r="A214" s="14"/>
      <c r="B214" s="26" t="s">
        <v>232</v>
      </c>
      <c r="C214" s="26">
        <v>5672.29</v>
      </c>
      <c r="D214" s="1"/>
      <c r="E214" s="1"/>
      <c r="F214" s="1"/>
      <c r="G214" s="26" t="s">
        <v>232</v>
      </c>
      <c r="H214" s="1">
        <v>12981.351</v>
      </c>
      <c r="I214" s="16">
        <f t="shared" si="1"/>
        <v>12.981351</v>
      </c>
      <c r="J214" s="1"/>
      <c r="K214" s="1"/>
      <c r="L214" s="25">
        <f t="shared" si="2"/>
        <v>436.9568314</v>
      </c>
      <c r="M214" s="1">
        <f t="shared" si="3"/>
        <v>0.4383325981</v>
      </c>
      <c r="N214" s="1">
        <v>3.332406021188879</v>
      </c>
      <c r="O214" s="1"/>
      <c r="P214" s="1"/>
      <c r="Q214" s="26" t="s">
        <v>232</v>
      </c>
      <c r="R214" s="26">
        <v>2.131603</v>
      </c>
      <c r="S214" s="1"/>
      <c r="T214" s="1"/>
      <c r="U214" s="1"/>
      <c r="V214" s="26" t="s">
        <v>232</v>
      </c>
      <c r="W214" s="15">
        <f t="shared" si="4"/>
        <v>3.473886144</v>
      </c>
      <c r="X214" s="1"/>
      <c r="Y214" s="1"/>
      <c r="Z214" s="1"/>
      <c r="AA214" s="26" t="s">
        <v>232</v>
      </c>
      <c r="AB214" s="28">
        <v>4.2421875</v>
      </c>
      <c r="AC214" s="15">
        <f t="shared" si="5"/>
        <v>3.473886144</v>
      </c>
      <c r="AD214" s="15">
        <f t="shared" si="6"/>
        <v>-0.7683013558</v>
      </c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ht="15.75" customHeight="1">
      <c r="A215" s="14"/>
      <c r="B215" s="26" t="s">
        <v>233</v>
      </c>
      <c r="C215" s="26">
        <v>5771.317</v>
      </c>
      <c r="D215" s="1"/>
      <c r="E215" s="1"/>
      <c r="F215" s="1"/>
      <c r="G215" s="26" t="s">
        <v>233</v>
      </c>
      <c r="H215" s="1">
        <v>12981.351</v>
      </c>
      <c r="I215" s="16">
        <f t="shared" si="1"/>
        <v>12.981351</v>
      </c>
      <c r="J215" s="1"/>
      <c r="K215" s="1"/>
      <c r="L215" s="25">
        <f t="shared" si="2"/>
        <v>444.5852362</v>
      </c>
      <c r="M215" s="1">
        <f t="shared" si="3"/>
        <v>1.614236181</v>
      </c>
      <c r="N215" s="1">
        <v>3.332406021188879</v>
      </c>
      <c r="O215" s="1"/>
      <c r="P215" s="1"/>
      <c r="Q215" s="26" t="s">
        <v>233</v>
      </c>
      <c r="R215" s="26">
        <v>2.196383</v>
      </c>
      <c r="S215" s="1"/>
      <c r="T215" s="1"/>
      <c r="U215" s="1"/>
      <c r="V215" s="26" t="s">
        <v>233</v>
      </c>
      <c r="W215" s="15">
        <f t="shared" si="4"/>
        <v>3.86503204</v>
      </c>
      <c r="X215" s="1"/>
      <c r="Y215" s="1"/>
      <c r="Z215" s="1"/>
      <c r="AA215" s="26" t="s">
        <v>233</v>
      </c>
      <c r="AB215" s="28">
        <v>4.0</v>
      </c>
      <c r="AC215" s="15">
        <f t="shared" si="5"/>
        <v>3.86503204</v>
      </c>
      <c r="AD215" s="15">
        <f t="shared" si="6"/>
        <v>-0.13496796</v>
      </c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ht="15.75" customHeight="1">
      <c r="A216" s="14"/>
      <c r="B216" s="26" t="s">
        <v>234</v>
      </c>
      <c r="C216" s="26">
        <v>5857.115</v>
      </c>
      <c r="D216" s="1"/>
      <c r="E216" s="1"/>
      <c r="F216" s="1"/>
      <c r="G216" s="26" t="s">
        <v>234</v>
      </c>
      <c r="H216" s="1">
        <v>12981.351</v>
      </c>
      <c r="I216" s="16">
        <f t="shared" si="1"/>
        <v>12.981351</v>
      </c>
      <c r="J216" s="1"/>
      <c r="K216" s="1"/>
      <c r="L216" s="25">
        <f t="shared" si="2"/>
        <v>451.1945636</v>
      </c>
      <c r="M216" s="1">
        <f t="shared" si="3"/>
        <v>1.787421921</v>
      </c>
      <c r="N216" s="1">
        <v>3.332406021188879</v>
      </c>
      <c r="O216" s="1"/>
      <c r="P216" s="1"/>
      <c r="Q216" s="26" t="s">
        <v>234</v>
      </c>
      <c r="R216" s="26">
        <v>1.895124</v>
      </c>
      <c r="S216" s="1"/>
      <c r="T216" s="1"/>
      <c r="U216" s="1"/>
      <c r="V216" s="26" t="s">
        <v>234</v>
      </c>
      <c r="W216" s="15">
        <f t="shared" si="4"/>
        <v>3.456439975</v>
      </c>
      <c r="X216" s="1"/>
      <c r="Y216" s="1"/>
      <c r="Z216" s="1"/>
      <c r="AA216" s="26" t="s">
        <v>234</v>
      </c>
      <c r="AB216" s="28">
        <v>4.0</v>
      </c>
      <c r="AC216" s="15">
        <f t="shared" si="5"/>
        <v>3.456439975</v>
      </c>
      <c r="AD216" s="15">
        <f t="shared" si="6"/>
        <v>-0.5435600251</v>
      </c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ht="15.75" customHeight="1">
      <c r="A217" s="14"/>
      <c r="B217" s="26" t="s">
        <v>235</v>
      </c>
      <c r="C217" s="26">
        <v>5960.489</v>
      </c>
      <c r="D217" s="1"/>
      <c r="E217" s="1"/>
      <c r="F217" s="1"/>
      <c r="G217" s="26" t="s">
        <v>235</v>
      </c>
      <c r="H217" s="1">
        <v>13295.956</v>
      </c>
      <c r="I217" s="16">
        <f t="shared" si="1"/>
        <v>13.295956</v>
      </c>
      <c r="J217" s="1"/>
      <c r="K217" s="1"/>
      <c r="L217" s="25">
        <f t="shared" si="2"/>
        <v>448.2933758</v>
      </c>
      <c r="M217" s="1">
        <f t="shared" si="3"/>
        <v>3.838192462</v>
      </c>
      <c r="N217" s="1">
        <v>3.332406021188879</v>
      </c>
      <c r="O217" s="1"/>
      <c r="P217" s="1"/>
      <c r="Q217" s="26" t="s">
        <v>235</v>
      </c>
      <c r="R217" s="26">
        <v>1.785064</v>
      </c>
      <c r="S217" s="1"/>
      <c r="T217" s="1"/>
      <c r="U217" s="1"/>
      <c r="V217" s="26" t="s">
        <v>235</v>
      </c>
      <c r="W217" s="15">
        <f t="shared" si="4"/>
        <v>3.80404261</v>
      </c>
      <c r="X217" s="1"/>
      <c r="Y217" s="1"/>
      <c r="Z217" s="1"/>
      <c r="AA217" s="26" t="s">
        <v>235</v>
      </c>
      <c r="AB217" s="28">
        <v>4.0</v>
      </c>
      <c r="AC217" s="15">
        <f t="shared" si="5"/>
        <v>3.80404261</v>
      </c>
      <c r="AD217" s="15">
        <f t="shared" si="6"/>
        <v>-0.1959573897</v>
      </c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ht="15.75" customHeight="1">
      <c r="A218" s="14"/>
      <c r="B218" s="26" t="s">
        <v>236</v>
      </c>
      <c r="C218" s="26">
        <v>6080.688</v>
      </c>
      <c r="D218" s="1"/>
      <c r="E218" s="1"/>
      <c r="F218" s="1"/>
      <c r="G218" s="26" t="s">
        <v>236</v>
      </c>
      <c r="H218" s="1">
        <v>13295.956</v>
      </c>
      <c r="I218" s="16">
        <f t="shared" si="1"/>
        <v>13.295956</v>
      </c>
      <c r="J218" s="1"/>
      <c r="K218" s="1"/>
      <c r="L218" s="25">
        <f t="shared" si="2"/>
        <v>457.3336434</v>
      </c>
      <c r="M218" s="1">
        <f t="shared" si="3"/>
        <v>4.66334671</v>
      </c>
      <c r="N218" s="1">
        <v>3.332406021188879</v>
      </c>
      <c r="O218" s="1"/>
      <c r="P218" s="1"/>
      <c r="Q218" s="26" t="s">
        <v>236</v>
      </c>
      <c r="R218" s="26">
        <v>2.867514</v>
      </c>
      <c r="S218" s="1"/>
      <c r="T218" s="1"/>
      <c r="U218" s="1"/>
      <c r="V218" s="26" t="s">
        <v>236</v>
      </c>
      <c r="W218" s="15">
        <f t="shared" si="4"/>
        <v>5.634006172</v>
      </c>
      <c r="X218" s="1"/>
      <c r="Y218" s="1"/>
      <c r="Z218" s="1"/>
      <c r="AA218" s="26" t="s">
        <v>236</v>
      </c>
      <c r="AB218" s="28">
        <v>4.00390625</v>
      </c>
      <c r="AC218" s="15">
        <f t="shared" si="5"/>
        <v>5.634006172</v>
      </c>
      <c r="AD218" s="15">
        <f t="shared" si="6"/>
        <v>1.630099922</v>
      </c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ht="15.75" customHeight="1">
      <c r="A219" s="14"/>
      <c r="B219" s="26" t="s">
        <v>237</v>
      </c>
      <c r="C219" s="26">
        <v>6203.323</v>
      </c>
      <c r="D219" s="1"/>
      <c r="E219" s="1"/>
      <c r="F219" s="1"/>
      <c r="G219" s="26" t="s">
        <v>237</v>
      </c>
      <c r="H219" s="1">
        <v>13295.956</v>
      </c>
      <c r="I219" s="16">
        <f t="shared" si="1"/>
        <v>13.295956</v>
      </c>
      <c r="J219" s="1"/>
      <c r="K219" s="1"/>
      <c r="L219" s="25">
        <f t="shared" si="2"/>
        <v>466.5571246</v>
      </c>
      <c r="M219" s="1">
        <f t="shared" si="3"/>
        <v>4.942109328</v>
      </c>
      <c r="N219" s="1">
        <v>3.332406021188879</v>
      </c>
      <c r="O219" s="1"/>
      <c r="P219" s="1"/>
      <c r="Q219" s="26" t="s">
        <v>237</v>
      </c>
      <c r="R219" s="26">
        <v>2.727108</v>
      </c>
      <c r="S219" s="1"/>
      <c r="T219" s="1"/>
      <c r="U219" s="1"/>
      <c r="V219" s="26" t="s">
        <v>237</v>
      </c>
      <c r="W219" s="15">
        <f t="shared" si="4"/>
        <v>5.493087827</v>
      </c>
      <c r="X219" s="1"/>
      <c r="Y219" s="1"/>
      <c r="Z219" s="1"/>
      <c r="AA219" s="26" t="s">
        <v>237</v>
      </c>
      <c r="AB219" s="28">
        <v>4.42578125</v>
      </c>
      <c r="AC219" s="15">
        <f t="shared" si="5"/>
        <v>5.493087827</v>
      </c>
      <c r="AD219" s="15">
        <f t="shared" si="6"/>
        <v>1.067306577</v>
      </c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ht="15.75" customHeight="1">
      <c r="A220" s="14"/>
      <c r="B220" s="26" t="s">
        <v>238</v>
      </c>
      <c r="C220" s="26">
        <v>6250.41</v>
      </c>
      <c r="D220" s="1"/>
      <c r="E220" s="1"/>
      <c r="F220" s="1"/>
      <c r="G220" s="26" t="s">
        <v>238</v>
      </c>
      <c r="H220" s="1">
        <v>13295.956</v>
      </c>
      <c r="I220" s="16">
        <f t="shared" si="1"/>
        <v>13.295956</v>
      </c>
      <c r="J220" s="1"/>
      <c r="K220" s="1"/>
      <c r="L220" s="25">
        <f t="shared" si="2"/>
        <v>470.0985773</v>
      </c>
      <c r="M220" s="1">
        <f t="shared" si="3"/>
        <v>4.189769828</v>
      </c>
      <c r="N220" s="1">
        <v>3.332406021188879</v>
      </c>
      <c r="O220" s="1"/>
      <c r="P220" s="1"/>
      <c r="Q220" s="26" t="s">
        <v>238</v>
      </c>
      <c r="R220" s="26">
        <v>3.322499</v>
      </c>
      <c r="S220" s="1"/>
      <c r="T220" s="1"/>
      <c r="U220" s="1"/>
      <c r="V220" s="26" t="s">
        <v>238</v>
      </c>
      <c r="W220" s="15">
        <f t="shared" si="4"/>
        <v>6.198089452</v>
      </c>
      <c r="X220" s="1"/>
      <c r="Y220" s="1"/>
      <c r="Z220" s="1"/>
      <c r="AA220" s="26" t="s">
        <v>238</v>
      </c>
      <c r="AB220" s="28">
        <v>4.944444444444445</v>
      </c>
      <c r="AC220" s="15">
        <f t="shared" si="5"/>
        <v>6.198089452</v>
      </c>
      <c r="AD220" s="15">
        <f t="shared" si="6"/>
        <v>1.253645007</v>
      </c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ht="15.75" customHeight="1">
      <c r="A221" s="14"/>
      <c r="B221" s="26" t="s">
        <v>239</v>
      </c>
      <c r="C221" s="26">
        <v>6389.246</v>
      </c>
      <c r="D221" s="1"/>
      <c r="E221" s="1"/>
      <c r="F221" s="1"/>
      <c r="G221" s="26" t="s">
        <v>239</v>
      </c>
      <c r="H221" s="1">
        <v>13643.195</v>
      </c>
      <c r="I221" s="16">
        <f t="shared" si="1"/>
        <v>13.643195</v>
      </c>
      <c r="J221" s="1"/>
      <c r="K221" s="1"/>
      <c r="L221" s="25">
        <f t="shared" si="2"/>
        <v>468.3100989</v>
      </c>
      <c r="M221" s="1">
        <f t="shared" si="3"/>
        <v>4.465094551</v>
      </c>
      <c r="N221" s="1">
        <v>3.332406021188879</v>
      </c>
      <c r="O221" s="1"/>
      <c r="P221" s="1"/>
      <c r="Q221" s="26" t="s">
        <v>239</v>
      </c>
      <c r="R221" s="26">
        <v>3.042233</v>
      </c>
      <c r="S221" s="1"/>
      <c r="T221" s="1"/>
      <c r="U221" s="1"/>
      <c r="V221" s="26" t="s">
        <v>239</v>
      </c>
      <c r="W221" s="15">
        <f t="shared" si="4"/>
        <v>5.846521632</v>
      </c>
      <c r="X221" s="1"/>
      <c r="Y221" s="1"/>
      <c r="Z221" s="1"/>
      <c r="AA221" s="26" t="s">
        <v>239</v>
      </c>
      <c r="AB221" s="28">
        <v>5.44758064516129</v>
      </c>
      <c r="AC221" s="15">
        <f t="shared" si="5"/>
        <v>5.846521632</v>
      </c>
      <c r="AD221" s="15">
        <f t="shared" si="6"/>
        <v>0.3989409873</v>
      </c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ht="15.75" customHeight="1">
      <c r="A222" s="14"/>
      <c r="B222" s="26" t="s">
        <v>240</v>
      </c>
      <c r="C222" s="26">
        <v>6522.205</v>
      </c>
      <c r="D222" s="1"/>
      <c r="E222" s="1"/>
      <c r="F222" s="1"/>
      <c r="G222" s="26" t="s">
        <v>240</v>
      </c>
      <c r="H222" s="1">
        <v>13643.195</v>
      </c>
      <c r="I222" s="16">
        <f t="shared" si="1"/>
        <v>13.643195</v>
      </c>
      <c r="J222" s="1"/>
      <c r="K222" s="1"/>
      <c r="L222" s="25">
        <f t="shared" si="2"/>
        <v>478.0555434</v>
      </c>
      <c r="M222" s="1">
        <f t="shared" si="3"/>
        <v>4.531024633</v>
      </c>
      <c r="N222" s="1">
        <v>3.332406021188879</v>
      </c>
      <c r="O222" s="1"/>
      <c r="P222" s="1"/>
      <c r="Q222" s="26" t="s">
        <v>240</v>
      </c>
      <c r="R222" s="26">
        <v>2.946366</v>
      </c>
      <c r="S222" s="1"/>
      <c r="T222" s="1"/>
      <c r="U222" s="1"/>
      <c r="V222" s="26" t="s">
        <v>240</v>
      </c>
      <c r="W222" s="15">
        <f t="shared" si="4"/>
        <v>5.719203653</v>
      </c>
      <c r="X222" s="1"/>
      <c r="Y222" s="1"/>
      <c r="Z222" s="1"/>
      <c r="AA222" s="26" t="s">
        <v>240</v>
      </c>
      <c r="AB222" s="28">
        <v>5.91796875</v>
      </c>
      <c r="AC222" s="15">
        <f t="shared" si="5"/>
        <v>5.719203653</v>
      </c>
      <c r="AD222" s="15">
        <f t="shared" si="6"/>
        <v>-0.198765097</v>
      </c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ht="15.75" customHeight="1">
      <c r="A223" s="14"/>
      <c r="B223" s="26" t="s">
        <v>241</v>
      </c>
      <c r="C223" s="26">
        <v>6568.595</v>
      </c>
      <c r="D223" s="1"/>
      <c r="E223" s="1"/>
      <c r="F223" s="1"/>
      <c r="G223" s="26" t="s">
        <v>241</v>
      </c>
      <c r="H223" s="1">
        <v>13643.195</v>
      </c>
      <c r="I223" s="16">
        <f t="shared" si="1"/>
        <v>13.643195</v>
      </c>
      <c r="J223" s="1"/>
      <c r="K223" s="1"/>
      <c r="L223" s="25">
        <f t="shared" si="2"/>
        <v>481.4557734</v>
      </c>
      <c r="M223" s="1">
        <f t="shared" si="3"/>
        <v>3.193317174</v>
      </c>
      <c r="N223" s="1">
        <v>3.332406021188879</v>
      </c>
      <c r="O223" s="1"/>
      <c r="P223" s="1"/>
      <c r="Q223" s="26" t="s">
        <v>241</v>
      </c>
      <c r="R223" s="26">
        <v>3.83263</v>
      </c>
      <c r="S223" s="1"/>
      <c r="T223" s="1"/>
      <c r="U223" s="1"/>
      <c r="V223" s="26" t="s">
        <v>241</v>
      </c>
      <c r="W223" s="15">
        <f t="shared" si="4"/>
        <v>6.714172788</v>
      </c>
      <c r="X223" s="1"/>
      <c r="Y223" s="1"/>
      <c r="Z223" s="1"/>
      <c r="AA223" s="26" t="s">
        <v>241</v>
      </c>
      <c r="AB223" s="28">
        <v>6.43359375</v>
      </c>
      <c r="AC223" s="15">
        <f t="shared" si="5"/>
        <v>6.714172788</v>
      </c>
      <c r="AD223" s="15">
        <f t="shared" si="6"/>
        <v>0.2805790382</v>
      </c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ht="15.75" customHeight="1">
      <c r="A224" s="14"/>
      <c r="B224" s="26" t="s">
        <v>242</v>
      </c>
      <c r="C224" s="26">
        <v>6765.911</v>
      </c>
      <c r="D224" s="1"/>
      <c r="E224" s="1"/>
      <c r="F224" s="1"/>
      <c r="G224" s="26" t="s">
        <v>242</v>
      </c>
      <c r="H224" s="1">
        <v>13643.195</v>
      </c>
      <c r="I224" s="16">
        <f t="shared" si="1"/>
        <v>13.643195</v>
      </c>
      <c r="J224" s="1"/>
      <c r="K224" s="1"/>
      <c r="L224" s="25">
        <f t="shared" si="2"/>
        <v>495.9183681</v>
      </c>
      <c r="M224" s="1">
        <f t="shared" si="3"/>
        <v>5.492420526</v>
      </c>
      <c r="N224" s="1">
        <v>3.332406021188879</v>
      </c>
      <c r="O224" s="1"/>
      <c r="P224" s="1"/>
      <c r="Q224" s="26" t="s">
        <v>242</v>
      </c>
      <c r="R224" s="26">
        <v>3.739951</v>
      </c>
      <c r="S224" s="1"/>
      <c r="T224" s="1"/>
      <c r="U224" s="1"/>
      <c r="V224" s="26" t="s">
        <v>242</v>
      </c>
      <c r="W224" s="15">
        <f t="shared" si="4"/>
        <v>7.149930126</v>
      </c>
      <c r="X224" s="1"/>
      <c r="Y224" s="1"/>
      <c r="Z224" s="1"/>
      <c r="AA224" s="26" t="s">
        <v>242</v>
      </c>
      <c r="AB224" s="28">
        <v>6.971311475409836</v>
      </c>
      <c r="AC224" s="15">
        <f t="shared" si="5"/>
        <v>7.149930126</v>
      </c>
      <c r="AD224" s="15">
        <f t="shared" si="6"/>
        <v>0.1786186507</v>
      </c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ht="15.75" customHeight="1">
      <c r="A225" s="14"/>
      <c r="B225" s="26" t="s">
        <v>243</v>
      </c>
      <c r="C225" s="26">
        <v>6901.118</v>
      </c>
      <c r="D225" s="1"/>
      <c r="E225" s="1"/>
      <c r="F225" s="1"/>
      <c r="G225" s="26" t="s">
        <v>243</v>
      </c>
      <c r="H225" s="1">
        <v>14021.136</v>
      </c>
      <c r="I225" s="16">
        <f t="shared" si="1"/>
        <v>14.021136</v>
      </c>
      <c r="J225" s="1"/>
      <c r="K225" s="1"/>
      <c r="L225" s="25">
        <f t="shared" si="2"/>
        <v>492.1939278</v>
      </c>
      <c r="M225" s="1">
        <f t="shared" si="3"/>
        <v>5.100002954</v>
      </c>
      <c r="N225" s="1">
        <v>3.332406021188879</v>
      </c>
      <c r="O225" s="1"/>
      <c r="P225" s="1"/>
      <c r="Q225" s="26" t="s">
        <v>243</v>
      </c>
      <c r="R225" s="26">
        <v>3.6471</v>
      </c>
      <c r="S225" s="1"/>
      <c r="T225" s="1"/>
      <c r="U225" s="1"/>
      <c r="V225" s="26" t="s">
        <v>243</v>
      </c>
      <c r="W225" s="15">
        <f t="shared" si="4"/>
        <v>6.912549233</v>
      </c>
      <c r="X225" s="1"/>
      <c r="Y225" s="1"/>
      <c r="Z225" s="1"/>
      <c r="AA225" s="26" t="s">
        <v>243</v>
      </c>
      <c r="AB225" s="28">
        <v>7.439516129032258</v>
      </c>
      <c r="AC225" s="15">
        <f t="shared" si="5"/>
        <v>6.912549233</v>
      </c>
      <c r="AD225" s="15">
        <f t="shared" si="6"/>
        <v>-0.5269668958</v>
      </c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ht="15.75" customHeight="1">
      <c r="A226" s="14"/>
      <c r="B226" s="26" t="s">
        <v>244</v>
      </c>
      <c r="C226" s="26">
        <v>6936.629</v>
      </c>
      <c r="D226" s="1"/>
      <c r="E226" s="1"/>
      <c r="F226" s="1"/>
      <c r="G226" s="26" t="s">
        <v>244</v>
      </c>
      <c r="H226" s="1">
        <v>14021.136</v>
      </c>
      <c r="I226" s="16">
        <f t="shared" si="1"/>
        <v>14.021136</v>
      </c>
      <c r="J226" s="1"/>
      <c r="K226" s="1"/>
      <c r="L226" s="25">
        <f t="shared" si="2"/>
        <v>494.7266042</v>
      </c>
      <c r="M226" s="1">
        <f t="shared" si="3"/>
        <v>3.487264391</v>
      </c>
      <c r="N226" s="1">
        <v>3.332406021188879</v>
      </c>
      <c r="O226" s="1"/>
      <c r="P226" s="1"/>
      <c r="Q226" s="26" t="s">
        <v>244</v>
      </c>
      <c r="R226" s="26">
        <v>4.010283</v>
      </c>
      <c r="S226" s="1"/>
      <c r="T226" s="1"/>
      <c r="U226" s="1"/>
      <c r="V226" s="26" t="s">
        <v>244</v>
      </c>
      <c r="W226" s="15">
        <f t="shared" si="4"/>
        <v>7.054139093</v>
      </c>
      <c r="X226" s="1"/>
      <c r="Y226" s="1"/>
      <c r="Z226" s="1"/>
      <c r="AA226" s="26" t="s">
        <v>244</v>
      </c>
      <c r="AB226" s="28">
        <v>7.90234375</v>
      </c>
      <c r="AC226" s="15">
        <f t="shared" si="5"/>
        <v>7.054139093</v>
      </c>
      <c r="AD226" s="15">
        <f t="shared" si="6"/>
        <v>-0.8482046575</v>
      </c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ht="15.75" customHeight="1">
      <c r="A227" s="14"/>
      <c r="B227" s="26" t="s">
        <v>245</v>
      </c>
      <c r="C227" s="26">
        <v>7074.443</v>
      </c>
      <c r="D227" s="1"/>
      <c r="E227" s="1"/>
      <c r="F227" s="1"/>
      <c r="G227" s="26" t="s">
        <v>245</v>
      </c>
      <c r="H227" s="1">
        <v>14021.136</v>
      </c>
      <c r="I227" s="16">
        <f t="shared" si="1"/>
        <v>14.021136</v>
      </c>
      <c r="J227" s="1"/>
      <c r="K227" s="1"/>
      <c r="L227" s="25">
        <f t="shared" si="2"/>
        <v>504.5556223</v>
      </c>
      <c r="M227" s="1">
        <f t="shared" si="3"/>
        <v>4.797917112</v>
      </c>
      <c r="N227" s="1">
        <v>3.332406021188879</v>
      </c>
      <c r="O227" s="1"/>
      <c r="P227" s="1"/>
      <c r="Q227" s="26" t="s">
        <v>245</v>
      </c>
      <c r="R227" s="26">
        <v>3.335591</v>
      </c>
      <c r="S227" s="1"/>
      <c r="T227" s="1"/>
      <c r="U227" s="1"/>
      <c r="V227" s="26" t="s">
        <v>245</v>
      </c>
      <c r="W227" s="15">
        <f t="shared" si="4"/>
        <v>6.369764273</v>
      </c>
      <c r="X227" s="1"/>
      <c r="Y227" s="1"/>
      <c r="Z227" s="1"/>
      <c r="AA227" s="26" t="s">
        <v>245</v>
      </c>
      <c r="AB227" s="28">
        <v>8.25</v>
      </c>
      <c r="AC227" s="15">
        <f t="shared" si="5"/>
        <v>6.369764273</v>
      </c>
      <c r="AD227" s="15">
        <f t="shared" si="6"/>
        <v>-1.880235727</v>
      </c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ht="15.75" customHeight="1">
      <c r="A228" s="14"/>
      <c r="B228" s="26" t="s">
        <v>246</v>
      </c>
      <c r="C228" s="26">
        <v>7105.99</v>
      </c>
      <c r="D228" s="1"/>
      <c r="E228" s="1"/>
      <c r="F228" s="1"/>
      <c r="G228" s="26" t="s">
        <v>246</v>
      </c>
      <c r="H228" s="1">
        <v>14021.136</v>
      </c>
      <c r="I228" s="16">
        <f t="shared" si="1"/>
        <v>14.021136</v>
      </c>
      <c r="J228" s="1"/>
      <c r="K228" s="1"/>
      <c r="L228" s="25">
        <f t="shared" si="2"/>
        <v>506.8055827</v>
      </c>
      <c r="M228" s="1">
        <f t="shared" si="3"/>
        <v>2.19536425</v>
      </c>
      <c r="N228" s="1">
        <v>3.332406021188879</v>
      </c>
      <c r="O228" s="1"/>
      <c r="P228" s="1"/>
      <c r="Q228" s="26" t="s">
        <v>246</v>
      </c>
      <c r="R228" s="26">
        <v>1.937332</v>
      </c>
      <c r="S228" s="1"/>
      <c r="T228" s="1"/>
      <c r="U228" s="1"/>
      <c r="V228" s="26" t="s">
        <v>246</v>
      </c>
      <c r="W228" s="15">
        <f t="shared" si="4"/>
        <v>3.621737557</v>
      </c>
      <c r="X228" s="1"/>
      <c r="Y228" s="1"/>
      <c r="Z228" s="1"/>
      <c r="AA228" s="26" t="s">
        <v>246</v>
      </c>
      <c r="AB228" s="28">
        <v>8.25</v>
      </c>
      <c r="AC228" s="15">
        <f t="shared" si="5"/>
        <v>3.621737557</v>
      </c>
      <c r="AD228" s="15">
        <f t="shared" si="6"/>
        <v>-4.628262443</v>
      </c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ht="15.75" customHeight="1">
      <c r="A229" s="14"/>
      <c r="B229" s="26" t="s">
        <v>247</v>
      </c>
      <c r="C229" s="26">
        <v>7189.987</v>
      </c>
      <c r="D229" s="1"/>
      <c r="E229" s="1"/>
      <c r="F229" s="1"/>
      <c r="G229" s="26" t="s">
        <v>247</v>
      </c>
      <c r="H229" s="1">
        <v>14393.84</v>
      </c>
      <c r="I229" s="16">
        <f t="shared" si="1"/>
        <v>14.39384</v>
      </c>
      <c r="J229" s="1"/>
      <c r="K229" s="1"/>
      <c r="L229" s="25">
        <f t="shared" si="2"/>
        <v>499.5183356</v>
      </c>
      <c r="M229" s="1">
        <f t="shared" si="3"/>
        <v>1.488114219</v>
      </c>
      <c r="N229" s="1">
        <v>3.332406021188879</v>
      </c>
      <c r="O229" s="1"/>
      <c r="P229" s="1"/>
      <c r="Q229" s="26" t="s">
        <v>247</v>
      </c>
      <c r="R229" s="26">
        <v>2.424095</v>
      </c>
      <c r="S229" s="1"/>
      <c r="T229" s="1"/>
      <c r="U229" s="1"/>
      <c r="V229" s="26" t="s">
        <v>247</v>
      </c>
      <c r="W229" s="15">
        <f t="shared" si="4"/>
        <v>4.175069549</v>
      </c>
      <c r="X229" s="1"/>
      <c r="Y229" s="1"/>
      <c r="Z229" s="1"/>
      <c r="AA229" s="26" t="s">
        <v>247</v>
      </c>
      <c r="AB229" s="28">
        <v>8.25</v>
      </c>
      <c r="AC229" s="15">
        <f t="shared" si="5"/>
        <v>4.175069549</v>
      </c>
      <c r="AD229" s="15">
        <f t="shared" si="6"/>
        <v>-4.074930451</v>
      </c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ht="15.75" customHeight="1">
      <c r="A230" s="14"/>
      <c r="B230" s="26" t="s">
        <v>248</v>
      </c>
      <c r="C230" s="26">
        <v>7251.168</v>
      </c>
      <c r="D230" s="1"/>
      <c r="E230" s="1"/>
      <c r="F230" s="1"/>
      <c r="G230" s="26" t="s">
        <v>248</v>
      </c>
      <c r="H230" s="1">
        <v>14393.84</v>
      </c>
      <c r="I230" s="16">
        <f t="shared" si="1"/>
        <v>14.39384</v>
      </c>
      <c r="J230" s="1"/>
      <c r="K230" s="1"/>
      <c r="L230" s="25">
        <f t="shared" si="2"/>
        <v>503.7688344</v>
      </c>
      <c r="M230" s="1">
        <f t="shared" si="3"/>
        <v>1.827722664</v>
      </c>
      <c r="N230" s="1">
        <v>3.332406021188879</v>
      </c>
      <c r="O230" s="1"/>
      <c r="P230" s="1"/>
      <c r="Q230" s="26" t="s">
        <v>248</v>
      </c>
      <c r="R230" s="26">
        <v>2.650684</v>
      </c>
      <c r="S230" s="1"/>
      <c r="T230" s="1"/>
      <c r="U230" s="1"/>
      <c r="V230" s="26" t="s">
        <v>248</v>
      </c>
      <c r="W230" s="15">
        <f t="shared" si="4"/>
        <v>4.599855161</v>
      </c>
      <c r="X230" s="1"/>
      <c r="Y230" s="1"/>
      <c r="Z230" s="1"/>
      <c r="AA230" s="26" t="s">
        <v>248</v>
      </c>
      <c r="AB230" s="28">
        <v>8.25</v>
      </c>
      <c r="AC230" s="15">
        <f t="shared" si="5"/>
        <v>4.599855161</v>
      </c>
      <c r="AD230" s="15">
        <f t="shared" si="6"/>
        <v>-3.650144839</v>
      </c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ht="15.75" customHeight="1">
      <c r="A231" s="14"/>
      <c r="B231" s="26" t="s">
        <v>249</v>
      </c>
      <c r="C231" s="26">
        <v>7184.232</v>
      </c>
      <c r="D231" s="1"/>
      <c r="E231" s="1"/>
      <c r="F231" s="1"/>
      <c r="G231" s="26" t="s">
        <v>249</v>
      </c>
      <c r="H231" s="1">
        <v>14393.84</v>
      </c>
      <c r="I231" s="16">
        <f t="shared" si="1"/>
        <v>14.39384</v>
      </c>
      <c r="J231" s="1"/>
      <c r="K231" s="1"/>
      <c r="L231" s="25">
        <f t="shared" si="2"/>
        <v>499.1185118</v>
      </c>
      <c r="M231" s="1">
        <f t="shared" si="3"/>
        <v>-1.077603789</v>
      </c>
      <c r="N231" s="1">
        <v>3.332406021188879</v>
      </c>
      <c r="O231" s="1"/>
      <c r="P231" s="1"/>
      <c r="Q231" s="26" t="s">
        <v>249</v>
      </c>
      <c r="R231" s="26">
        <v>2.360478</v>
      </c>
      <c r="S231" s="1"/>
      <c r="T231" s="1"/>
      <c r="U231" s="1"/>
      <c r="V231" s="26" t="s">
        <v>249</v>
      </c>
      <c r="W231" s="15">
        <f t="shared" si="4"/>
        <v>3.438214547</v>
      </c>
      <c r="X231" s="1"/>
      <c r="Y231" s="1"/>
      <c r="Z231" s="1"/>
      <c r="AA231" s="26" t="s">
        <v>249</v>
      </c>
      <c r="AB231" s="28">
        <v>8.178571428571429</v>
      </c>
      <c r="AC231" s="15">
        <f t="shared" si="5"/>
        <v>3.438214547</v>
      </c>
      <c r="AD231" s="15">
        <f t="shared" si="6"/>
        <v>-4.740356881</v>
      </c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ht="15.75" customHeight="1">
      <c r="A232" s="14"/>
      <c r="B232" s="26" t="s">
        <v>250</v>
      </c>
      <c r="C232" s="26">
        <v>7264.319</v>
      </c>
      <c r="D232" s="1"/>
      <c r="E232" s="1"/>
      <c r="F232" s="1"/>
      <c r="G232" s="26" t="s">
        <v>250</v>
      </c>
      <c r="H232" s="1">
        <v>14393.84</v>
      </c>
      <c r="I232" s="16">
        <f t="shared" si="1"/>
        <v>14.39384</v>
      </c>
      <c r="J232" s="1"/>
      <c r="K232" s="1"/>
      <c r="L232" s="25">
        <f t="shared" si="2"/>
        <v>504.6824892</v>
      </c>
      <c r="M232" s="1">
        <f t="shared" si="3"/>
        <v>-0.4189167512</v>
      </c>
      <c r="N232" s="1">
        <v>3.332406021188879</v>
      </c>
      <c r="O232" s="1"/>
      <c r="P232" s="1"/>
      <c r="Q232" s="26" t="s">
        <v>250</v>
      </c>
      <c r="R232" s="26">
        <v>3.974384</v>
      </c>
      <c r="S232" s="1"/>
      <c r="T232" s="1"/>
      <c r="U232" s="1"/>
      <c r="V232" s="26" t="s">
        <v>250</v>
      </c>
      <c r="W232" s="15">
        <f t="shared" si="4"/>
        <v>6.023745307</v>
      </c>
      <c r="X232" s="1"/>
      <c r="Y232" s="1"/>
      <c r="Z232" s="1"/>
      <c r="AA232" s="26" t="s">
        <v>250</v>
      </c>
      <c r="AB232" s="28">
        <v>7.528225806451613</v>
      </c>
      <c r="AC232" s="15">
        <f t="shared" si="5"/>
        <v>6.023745307</v>
      </c>
      <c r="AD232" s="15">
        <f t="shared" si="6"/>
        <v>-1.5044805</v>
      </c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ht="15.75" customHeight="1">
      <c r="A233" s="14"/>
      <c r="B233" s="26" t="s">
        <v>251</v>
      </c>
      <c r="C233" s="26">
        <v>7255.149</v>
      </c>
      <c r="D233" s="1"/>
      <c r="E233" s="1"/>
      <c r="F233" s="1"/>
      <c r="G233" s="26" t="s">
        <v>251</v>
      </c>
      <c r="H233" s="1">
        <v>14728.837</v>
      </c>
      <c r="I233" s="16">
        <f t="shared" si="1"/>
        <v>14.728837</v>
      </c>
      <c r="J233" s="1"/>
      <c r="K233" s="1"/>
      <c r="L233" s="25">
        <f t="shared" si="2"/>
        <v>492.581254</v>
      </c>
      <c r="M233" s="1">
        <f t="shared" si="3"/>
        <v>-1.388754143</v>
      </c>
      <c r="N233" s="1">
        <v>3.332406021188879</v>
      </c>
      <c r="O233" s="1"/>
      <c r="P233" s="1"/>
      <c r="Q233" s="26" t="s">
        <v>251</v>
      </c>
      <c r="R233" s="26">
        <v>4.095428</v>
      </c>
      <c r="S233" s="1"/>
      <c r="T233" s="1"/>
      <c r="U233" s="1"/>
      <c r="V233" s="26" t="s">
        <v>251</v>
      </c>
      <c r="W233" s="15">
        <f t="shared" si="4"/>
        <v>5.962851959</v>
      </c>
      <c r="X233" s="1"/>
      <c r="Y233" s="1"/>
      <c r="Z233" s="1"/>
      <c r="AA233" s="26" t="s">
        <v>251</v>
      </c>
      <c r="AB233" s="28">
        <v>6.189516129032258</v>
      </c>
      <c r="AC233" s="15">
        <f t="shared" si="5"/>
        <v>5.962851959</v>
      </c>
      <c r="AD233" s="15">
        <f t="shared" si="6"/>
        <v>-0.2266641701</v>
      </c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ht="15.75" customHeight="1">
      <c r="A234" s="14"/>
      <c r="B234" s="26" t="s">
        <v>252</v>
      </c>
      <c r="C234" s="26">
        <v>7265.5</v>
      </c>
      <c r="D234" s="1"/>
      <c r="E234" s="1"/>
      <c r="F234" s="1"/>
      <c r="G234" s="26" t="s">
        <v>252</v>
      </c>
      <c r="H234" s="1">
        <v>14728.837</v>
      </c>
      <c r="I234" s="16">
        <f t="shared" si="1"/>
        <v>14.728837</v>
      </c>
      <c r="J234" s="1"/>
      <c r="K234" s="1"/>
      <c r="L234" s="25">
        <f t="shared" si="2"/>
        <v>493.2840251</v>
      </c>
      <c r="M234" s="1">
        <f t="shared" si="3"/>
        <v>-2.081273921</v>
      </c>
      <c r="N234" s="1">
        <v>3.332406021188879</v>
      </c>
      <c r="O234" s="1"/>
      <c r="P234" s="1"/>
      <c r="Q234" s="26" t="s">
        <v>252</v>
      </c>
      <c r="R234" s="26">
        <v>4.379385</v>
      </c>
      <c r="S234" s="1"/>
      <c r="T234" s="1"/>
      <c r="U234" s="1"/>
      <c r="V234" s="26" t="s">
        <v>252</v>
      </c>
      <c r="W234" s="15">
        <f t="shared" si="4"/>
        <v>6.215657514</v>
      </c>
      <c r="X234" s="1"/>
      <c r="Y234" s="1"/>
      <c r="Z234" s="1"/>
      <c r="AA234" s="26" t="s">
        <v>252</v>
      </c>
      <c r="AB234" s="28">
        <v>5.08203125</v>
      </c>
      <c r="AC234" s="15">
        <f t="shared" si="5"/>
        <v>6.215657514</v>
      </c>
      <c r="AD234" s="15">
        <f t="shared" si="6"/>
        <v>1.133626264</v>
      </c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ht="15.75" customHeight="1">
      <c r="A235" s="14"/>
      <c r="B235" s="26" t="s">
        <v>253</v>
      </c>
      <c r="C235" s="26">
        <v>7407.349</v>
      </c>
      <c r="D235" s="1"/>
      <c r="E235" s="1"/>
      <c r="F235" s="1"/>
      <c r="G235" s="26" t="s">
        <v>253</v>
      </c>
      <c r="H235" s="1">
        <v>14728.837</v>
      </c>
      <c r="I235" s="16">
        <f t="shared" si="1"/>
        <v>14.728837</v>
      </c>
      <c r="J235" s="1"/>
      <c r="K235" s="1"/>
      <c r="L235" s="25">
        <f t="shared" si="2"/>
        <v>502.9147244</v>
      </c>
      <c r="M235" s="1">
        <f t="shared" si="3"/>
        <v>0.760583401</v>
      </c>
      <c r="N235" s="1">
        <v>3.332406021188879</v>
      </c>
      <c r="O235" s="1"/>
      <c r="P235" s="1"/>
      <c r="Q235" s="26" t="s">
        <v>253</v>
      </c>
      <c r="R235" s="26">
        <v>5.302814</v>
      </c>
      <c r="S235" s="1"/>
      <c r="T235" s="1"/>
      <c r="U235" s="1"/>
      <c r="V235" s="26" t="s">
        <v>253</v>
      </c>
      <c r="W235" s="15">
        <f t="shared" si="4"/>
        <v>8.311265345</v>
      </c>
      <c r="X235" s="1"/>
      <c r="Y235" s="1"/>
      <c r="Z235" s="1"/>
      <c r="AA235" s="26" t="s">
        <v>253</v>
      </c>
      <c r="AB235" s="28">
        <v>5.0</v>
      </c>
      <c r="AC235" s="15">
        <f t="shared" si="5"/>
        <v>8.311265345</v>
      </c>
      <c r="AD235" s="15">
        <f t="shared" si="6"/>
        <v>3.311265345</v>
      </c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ht="15.75" customHeight="1">
      <c r="A236" s="14"/>
      <c r="B236" s="26" t="s">
        <v>254</v>
      </c>
      <c r="C236" s="26">
        <v>7237.582</v>
      </c>
      <c r="D236" s="1"/>
      <c r="E236" s="1"/>
      <c r="F236" s="1"/>
      <c r="G236" s="26" t="s">
        <v>254</v>
      </c>
      <c r="H236" s="1">
        <v>14728.837</v>
      </c>
      <c r="I236" s="16">
        <f t="shared" si="1"/>
        <v>14.728837</v>
      </c>
      <c r="J236" s="1"/>
      <c r="K236" s="1"/>
      <c r="L236" s="25">
        <f t="shared" si="2"/>
        <v>491.3885597</v>
      </c>
      <c r="M236" s="1">
        <f t="shared" si="3"/>
        <v>-2.634117435</v>
      </c>
      <c r="N236" s="1">
        <v>3.332406021188879</v>
      </c>
      <c r="O236" s="1"/>
      <c r="P236" s="1"/>
      <c r="Q236" s="26" t="s">
        <v>254</v>
      </c>
      <c r="R236" s="26">
        <v>1.601687</v>
      </c>
      <c r="S236" s="1"/>
      <c r="T236" s="1"/>
      <c r="U236" s="1"/>
      <c r="V236" s="26" t="s">
        <v>254</v>
      </c>
      <c r="W236" s="15">
        <f t="shared" si="4"/>
        <v>1.910899636</v>
      </c>
      <c r="X236" s="1"/>
      <c r="Y236" s="1"/>
      <c r="Z236" s="1"/>
      <c r="AA236" s="26" t="s">
        <v>254</v>
      </c>
      <c r="AB236" s="28">
        <v>4.046875</v>
      </c>
      <c r="AC236" s="15">
        <f t="shared" si="5"/>
        <v>1.910899636</v>
      </c>
      <c r="AD236" s="15">
        <f t="shared" si="6"/>
        <v>-2.135975364</v>
      </c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ht="15.75" customHeight="1">
      <c r="A237" s="14"/>
      <c r="B237" s="26" t="s">
        <v>255</v>
      </c>
      <c r="C237" s="26">
        <v>6858.319</v>
      </c>
      <c r="D237" s="1"/>
      <c r="E237" s="1"/>
      <c r="F237" s="1"/>
      <c r="G237" s="26" t="s">
        <v>255</v>
      </c>
      <c r="H237" s="1">
        <v>14995.454</v>
      </c>
      <c r="I237" s="16">
        <f t="shared" si="1"/>
        <v>14.995454</v>
      </c>
      <c r="J237" s="1"/>
      <c r="K237" s="1"/>
      <c r="L237" s="25">
        <f t="shared" si="2"/>
        <v>457.3598772</v>
      </c>
      <c r="M237" s="1">
        <f t="shared" si="3"/>
        <v>-7.150368909</v>
      </c>
      <c r="N237" s="1">
        <v>3.332406021188879</v>
      </c>
      <c r="O237" s="1"/>
      <c r="P237" s="1"/>
      <c r="Q237" s="26" t="s">
        <v>255</v>
      </c>
      <c r="R237" s="26">
        <v>-0.04023253</v>
      </c>
      <c r="S237" s="1"/>
      <c r="T237" s="1"/>
      <c r="U237" s="1"/>
      <c r="V237" s="26" t="s">
        <v>255</v>
      </c>
      <c r="W237" s="15">
        <f t="shared" si="4"/>
        <v>-1.681042527</v>
      </c>
      <c r="X237" s="1"/>
      <c r="Y237" s="1"/>
      <c r="Z237" s="1"/>
      <c r="AA237" s="26" t="s">
        <v>255</v>
      </c>
      <c r="AB237" s="28">
        <v>3.25</v>
      </c>
      <c r="AC237" s="15">
        <f t="shared" si="5"/>
        <v>-1.681042527</v>
      </c>
      <c r="AD237" s="15">
        <f t="shared" si="6"/>
        <v>-4.931042527</v>
      </c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ht="15.75" customHeight="1">
      <c r="A238" s="14"/>
      <c r="B238" s="26" t="s">
        <v>256</v>
      </c>
      <c r="C238" s="26">
        <v>6805.113</v>
      </c>
      <c r="D238" s="1"/>
      <c r="E238" s="1"/>
      <c r="F238" s="1"/>
      <c r="G238" s="26" t="s">
        <v>256</v>
      </c>
      <c r="H238" s="1">
        <v>14995.454</v>
      </c>
      <c r="I238" s="16">
        <f t="shared" si="1"/>
        <v>14.995454</v>
      </c>
      <c r="J238" s="1"/>
      <c r="K238" s="1"/>
      <c r="L238" s="25">
        <f t="shared" si="2"/>
        <v>453.8117352</v>
      </c>
      <c r="M238" s="1">
        <f t="shared" si="3"/>
        <v>-8.001939624</v>
      </c>
      <c r="N238" s="1">
        <v>3.332406021188879</v>
      </c>
      <c r="O238" s="1"/>
      <c r="P238" s="1"/>
      <c r="Q238" s="26" t="s">
        <v>256</v>
      </c>
      <c r="R238" s="26">
        <v>-1.150445</v>
      </c>
      <c r="S238" s="1"/>
      <c r="T238" s="1"/>
      <c r="U238" s="1"/>
      <c r="V238" s="26" t="s">
        <v>256</v>
      </c>
      <c r="W238" s="15">
        <f t="shared" si="4"/>
        <v>-3.559253911</v>
      </c>
      <c r="X238" s="1"/>
      <c r="Y238" s="1"/>
      <c r="Z238" s="1"/>
      <c r="AA238" s="26" t="s">
        <v>256</v>
      </c>
      <c r="AB238" s="28">
        <v>3.25</v>
      </c>
      <c r="AC238" s="15">
        <f t="shared" si="5"/>
        <v>-3.559253911</v>
      </c>
      <c r="AD238" s="15">
        <f t="shared" si="6"/>
        <v>-6.809253911</v>
      </c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ht="15.75" customHeight="1">
      <c r="A239" s="14"/>
      <c r="B239" s="26" t="s">
        <v>257</v>
      </c>
      <c r="C239" s="26">
        <v>6821.283</v>
      </c>
      <c r="D239" s="1"/>
      <c r="E239" s="1"/>
      <c r="F239" s="1"/>
      <c r="G239" s="26" t="s">
        <v>257</v>
      </c>
      <c r="H239" s="1">
        <v>14995.454</v>
      </c>
      <c r="I239" s="16">
        <f t="shared" si="1"/>
        <v>14.995454</v>
      </c>
      <c r="J239" s="1"/>
      <c r="K239" s="1"/>
      <c r="L239" s="25">
        <f t="shared" si="2"/>
        <v>454.890062</v>
      </c>
      <c r="M239" s="1">
        <f t="shared" si="3"/>
        <v>-9.549265515</v>
      </c>
      <c r="N239" s="1">
        <v>3.332406021188879</v>
      </c>
      <c r="O239" s="1"/>
      <c r="P239" s="1"/>
      <c r="Q239" s="26" t="s">
        <v>257</v>
      </c>
      <c r="R239" s="26">
        <v>-1.62336</v>
      </c>
      <c r="S239" s="1"/>
      <c r="T239" s="1"/>
      <c r="U239" s="1"/>
      <c r="V239" s="26" t="s">
        <v>257</v>
      </c>
      <c r="W239" s="15">
        <f t="shared" si="4"/>
        <v>-4.655457884</v>
      </c>
      <c r="X239" s="1"/>
      <c r="Y239" s="1"/>
      <c r="Z239" s="1"/>
      <c r="AA239" s="26" t="s">
        <v>257</v>
      </c>
      <c r="AB239" s="28">
        <v>3.25</v>
      </c>
      <c r="AC239" s="15">
        <f t="shared" si="5"/>
        <v>-4.655457884</v>
      </c>
      <c r="AD239" s="15">
        <f t="shared" si="6"/>
        <v>-7.905457884</v>
      </c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ht="15.75" customHeight="1">
      <c r="A240" s="14"/>
      <c r="B240" s="26" t="s">
        <v>258</v>
      </c>
      <c r="C240" s="26">
        <v>6990.985</v>
      </c>
      <c r="D240" s="1"/>
      <c r="E240" s="1"/>
      <c r="F240" s="1"/>
      <c r="G240" s="26" t="s">
        <v>258</v>
      </c>
      <c r="H240" s="1">
        <v>14995.454</v>
      </c>
      <c r="I240" s="16">
        <f t="shared" si="1"/>
        <v>14.995454</v>
      </c>
      <c r="J240" s="1"/>
      <c r="K240" s="1"/>
      <c r="L240" s="25">
        <f t="shared" si="2"/>
        <v>466.2069585</v>
      </c>
      <c r="M240" s="1">
        <f t="shared" si="3"/>
        <v>-5.12458029</v>
      </c>
      <c r="N240" s="1">
        <v>3.332406021188879</v>
      </c>
      <c r="O240" s="1"/>
      <c r="P240" s="1"/>
      <c r="Q240" s="26" t="s">
        <v>258</v>
      </c>
      <c r="R240" s="26">
        <v>1.443934</v>
      </c>
      <c r="S240" s="1"/>
      <c r="T240" s="1"/>
      <c r="U240" s="1"/>
      <c r="V240" s="26" t="s">
        <v>258</v>
      </c>
      <c r="W240" s="15">
        <f t="shared" si="4"/>
        <v>1.051654422</v>
      </c>
      <c r="X240" s="1"/>
      <c r="Y240" s="1"/>
      <c r="Z240" s="1"/>
      <c r="AA240" s="26" t="s">
        <v>258</v>
      </c>
      <c r="AB240" s="28">
        <v>3.25</v>
      </c>
      <c r="AC240" s="15">
        <f t="shared" si="5"/>
        <v>1.051654422</v>
      </c>
      <c r="AD240" s="15">
        <f t="shared" si="6"/>
        <v>-2.198345578</v>
      </c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ht="15.75" customHeight="1">
      <c r="A241" s="14"/>
      <c r="B241" s="26" t="s">
        <v>259</v>
      </c>
      <c r="C241" s="26">
        <v>7075.651</v>
      </c>
      <c r="D241" s="1"/>
      <c r="E241" s="1"/>
      <c r="F241" s="1"/>
      <c r="G241" s="26" t="s">
        <v>259</v>
      </c>
      <c r="H241" s="1">
        <v>15127.68</v>
      </c>
      <c r="I241" s="16">
        <f t="shared" si="1"/>
        <v>15.12768</v>
      </c>
      <c r="J241" s="1"/>
      <c r="K241" s="1"/>
      <c r="L241" s="25">
        <f t="shared" si="2"/>
        <v>467.7287595</v>
      </c>
      <c r="M241" s="1">
        <f t="shared" si="3"/>
        <v>2.267116724</v>
      </c>
      <c r="N241" s="1">
        <v>3.332406021188879</v>
      </c>
      <c r="O241" s="1"/>
      <c r="P241" s="1"/>
      <c r="Q241" s="26" t="s">
        <v>259</v>
      </c>
      <c r="R241" s="26">
        <v>2.360525</v>
      </c>
      <c r="S241" s="1"/>
      <c r="T241" s="1"/>
      <c r="U241" s="1"/>
      <c r="V241" s="26" t="s">
        <v>259</v>
      </c>
      <c r="W241" s="15">
        <f t="shared" si="4"/>
        <v>4.274465176</v>
      </c>
      <c r="X241" s="1"/>
      <c r="Y241" s="1"/>
      <c r="Z241" s="1"/>
      <c r="AA241" s="26" t="s">
        <v>259</v>
      </c>
      <c r="AB241" s="28">
        <v>3.25</v>
      </c>
      <c r="AC241" s="15">
        <f t="shared" si="5"/>
        <v>4.274465176</v>
      </c>
      <c r="AD241" s="15">
        <f t="shared" si="6"/>
        <v>1.024465176</v>
      </c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ht="15.75" customHeight="1">
      <c r="A242" s="14"/>
      <c r="B242" s="26" t="s">
        <v>260</v>
      </c>
      <c r="C242" s="26">
        <v>7193.929</v>
      </c>
      <c r="D242" s="1"/>
      <c r="E242" s="1"/>
      <c r="F242" s="1"/>
      <c r="G242" s="26" t="s">
        <v>260</v>
      </c>
      <c r="H242" s="1">
        <v>15127.68</v>
      </c>
      <c r="I242" s="16">
        <f t="shared" si="1"/>
        <v>15.12768</v>
      </c>
      <c r="J242" s="1"/>
      <c r="K242" s="1"/>
      <c r="L242" s="25">
        <f t="shared" si="2"/>
        <v>475.5474071</v>
      </c>
      <c r="M242" s="1">
        <f t="shared" si="3"/>
        <v>4.789579079</v>
      </c>
      <c r="N242" s="1">
        <v>3.332406021188879</v>
      </c>
      <c r="O242" s="1"/>
      <c r="P242" s="1"/>
      <c r="Q242" s="26" t="s">
        <v>260</v>
      </c>
      <c r="R242" s="26">
        <v>1.767765</v>
      </c>
      <c r="S242" s="1"/>
      <c r="T242" s="1"/>
      <c r="U242" s="1"/>
      <c r="V242" s="26" t="s">
        <v>260</v>
      </c>
      <c r="W242" s="15">
        <f t="shared" si="4"/>
        <v>4.015940764</v>
      </c>
      <c r="X242" s="1"/>
      <c r="Y242" s="1"/>
      <c r="Z242" s="1"/>
      <c r="AA242" s="26" t="s">
        <v>260</v>
      </c>
      <c r="AB242" s="28">
        <v>3.25</v>
      </c>
      <c r="AC242" s="15">
        <f t="shared" si="5"/>
        <v>4.015940764</v>
      </c>
      <c r="AD242" s="15">
        <f t="shared" si="6"/>
        <v>0.7659407644</v>
      </c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ht="15.75" customHeight="1">
      <c r="A243" s="14"/>
      <c r="B243" s="26" t="s">
        <v>261</v>
      </c>
      <c r="C243" s="26">
        <v>7360.91</v>
      </c>
      <c r="D243" s="1"/>
      <c r="E243" s="1"/>
      <c r="F243" s="1"/>
      <c r="G243" s="26" t="s">
        <v>261</v>
      </c>
      <c r="H243" s="1">
        <v>15127.68</v>
      </c>
      <c r="I243" s="16">
        <f t="shared" si="1"/>
        <v>15.12768</v>
      </c>
      <c r="J243" s="1"/>
      <c r="K243" s="1"/>
      <c r="L243" s="25">
        <f t="shared" si="2"/>
        <v>486.5855174</v>
      </c>
      <c r="M243" s="1">
        <f t="shared" si="3"/>
        <v>6.967717706</v>
      </c>
      <c r="N243" s="1">
        <v>3.332406021188879</v>
      </c>
      <c r="O243" s="1"/>
      <c r="P243" s="1"/>
      <c r="Q243" s="26" t="s">
        <v>261</v>
      </c>
      <c r="R243" s="26">
        <v>1.175609</v>
      </c>
      <c r="S243" s="1"/>
      <c r="T243" s="1"/>
      <c r="U243" s="1"/>
      <c r="V243" s="26" t="s">
        <v>261</v>
      </c>
      <c r="W243" s="15">
        <f t="shared" si="4"/>
        <v>3.672241421</v>
      </c>
      <c r="X243" s="1"/>
      <c r="Y243" s="1"/>
      <c r="Z243" s="1"/>
      <c r="AA243" s="26" t="s">
        <v>261</v>
      </c>
      <c r="AB243" s="28">
        <v>3.25</v>
      </c>
      <c r="AC243" s="15">
        <f t="shared" si="5"/>
        <v>3.672241421</v>
      </c>
      <c r="AD243" s="15">
        <f t="shared" si="6"/>
        <v>0.4222414212</v>
      </c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ht="15.75" customHeight="1">
      <c r="A244" s="14"/>
      <c r="B244" s="26" t="s">
        <v>262</v>
      </c>
      <c r="C244" s="26">
        <v>7365.252</v>
      </c>
      <c r="D244" s="1"/>
      <c r="E244" s="1"/>
      <c r="F244" s="1"/>
      <c r="G244" s="26" t="s">
        <v>262</v>
      </c>
      <c r="H244" s="1">
        <v>15127.68</v>
      </c>
      <c r="I244" s="16">
        <f t="shared" si="1"/>
        <v>15.12768</v>
      </c>
      <c r="J244" s="1"/>
      <c r="K244" s="1"/>
      <c r="L244" s="25">
        <f t="shared" si="2"/>
        <v>486.8725409</v>
      </c>
      <c r="M244" s="1">
        <f t="shared" si="3"/>
        <v>4.432705712</v>
      </c>
      <c r="N244" s="1">
        <v>3.332406021188879</v>
      </c>
      <c r="O244" s="1"/>
      <c r="P244" s="1"/>
      <c r="Q244" s="26" t="s">
        <v>262</v>
      </c>
      <c r="R244" s="26">
        <v>1.270248</v>
      </c>
      <c r="S244" s="1"/>
      <c r="T244" s="1"/>
      <c r="U244" s="1"/>
      <c r="V244" s="26" t="s">
        <v>262</v>
      </c>
      <c r="W244" s="15">
        <f t="shared" si="4"/>
        <v>3.180446923</v>
      </c>
      <c r="X244" s="1"/>
      <c r="Y244" s="1"/>
      <c r="Z244" s="1"/>
      <c r="AA244" s="26" t="s">
        <v>262</v>
      </c>
      <c r="AB244" s="28">
        <v>3.25</v>
      </c>
      <c r="AC244" s="15">
        <f t="shared" si="5"/>
        <v>3.180446923</v>
      </c>
      <c r="AD244" s="15">
        <f t="shared" si="6"/>
        <v>-0.06955307736</v>
      </c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ht="15.75" customHeight="1">
      <c r="A245" s="14"/>
      <c r="B245" s="26" t="s">
        <v>263</v>
      </c>
      <c r="C245" s="26">
        <v>7435.61</v>
      </c>
      <c r="D245" s="1"/>
      <c r="E245" s="1"/>
      <c r="F245" s="1"/>
      <c r="G245" s="26" t="s">
        <v>263</v>
      </c>
      <c r="H245" s="1">
        <v>15263.662</v>
      </c>
      <c r="I245" s="16">
        <f t="shared" si="1"/>
        <v>15.263662</v>
      </c>
      <c r="J245" s="1"/>
      <c r="K245" s="1"/>
      <c r="L245" s="25">
        <f t="shared" si="2"/>
        <v>487.144566</v>
      </c>
      <c r="M245" s="1">
        <f t="shared" si="3"/>
        <v>4.151082461</v>
      </c>
      <c r="N245" s="1">
        <v>3.332406021188879</v>
      </c>
      <c r="O245" s="1"/>
      <c r="P245" s="1"/>
      <c r="Q245" s="26" t="s">
        <v>263</v>
      </c>
      <c r="R245" s="26">
        <v>2.141127</v>
      </c>
      <c r="S245" s="1"/>
      <c r="T245" s="1"/>
      <c r="U245" s="1"/>
      <c r="V245" s="26" t="s">
        <v>263</v>
      </c>
      <c r="W245" s="15">
        <f t="shared" si="4"/>
        <v>4.41635961</v>
      </c>
      <c r="X245" s="1"/>
      <c r="Y245" s="1"/>
      <c r="Z245" s="1"/>
      <c r="AA245" s="26" t="s">
        <v>263</v>
      </c>
      <c r="AB245" s="28">
        <v>3.25</v>
      </c>
      <c r="AC245" s="15">
        <f t="shared" si="5"/>
        <v>4.41635961</v>
      </c>
      <c r="AD245" s="15">
        <f t="shared" si="6"/>
        <v>1.16635961</v>
      </c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ht="15.75" customHeight="1">
      <c r="A246" s="14"/>
      <c r="B246" s="26" t="s">
        <v>264</v>
      </c>
      <c r="C246" s="26">
        <v>7610.89</v>
      </c>
      <c r="D246" s="1"/>
      <c r="E246" s="1"/>
      <c r="F246" s="1"/>
      <c r="G246" s="26" t="s">
        <v>264</v>
      </c>
      <c r="H246" s="1">
        <v>15263.662</v>
      </c>
      <c r="I246" s="16">
        <f t="shared" si="1"/>
        <v>15.263662</v>
      </c>
      <c r="J246" s="1"/>
      <c r="K246" s="1"/>
      <c r="L246" s="25">
        <f t="shared" si="2"/>
        <v>498.6280488</v>
      </c>
      <c r="M246" s="1">
        <f t="shared" si="3"/>
        <v>4.853489111</v>
      </c>
      <c r="N246" s="1">
        <v>3.332406021188879</v>
      </c>
      <c r="O246" s="1"/>
      <c r="P246" s="1"/>
      <c r="Q246" s="26" t="s">
        <v>264</v>
      </c>
      <c r="R246" s="26">
        <v>3.430395</v>
      </c>
      <c r="S246" s="1"/>
      <c r="T246" s="1"/>
      <c r="U246" s="1"/>
      <c r="V246" s="26" t="s">
        <v>264</v>
      </c>
      <c r="W246" s="15">
        <f t="shared" si="4"/>
        <v>6.525863272</v>
      </c>
      <c r="X246" s="1"/>
      <c r="Y246" s="1"/>
      <c r="Z246" s="1"/>
      <c r="AA246" s="26" t="s">
        <v>264</v>
      </c>
      <c r="AB246" s="28">
        <v>3.25</v>
      </c>
      <c r="AC246" s="15">
        <f t="shared" si="5"/>
        <v>6.525863272</v>
      </c>
      <c r="AD246" s="15">
        <f t="shared" si="6"/>
        <v>3.275863272</v>
      </c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ht="15.75" customHeight="1">
      <c r="A247" s="14"/>
      <c r="B247" s="26" t="s">
        <v>265</v>
      </c>
      <c r="C247" s="26">
        <v>7695.589</v>
      </c>
      <c r="D247" s="1"/>
      <c r="E247" s="1"/>
      <c r="F247" s="1"/>
      <c r="G247" s="26" t="s">
        <v>265</v>
      </c>
      <c r="H247" s="1">
        <v>15263.662</v>
      </c>
      <c r="I247" s="16">
        <f t="shared" si="1"/>
        <v>15.263662</v>
      </c>
      <c r="J247" s="1"/>
      <c r="K247" s="1"/>
      <c r="L247" s="25">
        <f t="shared" si="2"/>
        <v>504.1771103</v>
      </c>
      <c r="M247" s="1">
        <f t="shared" si="3"/>
        <v>3.615313707</v>
      </c>
      <c r="N247" s="1">
        <v>3.332406021188879</v>
      </c>
      <c r="O247" s="1"/>
      <c r="P247" s="1"/>
      <c r="Q247" s="26" t="s">
        <v>265</v>
      </c>
      <c r="R247" s="26">
        <v>3.756174</v>
      </c>
      <c r="S247" s="1"/>
      <c r="T247" s="1"/>
      <c r="U247" s="1"/>
      <c r="V247" s="26" t="s">
        <v>265</v>
      </c>
      <c r="W247" s="15">
        <f t="shared" si="4"/>
        <v>6.704987921</v>
      </c>
      <c r="X247" s="1"/>
      <c r="Y247" s="1"/>
      <c r="Z247" s="1"/>
      <c r="AA247" s="26" t="s">
        <v>265</v>
      </c>
      <c r="AB247" s="28">
        <v>3.25</v>
      </c>
      <c r="AC247" s="15">
        <f t="shared" si="5"/>
        <v>6.704987921</v>
      </c>
      <c r="AD247" s="15">
        <f t="shared" si="6"/>
        <v>3.454987921</v>
      </c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ht="15.75" customHeight="1">
      <c r="A248" s="14"/>
      <c r="B248" s="26" t="s">
        <v>266</v>
      </c>
      <c r="C248" s="26">
        <v>7733.855</v>
      </c>
      <c r="D248" s="1"/>
      <c r="E248" s="1"/>
      <c r="F248" s="1"/>
      <c r="G248" s="26" t="s">
        <v>266</v>
      </c>
      <c r="H248" s="1">
        <v>15263.662</v>
      </c>
      <c r="I248" s="16">
        <f t="shared" si="1"/>
        <v>15.263662</v>
      </c>
      <c r="J248" s="1"/>
      <c r="K248" s="1"/>
      <c r="L248" s="25">
        <f t="shared" si="2"/>
        <v>506.6841103</v>
      </c>
      <c r="M248" s="1">
        <f t="shared" si="3"/>
        <v>4.069149044</v>
      </c>
      <c r="N248" s="1">
        <v>3.332406021188879</v>
      </c>
      <c r="O248" s="1"/>
      <c r="P248" s="1"/>
      <c r="Q248" s="26" t="s">
        <v>266</v>
      </c>
      <c r="R248" s="26">
        <v>3.293777</v>
      </c>
      <c r="S248" s="1"/>
      <c r="T248" s="1"/>
      <c r="U248" s="1"/>
      <c r="V248" s="26" t="s">
        <v>266</v>
      </c>
      <c r="W248" s="15">
        <f t="shared" si="4"/>
        <v>6.124851256</v>
      </c>
      <c r="X248" s="1"/>
      <c r="Y248" s="1"/>
      <c r="Z248" s="1"/>
      <c r="AA248" s="26" t="s">
        <v>266</v>
      </c>
      <c r="AB248" s="28">
        <v>3.25</v>
      </c>
      <c r="AC248" s="15">
        <f t="shared" si="5"/>
        <v>6.124851256</v>
      </c>
      <c r="AD248" s="15">
        <f t="shared" si="6"/>
        <v>2.874851256</v>
      </c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ht="15.75" customHeight="1">
      <c r="A249" s="14"/>
      <c r="B249" s="26" t="s">
        <v>267</v>
      </c>
      <c r="C249" s="26">
        <v>7963.369</v>
      </c>
      <c r="D249" s="1"/>
      <c r="E249" s="1"/>
      <c r="F249" s="1"/>
      <c r="G249" s="26" t="s">
        <v>267</v>
      </c>
      <c r="H249" s="1">
        <v>15418.153</v>
      </c>
      <c r="I249" s="16">
        <f t="shared" si="1"/>
        <v>15.418153</v>
      </c>
      <c r="J249" s="1"/>
      <c r="K249" s="1"/>
      <c r="L249" s="25">
        <f t="shared" si="2"/>
        <v>516.4930585</v>
      </c>
      <c r="M249" s="1">
        <f t="shared" si="3"/>
        <v>6.024596111</v>
      </c>
      <c r="N249" s="1">
        <v>3.332406021188879</v>
      </c>
      <c r="O249" s="1"/>
      <c r="P249" s="1"/>
      <c r="Q249" s="26" t="s">
        <v>267</v>
      </c>
      <c r="R249" s="26">
        <v>2.815192</v>
      </c>
      <c r="S249" s="1"/>
      <c r="T249" s="1"/>
      <c r="U249" s="1"/>
      <c r="V249" s="26" t="s">
        <v>267</v>
      </c>
      <c r="W249" s="15">
        <f t="shared" si="4"/>
        <v>5.895835522</v>
      </c>
      <c r="X249" s="1"/>
      <c r="Y249" s="1"/>
      <c r="Z249" s="1"/>
      <c r="AA249" s="26" t="s">
        <v>267</v>
      </c>
      <c r="AB249" s="28">
        <v>3.25</v>
      </c>
      <c r="AC249" s="15">
        <f t="shared" si="5"/>
        <v>5.895835522</v>
      </c>
      <c r="AD249" s="15">
        <f t="shared" si="6"/>
        <v>2.645835522</v>
      </c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ht="15.75" customHeight="1">
      <c r="A250" s="14"/>
      <c r="B250" s="26" t="s">
        <v>268</v>
      </c>
      <c r="C250" s="26">
        <v>8060.016</v>
      </c>
      <c r="D250" s="1"/>
      <c r="E250" s="1"/>
      <c r="F250" s="1"/>
      <c r="G250" s="26" t="s">
        <v>268</v>
      </c>
      <c r="H250" s="1">
        <v>15418.153</v>
      </c>
      <c r="I250" s="16">
        <f t="shared" si="1"/>
        <v>15.418153</v>
      </c>
      <c r="J250" s="1"/>
      <c r="K250" s="1"/>
      <c r="L250" s="25">
        <f t="shared" si="2"/>
        <v>522.7614488</v>
      </c>
      <c r="M250" s="1">
        <f t="shared" si="3"/>
        <v>4.839960386</v>
      </c>
      <c r="N250" s="1">
        <v>3.332406021188879</v>
      </c>
      <c r="O250" s="1"/>
      <c r="P250" s="1"/>
      <c r="Q250" s="26" t="s">
        <v>268</v>
      </c>
      <c r="R250" s="26">
        <v>1.889765</v>
      </c>
      <c r="S250" s="1"/>
      <c r="T250" s="1"/>
      <c r="U250" s="1"/>
      <c r="V250" s="26" t="s">
        <v>268</v>
      </c>
      <c r="W250" s="15">
        <f t="shared" si="4"/>
        <v>4.211536091</v>
      </c>
      <c r="X250" s="1"/>
      <c r="Y250" s="1"/>
      <c r="Z250" s="1"/>
      <c r="AA250" s="26" t="s">
        <v>268</v>
      </c>
      <c r="AB250" s="28">
        <v>3.25</v>
      </c>
      <c r="AC250" s="15">
        <f t="shared" si="5"/>
        <v>4.211536091</v>
      </c>
      <c r="AD250" s="15">
        <f t="shared" si="6"/>
        <v>0.9615360912</v>
      </c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ht="15.75" customHeight="1">
      <c r="A251" s="14"/>
      <c r="B251" s="26" t="s">
        <v>269</v>
      </c>
      <c r="C251" s="26">
        <v>8027.599</v>
      </c>
      <c r="D251" s="1"/>
      <c r="E251" s="1"/>
      <c r="F251" s="1"/>
      <c r="G251" s="26" t="s">
        <v>269</v>
      </c>
      <c r="H251" s="1">
        <v>15418.153</v>
      </c>
      <c r="I251" s="16">
        <f t="shared" si="1"/>
        <v>15.418153</v>
      </c>
      <c r="J251" s="1"/>
      <c r="K251" s="1"/>
      <c r="L251" s="25">
        <f t="shared" si="2"/>
        <v>520.6589272</v>
      </c>
      <c r="M251" s="1">
        <f t="shared" si="3"/>
        <v>3.269052982</v>
      </c>
      <c r="N251" s="1">
        <v>3.332406021188879</v>
      </c>
      <c r="O251" s="1"/>
      <c r="P251" s="1"/>
      <c r="Q251" s="26" t="s">
        <v>269</v>
      </c>
      <c r="R251" s="26">
        <v>1.697784</v>
      </c>
      <c r="S251" s="1"/>
      <c r="T251" s="1"/>
      <c r="U251" s="1"/>
      <c r="V251" s="26" t="s">
        <v>269</v>
      </c>
      <c r="W251" s="15">
        <f t="shared" si="4"/>
        <v>3.53083774</v>
      </c>
      <c r="X251" s="1"/>
      <c r="Y251" s="1"/>
      <c r="Z251" s="1"/>
      <c r="AA251" s="26" t="s">
        <v>269</v>
      </c>
      <c r="AB251" s="28">
        <v>3.25</v>
      </c>
      <c r="AC251" s="15">
        <f t="shared" si="5"/>
        <v>3.53083774</v>
      </c>
      <c r="AD251" s="15">
        <f t="shared" si="6"/>
        <v>0.2808377402</v>
      </c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ht="15.75" customHeight="1">
      <c r="A252" s="14"/>
      <c r="B252" s="26" t="s">
        <v>270</v>
      </c>
      <c r="C252" s="26">
        <v>8190.416</v>
      </c>
      <c r="D252" s="1"/>
      <c r="E252" s="1"/>
      <c r="F252" s="1"/>
      <c r="G252" s="26" t="s">
        <v>270</v>
      </c>
      <c r="H252" s="1">
        <v>15418.153</v>
      </c>
      <c r="I252" s="16">
        <f t="shared" si="1"/>
        <v>15.418153</v>
      </c>
      <c r="J252" s="1"/>
      <c r="K252" s="1"/>
      <c r="L252" s="25">
        <f t="shared" si="2"/>
        <v>531.2190118</v>
      </c>
      <c r="M252" s="1">
        <f t="shared" si="3"/>
        <v>4.842248059</v>
      </c>
      <c r="N252" s="1">
        <v>3.332406021188879</v>
      </c>
      <c r="O252" s="1"/>
      <c r="P252" s="1"/>
      <c r="Q252" s="26" t="s">
        <v>270</v>
      </c>
      <c r="R252" s="26">
        <v>1.889365</v>
      </c>
      <c r="S252" s="1"/>
      <c r="T252" s="1"/>
      <c r="U252" s="1"/>
      <c r="V252" s="26" t="s">
        <v>270</v>
      </c>
      <c r="W252" s="15">
        <f t="shared" si="4"/>
        <v>4.21150801</v>
      </c>
      <c r="X252" s="1"/>
      <c r="Y252" s="1"/>
      <c r="Z252" s="1"/>
      <c r="AA252" s="26" t="s">
        <v>270</v>
      </c>
      <c r="AB252" s="28">
        <v>3.25</v>
      </c>
      <c r="AC252" s="15">
        <f t="shared" si="5"/>
        <v>4.21150801</v>
      </c>
      <c r="AD252" s="15">
        <f t="shared" si="6"/>
        <v>0.9615080095</v>
      </c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ht="15.75" customHeight="1">
      <c r="A253" s="14"/>
      <c r="B253" s="26" t="s">
        <v>271</v>
      </c>
      <c r="C253" s="26">
        <v>8324.47</v>
      </c>
      <c r="D253" s="1"/>
      <c r="E253" s="1"/>
      <c r="F253" s="1"/>
      <c r="G253" s="26" t="s">
        <v>271</v>
      </c>
      <c r="H253" s="1">
        <v>15608.895</v>
      </c>
      <c r="I253" s="16">
        <f t="shared" si="1"/>
        <v>15.608895</v>
      </c>
      <c r="J253" s="1"/>
      <c r="K253" s="1"/>
      <c r="L253" s="25">
        <f t="shared" si="2"/>
        <v>533.3157792</v>
      </c>
      <c r="M253" s="1">
        <f t="shared" si="3"/>
        <v>3.257104897</v>
      </c>
      <c r="N253" s="1">
        <v>3.332406021188879</v>
      </c>
      <c r="O253" s="1"/>
      <c r="P253" s="1"/>
      <c r="Q253" s="26" t="s">
        <v>271</v>
      </c>
      <c r="R253" s="26">
        <v>1.681829</v>
      </c>
      <c r="S253" s="1"/>
      <c r="T253" s="1"/>
      <c r="U253" s="1"/>
      <c r="V253" s="26" t="s">
        <v>271</v>
      </c>
      <c r="W253" s="15">
        <f t="shared" si="4"/>
        <v>3.503918219</v>
      </c>
      <c r="X253" s="1"/>
      <c r="Y253" s="1"/>
      <c r="Z253" s="1"/>
      <c r="AA253" s="26" t="s">
        <v>271</v>
      </c>
      <c r="AB253" s="28">
        <v>3.25</v>
      </c>
      <c r="AC253" s="15">
        <f t="shared" si="5"/>
        <v>3.503918219</v>
      </c>
      <c r="AD253" s="15">
        <f t="shared" si="6"/>
        <v>0.2539182189</v>
      </c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ht="15.75" customHeight="1">
      <c r="A254" s="14"/>
      <c r="B254" s="26" t="s">
        <v>272</v>
      </c>
      <c r="C254" s="26">
        <v>8374.889</v>
      </c>
      <c r="D254" s="1"/>
      <c r="E254" s="1"/>
      <c r="F254" s="1"/>
      <c r="G254" s="26" t="s">
        <v>272</v>
      </c>
      <c r="H254" s="1">
        <v>15608.895</v>
      </c>
      <c r="I254" s="16">
        <f t="shared" si="1"/>
        <v>15.608895</v>
      </c>
      <c r="J254" s="1"/>
      <c r="K254" s="1"/>
      <c r="L254" s="25">
        <f t="shared" si="2"/>
        <v>536.5459246</v>
      </c>
      <c r="M254" s="1">
        <f t="shared" si="3"/>
        <v>2.636857759</v>
      </c>
      <c r="N254" s="1">
        <v>3.332406021188879</v>
      </c>
      <c r="O254" s="1"/>
      <c r="P254" s="1"/>
      <c r="Q254" s="26" t="s">
        <v>272</v>
      </c>
      <c r="R254" s="26">
        <v>1.39285</v>
      </c>
      <c r="S254" s="1"/>
      <c r="T254" s="1"/>
      <c r="U254" s="1"/>
      <c r="V254" s="26" t="s">
        <v>272</v>
      </c>
      <c r="W254" s="15">
        <f t="shared" si="4"/>
        <v>2.915387934</v>
      </c>
      <c r="X254" s="1"/>
      <c r="Y254" s="1"/>
      <c r="Z254" s="1"/>
      <c r="AA254" s="26" t="s">
        <v>272</v>
      </c>
      <c r="AB254" s="28">
        <v>3.25</v>
      </c>
      <c r="AC254" s="15">
        <f t="shared" si="5"/>
        <v>2.915387934</v>
      </c>
      <c r="AD254" s="15">
        <f t="shared" si="6"/>
        <v>-0.3346120656</v>
      </c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ht="15.75" customHeight="1">
      <c r="A255" s="14"/>
      <c r="B255" s="26" t="s">
        <v>273</v>
      </c>
      <c r="C255" s="26">
        <v>8366.99</v>
      </c>
      <c r="D255" s="1"/>
      <c r="E255" s="1"/>
      <c r="F255" s="1"/>
      <c r="G255" s="26" t="s">
        <v>273</v>
      </c>
      <c r="H255" s="1">
        <v>15608.895</v>
      </c>
      <c r="I255" s="16">
        <f t="shared" si="1"/>
        <v>15.608895</v>
      </c>
      <c r="J255" s="1"/>
      <c r="K255" s="1"/>
      <c r="L255" s="25">
        <f t="shared" si="2"/>
        <v>536.039867</v>
      </c>
      <c r="M255" s="1">
        <f t="shared" si="3"/>
        <v>2.954129668</v>
      </c>
      <c r="N255" s="1">
        <v>3.332406021188879</v>
      </c>
      <c r="O255" s="1"/>
      <c r="P255" s="1"/>
      <c r="Q255" s="26" t="s">
        <v>273</v>
      </c>
      <c r="R255" s="26">
        <v>1.553359</v>
      </c>
      <c r="S255" s="1"/>
      <c r="T255" s="1"/>
      <c r="U255" s="1"/>
      <c r="V255" s="26" t="s">
        <v>273</v>
      </c>
      <c r="W255" s="15">
        <f t="shared" si="4"/>
        <v>3.235469412</v>
      </c>
      <c r="X255" s="1"/>
      <c r="Y255" s="1"/>
      <c r="Z255" s="1"/>
      <c r="AA255" s="26" t="s">
        <v>273</v>
      </c>
      <c r="AB255" s="28">
        <v>3.25</v>
      </c>
      <c r="AC255" s="15">
        <f t="shared" si="5"/>
        <v>3.235469412</v>
      </c>
      <c r="AD255" s="15">
        <f t="shared" si="6"/>
        <v>-0.0145305883</v>
      </c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ht="15.75" customHeight="1">
      <c r="A256" s="14"/>
      <c r="B256" s="26" t="s">
        <v>274</v>
      </c>
      <c r="C256" s="26">
        <v>8445.843</v>
      </c>
      <c r="D256" s="1"/>
      <c r="E256" s="1"/>
      <c r="F256" s="1"/>
      <c r="G256" s="26" t="s">
        <v>274</v>
      </c>
      <c r="H256" s="1">
        <v>15608.895</v>
      </c>
      <c r="I256" s="16">
        <f t="shared" si="1"/>
        <v>15.608895</v>
      </c>
      <c r="J256" s="1"/>
      <c r="K256" s="1"/>
      <c r="L256" s="25">
        <f t="shared" si="2"/>
        <v>541.091666</v>
      </c>
      <c r="M256" s="1">
        <f t="shared" si="3"/>
        <v>1.85849038</v>
      </c>
      <c r="N256" s="1">
        <v>3.332406021188879</v>
      </c>
      <c r="O256" s="1"/>
      <c r="P256" s="1"/>
      <c r="Q256" s="26" t="s">
        <v>274</v>
      </c>
      <c r="R256" s="26">
        <v>1.233471</v>
      </c>
      <c r="S256" s="1"/>
      <c r="T256" s="1"/>
      <c r="U256" s="1"/>
      <c r="V256" s="26" t="s">
        <v>274</v>
      </c>
      <c r="W256" s="15">
        <f t="shared" si="4"/>
        <v>2.48172759</v>
      </c>
      <c r="X256" s="1"/>
      <c r="Y256" s="1"/>
      <c r="Z256" s="1"/>
      <c r="AA256" s="26" t="s">
        <v>274</v>
      </c>
      <c r="AB256" s="28">
        <v>3.25</v>
      </c>
      <c r="AC256" s="15">
        <f t="shared" si="5"/>
        <v>2.48172759</v>
      </c>
      <c r="AD256" s="15">
        <f t="shared" si="6"/>
        <v>-0.7682724103</v>
      </c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ht="15.75" customHeight="1">
      <c r="A257" s="14"/>
      <c r="B257" s="26" t="s">
        <v>275</v>
      </c>
      <c r="C257" s="26">
        <v>8531.998</v>
      </c>
      <c r="D257" s="1"/>
      <c r="E257" s="1"/>
      <c r="F257" s="1"/>
      <c r="G257" s="26" t="s">
        <v>275</v>
      </c>
      <c r="H257" s="1">
        <v>15808.220000000001</v>
      </c>
      <c r="I257" s="16">
        <f t="shared" si="1"/>
        <v>15.80822</v>
      </c>
      <c r="J257" s="1"/>
      <c r="K257" s="1"/>
      <c r="L257" s="25">
        <f t="shared" si="2"/>
        <v>539.7190829</v>
      </c>
      <c r="M257" s="1">
        <f t="shared" si="3"/>
        <v>1.200658947</v>
      </c>
      <c r="N257" s="1">
        <v>3.332406021188879</v>
      </c>
      <c r="O257" s="1"/>
      <c r="P257" s="1"/>
      <c r="Q257" s="26" t="s">
        <v>275</v>
      </c>
      <c r="R257" s="26">
        <v>1.405456</v>
      </c>
      <c r="S257" s="1"/>
      <c r="T257" s="1"/>
      <c r="U257" s="1"/>
      <c r="V257" s="26" t="s">
        <v>275</v>
      </c>
      <c r="W257" s="15">
        <f t="shared" si="4"/>
        <v>2.575247231</v>
      </c>
      <c r="X257" s="1"/>
      <c r="Y257" s="1"/>
      <c r="Z257" s="1"/>
      <c r="AA257" s="26" t="s">
        <v>275</v>
      </c>
      <c r="AB257" s="28">
        <v>3.25</v>
      </c>
      <c r="AC257" s="15">
        <f t="shared" si="5"/>
        <v>2.575247231</v>
      </c>
      <c r="AD257" s="15">
        <f t="shared" si="6"/>
        <v>-0.6747527687</v>
      </c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ht="15.75" customHeight="1">
      <c r="A258" s="14"/>
      <c r="B258" s="26" t="s">
        <v>276</v>
      </c>
      <c r="C258" s="26">
        <v>8714.001</v>
      </c>
      <c r="D258" s="1"/>
      <c r="E258" s="1"/>
      <c r="F258" s="1"/>
      <c r="G258" s="26" t="s">
        <v>276</v>
      </c>
      <c r="H258" s="1">
        <v>15808.220000000001</v>
      </c>
      <c r="I258" s="16">
        <f t="shared" si="1"/>
        <v>15.80822</v>
      </c>
      <c r="J258" s="1"/>
      <c r="K258" s="1"/>
      <c r="L258" s="25">
        <f t="shared" si="2"/>
        <v>551.2322703</v>
      </c>
      <c r="M258" s="1">
        <f t="shared" si="3"/>
        <v>2.737201982</v>
      </c>
      <c r="N258" s="1">
        <v>3.332406021188879</v>
      </c>
      <c r="O258" s="1"/>
      <c r="P258" s="1"/>
      <c r="Q258" s="26" t="s">
        <v>276</v>
      </c>
      <c r="R258" s="26">
        <v>2.050846</v>
      </c>
      <c r="S258" s="1"/>
      <c r="T258" s="1"/>
      <c r="U258" s="1"/>
      <c r="V258" s="26" t="s">
        <v>276</v>
      </c>
      <c r="W258" s="15">
        <f t="shared" si="4"/>
        <v>3.92746799</v>
      </c>
      <c r="X258" s="1"/>
      <c r="Y258" s="1"/>
      <c r="Z258" s="1"/>
      <c r="AA258" s="26" t="s">
        <v>276</v>
      </c>
      <c r="AB258" s="28">
        <v>3.25</v>
      </c>
      <c r="AC258" s="15">
        <f t="shared" si="5"/>
        <v>3.92746799</v>
      </c>
      <c r="AD258" s="15">
        <f t="shared" si="6"/>
        <v>0.6774679903</v>
      </c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ht="15.75" customHeight="1">
      <c r="A259" s="14"/>
      <c r="B259" s="26" t="s">
        <v>277</v>
      </c>
      <c r="C259" s="26">
        <v>8895.994</v>
      </c>
      <c r="D259" s="1"/>
      <c r="E259" s="1"/>
      <c r="F259" s="1"/>
      <c r="G259" s="26" t="s">
        <v>277</v>
      </c>
      <c r="H259" s="1">
        <v>15808.220000000001</v>
      </c>
      <c r="I259" s="16">
        <f t="shared" si="1"/>
        <v>15.80822</v>
      </c>
      <c r="J259" s="1"/>
      <c r="K259" s="1"/>
      <c r="L259" s="25">
        <f t="shared" si="2"/>
        <v>562.7448252</v>
      </c>
      <c r="M259" s="1">
        <f t="shared" si="3"/>
        <v>4.981897764</v>
      </c>
      <c r="N259" s="1">
        <v>3.332406021188879</v>
      </c>
      <c r="O259" s="1"/>
      <c r="P259" s="1"/>
      <c r="Q259" s="26" t="s">
        <v>277</v>
      </c>
      <c r="R259" s="26">
        <v>1.783154</v>
      </c>
      <c r="S259" s="1"/>
      <c r="T259" s="1"/>
      <c r="U259" s="1"/>
      <c r="V259" s="26" t="s">
        <v>277</v>
      </c>
      <c r="W259" s="15">
        <f t="shared" si="4"/>
        <v>4.087103936</v>
      </c>
      <c r="X259" s="1"/>
      <c r="Y259" s="1"/>
      <c r="Z259" s="1"/>
      <c r="AA259" s="26" t="s">
        <v>277</v>
      </c>
      <c r="AB259" s="28">
        <v>3.25</v>
      </c>
      <c r="AC259" s="15">
        <f t="shared" si="5"/>
        <v>4.087103936</v>
      </c>
      <c r="AD259" s="15">
        <f t="shared" si="6"/>
        <v>0.8371039357</v>
      </c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ht="15.75" customHeight="1">
      <c r="A260" s="14"/>
      <c r="B260" s="26" t="s">
        <v>278</v>
      </c>
      <c r="C260" s="26">
        <v>8999.841</v>
      </c>
      <c r="D260" s="1"/>
      <c r="E260" s="1"/>
      <c r="F260" s="1"/>
      <c r="G260" s="26" t="s">
        <v>278</v>
      </c>
      <c r="H260" s="1">
        <v>15808.220000000001</v>
      </c>
      <c r="I260" s="16">
        <f t="shared" si="1"/>
        <v>15.80822</v>
      </c>
      <c r="J260" s="1"/>
      <c r="K260" s="1"/>
      <c r="L260" s="25">
        <f t="shared" si="2"/>
        <v>569.3140025</v>
      </c>
      <c r="M260" s="1">
        <f t="shared" si="3"/>
        <v>5.215814294</v>
      </c>
      <c r="N260" s="1">
        <v>3.332406021188879</v>
      </c>
      <c r="O260" s="1"/>
      <c r="P260" s="1"/>
      <c r="Q260" s="26" t="s">
        <v>278</v>
      </c>
      <c r="R260" s="26">
        <v>1.248028</v>
      </c>
      <c r="S260" s="1"/>
      <c r="T260" s="1"/>
      <c r="U260" s="1"/>
      <c r="V260" s="26" t="s">
        <v>278</v>
      </c>
      <c r="W260" s="15">
        <f t="shared" si="4"/>
        <v>3.342894068</v>
      </c>
      <c r="X260" s="1"/>
      <c r="Y260" s="1"/>
      <c r="Z260" s="1"/>
      <c r="AA260" s="26" t="s">
        <v>278</v>
      </c>
      <c r="AB260" s="28">
        <v>3.25</v>
      </c>
      <c r="AC260" s="15">
        <f t="shared" si="5"/>
        <v>3.342894068</v>
      </c>
      <c r="AD260" s="15">
        <f t="shared" si="6"/>
        <v>0.09289406825</v>
      </c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ht="15.75" customHeight="1">
      <c r="A261" s="14"/>
      <c r="B261" s="26" t="s">
        <v>279</v>
      </c>
      <c r="C261" s="26">
        <v>9059.586</v>
      </c>
      <c r="D261" s="1"/>
      <c r="E261" s="1"/>
      <c r="F261" s="1"/>
      <c r="G261" s="26" t="s">
        <v>279</v>
      </c>
      <c r="H261" s="1">
        <v>16031.050000000001</v>
      </c>
      <c r="I261" s="16">
        <f t="shared" si="1"/>
        <v>16.03105</v>
      </c>
      <c r="J261" s="1"/>
      <c r="K261" s="1"/>
      <c r="L261" s="25">
        <f t="shared" si="2"/>
        <v>565.1274246</v>
      </c>
      <c r="M261" s="1">
        <f t="shared" si="3"/>
        <v>4.707697493</v>
      </c>
      <c r="N261" s="1">
        <v>3.332406021188879</v>
      </c>
      <c r="O261" s="1"/>
      <c r="P261" s="1"/>
      <c r="Q261" s="26" t="s">
        <v>279</v>
      </c>
      <c r="R261" s="26">
        <v>-0.06269593</v>
      </c>
      <c r="S261" s="1"/>
      <c r="T261" s="1"/>
      <c r="U261" s="1"/>
      <c r="V261" s="26" t="s">
        <v>279</v>
      </c>
      <c r="W261" s="15">
        <f t="shared" si="4"/>
        <v>1.249778973</v>
      </c>
      <c r="X261" s="1"/>
      <c r="Y261" s="1"/>
      <c r="Z261" s="1"/>
      <c r="AA261" s="26" t="s">
        <v>279</v>
      </c>
      <c r="AB261" s="28">
        <v>3.25</v>
      </c>
      <c r="AC261" s="15">
        <f t="shared" si="5"/>
        <v>1.249778973</v>
      </c>
      <c r="AD261" s="15">
        <f t="shared" si="6"/>
        <v>-2.000221027</v>
      </c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ht="15.75" customHeight="1">
      <c r="A262" s="14"/>
      <c r="B262" s="26" t="s">
        <v>280</v>
      </c>
      <c r="C262" s="26">
        <v>9095.229</v>
      </c>
      <c r="D262" s="1"/>
      <c r="E262" s="1"/>
      <c r="F262" s="1"/>
      <c r="G262" s="26" t="s">
        <v>280</v>
      </c>
      <c r="H262" s="1">
        <v>16031.050000000001</v>
      </c>
      <c r="I262" s="16">
        <f t="shared" si="1"/>
        <v>16.03105</v>
      </c>
      <c r="J262" s="1"/>
      <c r="K262" s="1"/>
      <c r="L262" s="25">
        <f t="shared" si="2"/>
        <v>567.3507974</v>
      </c>
      <c r="M262" s="1">
        <f t="shared" si="3"/>
        <v>2.924089885</v>
      </c>
      <c r="N262" s="1">
        <v>3.332406021188879</v>
      </c>
      <c r="O262" s="1"/>
      <c r="P262" s="1"/>
      <c r="Q262" s="26" t="s">
        <v>280</v>
      </c>
      <c r="R262" s="26">
        <v>-0.03827201</v>
      </c>
      <c r="S262" s="1"/>
      <c r="T262" s="1"/>
      <c r="U262" s="1"/>
      <c r="V262" s="26" t="s">
        <v>280</v>
      </c>
      <c r="W262" s="15">
        <f t="shared" si="4"/>
        <v>0.840512951</v>
      </c>
      <c r="X262" s="1"/>
      <c r="Y262" s="1"/>
      <c r="Z262" s="1"/>
      <c r="AA262" s="26" t="s">
        <v>280</v>
      </c>
      <c r="AB262" s="28">
        <v>3.25</v>
      </c>
      <c r="AC262" s="15">
        <f t="shared" si="5"/>
        <v>0.840512951</v>
      </c>
      <c r="AD262" s="15">
        <f t="shared" si="6"/>
        <v>-2.409487049</v>
      </c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ht="15.75" customHeight="1">
      <c r="A263" s="14"/>
      <c r="B263" s="26" t="s">
        <v>281</v>
      </c>
      <c r="C263" s="26">
        <v>9188.788</v>
      </c>
      <c r="D263" s="1"/>
      <c r="E263" s="1"/>
      <c r="F263" s="1"/>
      <c r="G263" s="26" t="s">
        <v>281</v>
      </c>
      <c r="H263" s="1">
        <v>16031.050000000001</v>
      </c>
      <c r="I263" s="16">
        <f t="shared" si="1"/>
        <v>16.03105</v>
      </c>
      <c r="J263" s="1"/>
      <c r="K263" s="1"/>
      <c r="L263" s="25">
        <f t="shared" si="2"/>
        <v>573.1869092</v>
      </c>
      <c r="M263" s="1">
        <f t="shared" si="3"/>
        <v>1.855562864</v>
      </c>
      <c r="N263" s="1">
        <v>3.332406021188879</v>
      </c>
      <c r="O263" s="1"/>
      <c r="P263" s="1"/>
      <c r="Q263" s="26" t="s">
        <v>281</v>
      </c>
      <c r="R263" s="26">
        <v>0.1095034</v>
      </c>
      <c r="S263" s="1"/>
      <c r="T263" s="1"/>
      <c r="U263" s="1"/>
      <c r="V263" s="26" t="s">
        <v>281</v>
      </c>
      <c r="W263" s="15">
        <f t="shared" si="4"/>
        <v>0.7950443107</v>
      </c>
      <c r="X263" s="1"/>
      <c r="Y263" s="1"/>
      <c r="Z263" s="1"/>
      <c r="AA263" s="26" t="s">
        <v>281</v>
      </c>
      <c r="AB263" s="28">
        <v>3.25</v>
      </c>
      <c r="AC263" s="15">
        <f t="shared" si="5"/>
        <v>0.7950443107</v>
      </c>
      <c r="AD263" s="15">
        <f t="shared" si="6"/>
        <v>-2.454955689</v>
      </c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ht="15.75" customHeight="1">
      <c r="A264" s="14"/>
      <c r="B264" s="26" t="s">
        <v>282</v>
      </c>
      <c r="C264" s="26">
        <v>9170.354</v>
      </c>
      <c r="D264" s="1"/>
      <c r="E264" s="1"/>
      <c r="F264" s="1"/>
      <c r="G264" s="26" t="s">
        <v>282</v>
      </c>
      <c r="H264" s="1">
        <v>16031.050000000001</v>
      </c>
      <c r="I264" s="16">
        <f t="shared" si="1"/>
        <v>16.03105</v>
      </c>
      <c r="J264" s="1"/>
      <c r="K264" s="1"/>
      <c r="L264" s="25">
        <f t="shared" si="2"/>
        <v>572.0370157</v>
      </c>
      <c r="M264" s="1">
        <f t="shared" si="3"/>
        <v>0.4782972477</v>
      </c>
      <c r="N264" s="1">
        <v>3.332406021188879</v>
      </c>
      <c r="O264" s="1"/>
      <c r="P264" s="1"/>
      <c r="Q264" s="26" t="s">
        <v>282</v>
      </c>
      <c r="R264" s="26">
        <v>0.4662646</v>
      </c>
      <c r="S264" s="1"/>
      <c r="T264" s="1"/>
      <c r="U264" s="1"/>
      <c r="V264" s="26" t="s">
        <v>282</v>
      </c>
      <c r="W264" s="15">
        <f t="shared" si="4"/>
        <v>0.9858697066</v>
      </c>
      <c r="X264" s="1"/>
      <c r="Y264" s="1"/>
      <c r="Z264" s="1"/>
      <c r="AA264" s="26" t="s">
        <v>282</v>
      </c>
      <c r="AB264" s="28">
        <v>3.2903225806451615</v>
      </c>
      <c r="AC264" s="15">
        <f t="shared" si="5"/>
        <v>0.9858697066</v>
      </c>
      <c r="AD264" s="15">
        <f t="shared" si="6"/>
        <v>-2.304452874</v>
      </c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ht="15.75" customHeight="1">
      <c r="A265" s="14"/>
      <c r="B265" s="26" t="s">
        <v>283</v>
      </c>
      <c r="C265" s="26">
        <v>9190.819</v>
      </c>
      <c r="D265" s="1"/>
      <c r="E265" s="1"/>
      <c r="F265" s="1"/>
      <c r="G265" s="26" t="s">
        <v>283</v>
      </c>
      <c r="H265" s="1">
        <v>16264.447</v>
      </c>
      <c r="I265" s="16">
        <f t="shared" si="1"/>
        <v>16.264447</v>
      </c>
      <c r="J265" s="1"/>
      <c r="K265" s="1"/>
      <c r="L265" s="25">
        <f t="shared" si="2"/>
        <v>565.0864736</v>
      </c>
      <c r="M265" s="1">
        <f t="shared" si="3"/>
        <v>-0.007246331949</v>
      </c>
      <c r="N265" s="1">
        <v>3.332406021188879</v>
      </c>
      <c r="O265" s="1"/>
      <c r="P265" s="1"/>
      <c r="Q265" s="26" t="s">
        <v>283</v>
      </c>
      <c r="R265" s="26">
        <v>1.080267</v>
      </c>
      <c r="S265" s="1"/>
      <c r="T265" s="1"/>
      <c r="U265" s="1"/>
      <c r="V265" s="26" t="s">
        <v>283</v>
      </c>
      <c r="W265" s="15">
        <f t="shared" si="4"/>
        <v>1.785487412</v>
      </c>
      <c r="X265" s="1"/>
      <c r="Y265" s="1"/>
      <c r="Z265" s="1"/>
      <c r="AA265" s="26" t="s">
        <v>283</v>
      </c>
      <c r="AB265" s="28">
        <v>3.5</v>
      </c>
      <c r="AC265" s="15">
        <f t="shared" si="5"/>
        <v>1.785487412</v>
      </c>
      <c r="AD265" s="15">
        <f t="shared" si="6"/>
        <v>-1.714512588</v>
      </c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ht="15.75" customHeight="1">
      <c r="A266" s="14"/>
      <c r="B266" s="26" t="s">
        <v>284</v>
      </c>
      <c r="C266" s="26">
        <v>9156.862</v>
      </c>
      <c r="D266" s="1"/>
      <c r="E266" s="1"/>
      <c r="F266" s="1"/>
      <c r="G266" s="26" t="s">
        <v>284</v>
      </c>
      <c r="H266" s="1">
        <v>16264.447</v>
      </c>
      <c r="I266" s="16">
        <f t="shared" si="1"/>
        <v>16.264447</v>
      </c>
      <c r="J266" s="1"/>
      <c r="K266" s="1"/>
      <c r="L266" s="25">
        <f t="shared" si="2"/>
        <v>562.9986682</v>
      </c>
      <c r="M266" s="1">
        <f t="shared" si="3"/>
        <v>-0.7670966851</v>
      </c>
      <c r="N266" s="1">
        <v>3.332406021188879</v>
      </c>
      <c r="O266" s="1"/>
      <c r="P266" s="1"/>
      <c r="Q266" s="26" t="s">
        <v>284</v>
      </c>
      <c r="R266" s="26">
        <v>1.047063</v>
      </c>
      <c r="S266" s="1"/>
      <c r="T266" s="1"/>
      <c r="U266" s="1"/>
      <c r="V266" s="26" t="s">
        <v>284</v>
      </c>
      <c r="W266" s="15">
        <f t="shared" si="4"/>
        <v>1.545718823</v>
      </c>
      <c r="X266" s="1"/>
      <c r="Y266" s="1"/>
      <c r="Z266" s="1"/>
      <c r="AA266" s="26" t="s">
        <v>284</v>
      </c>
      <c r="AB266" s="28">
        <v>3.5</v>
      </c>
      <c r="AC266" s="15">
        <f t="shared" si="5"/>
        <v>1.545718823</v>
      </c>
      <c r="AD266" s="15">
        <f t="shared" si="6"/>
        <v>-1.954281177</v>
      </c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ht="15.75" customHeight="1">
      <c r="A267" s="14"/>
      <c r="B267" s="26" t="s">
        <v>285</v>
      </c>
      <c r="C267" s="26">
        <v>9250.943</v>
      </c>
      <c r="D267" s="1"/>
      <c r="E267" s="1"/>
      <c r="F267" s="1"/>
      <c r="G267" s="26" t="s">
        <v>285</v>
      </c>
      <c r="H267" s="1">
        <v>16264.447</v>
      </c>
      <c r="I267" s="16">
        <f t="shared" si="1"/>
        <v>16.264447</v>
      </c>
      <c r="J267" s="1"/>
      <c r="K267" s="1"/>
      <c r="L267" s="25">
        <f t="shared" si="2"/>
        <v>568.7831255</v>
      </c>
      <c r="M267" s="1">
        <f t="shared" si="3"/>
        <v>-0.7682980079</v>
      </c>
      <c r="N267" s="1">
        <v>3.332406021188879</v>
      </c>
      <c r="O267" s="1"/>
      <c r="P267" s="1"/>
      <c r="Q267" s="26" t="s">
        <v>285</v>
      </c>
      <c r="R267" s="26">
        <v>1.117615</v>
      </c>
      <c r="S267" s="1"/>
      <c r="T267" s="1"/>
      <c r="U267" s="1"/>
      <c r="V267" s="26" t="s">
        <v>285</v>
      </c>
      <c r="W267" s="15">
        <f t="shared" si="4"/>
        <v>1.651246493</v>
      </c>
      <c r="X267" s="1"/>
      <c r="Y267" s="1"/>
      <c r="Z267" s="1"/>
      <c r="AA267" s="26" t="s">
        <v>285</v>
      </c>
      <c r="AB267" s="28">
        <v>3.5</v>
      </c>
      <c r="AC267" s="15">
        <f t="shared" si="5"/>
        <v>1.651246493</v>
      </c>
      <c r="AD267" s="15">
        <f t="shared" si="6"/>
        <v>-1.848753507</v>
      </c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ht="15.75" customHeight="1">
      <c r="A268" s="14"/>
      <c r="B268" s="26" t="s">
        <v>286</v>
      </c>
      <c r="C268" s="26">
        <v>9354.063</v>
      </c>
      <c r="D268" s="1"/>
      <c r="E268" s="1"/>
      <c r="F268" s="1"/>
      <c r="G268" s="26" t="s">
        <v>286</v>
      </c>
      <c r="H268" s="1">
        <v>16264.447</v>
      </c>
      <c r="I268" s="16">
        <f t="shared" si="1"/>
        <v>16.264447</v>
      </c>
      <c r="J268" s="1"/>
      <c r="K268" s="1"/>
      <c r="L268" s="25">
        <f t="shared" si="2"/>
        <v>575.123335</v>
      </c>
      <c r="M268" s="1">
        <f t="shared" si="3"/>
        <v>0.5395313964</v>
      </c>
      <c r="N268" s="1">
        <v>3.332406021188879</v>
      </c>
      <c r="O268" s="1"/>
      <c r="P268" s="1"/>
      <c r="Q268" s="26" t="s">
        <v>286</v>
      </c>
      <c r="R268" s="26">
        <v>1.800621</v>
      </c>
      <c r="S268" s="1"/>
      <c r="T268" s="1"/>
      <c r="U268" s="1"/>
      <c r="V268" s="26" t="s">
        <v>286</v>
      </c>
      <c r="W268" s="15">
        <f t="shared" si="4"/>
        <v>3.002712844</v>
      </c>
      <c r="X268" s="1"/>
      <c r="Y268" s="1"/>
      <c r="Z268" s="1"/>
      <c r="AA268" s="26" t="s">
        <v>286</v>
      </c>
      <c r="AB268" s="28">
        <v>3.5450819672131146</v>
      </c>
      <c r="AC268" s="15">
        <f t="shared" si="5"/>
        <v>3.002712844</v>
      </c>
      <c r="AD268" s="15">
        <f t="shared" si="6"/>
        <v>-0.5423691234</v>
      </c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ht="15.75" customHeight="1">
      <c r="A269" s="14"/>
      <c r="B269" s="26" t="s">
        <v>287</v>
      </c>
      <c r="C269" s="26">
        <v>9510.996</v>
      </c>
      <c r="D269" s="1"/>
      <c r="E269" s="1"/>
      <c r="F269" s="1"/>
      <c r="G269" s="26" t="s">
        <v>287</v>
      </c>
      <c r="H269" s="1">
        <v>16493.511</v>
      </c>
      <c r="I269" s="16">
        <f t="shared" si="1"/>
        <v>16.493511</v>
      </c>
      <c r="J269" s="1"/>
      <c r="K269" s="1"/>
      <c r="L269" s="25">
        <f t="shared" si="2"/>
        <v>576.650781</v>
      </c>
      <c r="M269" s="1">
        <f t="shared" si="3"/>
        <v>2.046466865</v>
      </c>
      <c r="N269" s="1">
        <v>3.332406021188879</v>
      </c>
      <c r="O269" s="1"/>
      <c r="P269" s="1"/>
      <c r="Q269" s="26" t="s">
        <v>287</v>
      </c>
      <c r="R269" s="26">
        <v>2.53932</v>
      </c>
      <c r="S269" s="1"/>
      <c r="T269" s="1"/>
      <c r="U269" s="1"/>
      <c r="V269" s="26" t="s">
        <v>287</v>
      </c>
      <c r="W269" s="15">
        <f t="shared" si="4"/>
        <v>4.487495211</v>
      </c>
      <c r="X269" s="1"/>
      <c r="Y269" s="1"/>
      <c r="Z269" s="1"/>
      <c r="AA269" s="26" t="s">
        <v>287</v>
      </c>
      <c r="AB269" s="28">
        <v>3.7983870967741935</v>
      </c>
      <c r="AC269" s="15">
        <f t="shared" si="5"/>
        <v>4.487495211</v>
      </c>
      <c r="AD269" s="15">
        <f t="shared" si="6"/>
        <v>0.6891081143</v>
      </c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ht="15.75" customHeight="1">
      <c r="A270" s="14"/>
      <c r="B270" s="26" t="s">
        <v>288</v>
      </c>
      <c r="C270" s="26">
        <v>9634.883</v>
      </c>
      <c r="D270" s="1"/>
      <c r="E270" s="1"/>
      <c r="F270" s="1"/>
      <c r="G270" s="26" t="s">
        <v>288</v>
      </c>
      <c r="H270" s="1">
        <v>16493.511</v>
      </c>
      <c r="I270" s="16">
        <f t="shared" si="1"/>
        <v>16.493511</v>
      </c>
      <c r="J270" s="1"/>
      <c r="K270" s="1"/>
      <c r="L270" s="25">
        <f t="shared" si="2"/>
        <v>584.162038</v>
      </c>
      <c r="M270" s="1">
        <f t="shared" si="3"/>
        <v>3.759044386</v>
      </c>
      <c r="N270" s="1">
        <v>3.332406021188879</v>
      </c>
      <c r="O270" s="1"/>
      <c r="P270" s="1"/>
      <c r="Q270" s="26" t="s">
        <v>288</v>
      </c>
      <c r="R270" s="26">
        <v>1.901991</v>
      </c>
      <c r="S270" s="1"/>
      <c r="T270" s="1"/>
      <c r="U270" s="1"/>
      <c r="V270" s="26" t="s">
        <v>288</v>
      </c>
      <c r="W270" s="15">
        <f t="shared" si="4"/>
        <v>3.959646091</v>
      </c>
      <c r="X270" s="1"/>
      <c r="Y270" s="1"/>
      <c r="Z270" s="1"/>
      <c r="AA270" s="26" t="s">
        <v>288</v>
      </c>
      <c r="AB270" s="28">
        <v>4.046153846153846</v>
      </c>
      <c r="AC270" s="15">
        <f t="shared" si="5"/>
        <v>3.959646091</v>
      </c>
      <c r="AD270" s="15">
        <f t="shared" si="6"/>
        <v>-0.08650775502</v>
      </c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ht="15.75" customHeight="1">
      <c r="A271" s="14"/>
      <c r="B271" s="26" t="s">
        <v>289</v>
      </c>
      <c r="C271" s="26">
        <v>9692.162</v>
      </c>
      <c r="D271" s="1"/>
      <c r="E271" s="1"/>
      <c r="F271" s="1"/>
      <c r="G271" s="26" t="s">
        <v>289</v>
      </c>
      <c r="H271" s="1">
        <v>16493.511</v>
      </c>
      <c r="I271" s="16">
        <f t="shared" si="1"/>
        <v>16.493511</v>
      </c>
      <c r="J271" s="1"/>
      <c r="K271" s="1"/>
      <c r="L271" s="25">
        <f t="shared" si="2"/>
        <v>587.6348583</v>
      </c>
      <c r="M271" s="1">
        <f t="shared" si="3"/>
        <v>3.314397341</v>
      </c>
      <c r="N271" s="1">
        <v>3.332406021188879</v>
      </c>
      <c r="O271" s="1"/>
      <c r="P271" s="1"/>
      <c r="Q271" s="26" t="s">
        <v>289</v>
      </c>
      <c r="R271" s="26">
        <v>1.966925</v>
      </c>
      <c r="S271" s="1"/>
      <c r="T271" s="1"/>
      <c r="U271" s="1"/>
      <c r="V271" s="26" t="s">
        <v>289</v>
      </c>
      <c r="W271" s="15">
        <f t="shared" si="4"/>
        <v>3.94588533</v>
      </c>
      <c r="X271" s="1"/>
      <c r="Y271" s="1"/>
      <c r="Z271" s="1"/>
      <c r="AA271" s="26" t="s">
        <v>289</v>
      </c>
      <c r="AB271" s="28">
        <v>4.25</v>
      </c>
      <c r="AC271" s="15">
        <f t="shared" si="5"/>
        <v>3.94588533</v>
      </c>
      <c r="AD271" s="15">
        <f t="shared" si="6"/>
        <v>-0.30411467</v>
      </c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ht="15.75" customHeight="1">
      <c r="A272" s="14"/>
      <c r="B272" s="26" t="s">
        <v>290</v>
      </c>
      <c r="C272" s="26">
        <v>9818.508</v>
      </c>
      <c r="D272" s="1"/>
      <c r="E272" s="1"/>
      <c r="F272" s="1"/>
      <c r="G272" s="26" t="s">
        <v>290</v>
      </c>
      <c r="H272" s="1">
        <v>16493.511</v>
      </c>
      <c r="I272" s="16">
        <f t="shared" si="1"/>
        <v>16.493511</v>
      </c>
      <c r="J272" s="1"/>
      <c r="K272" s="1"/>
      <c r="L272" s="25">
        <f t="shared" si="2"/>
        <v>595.2952043</v>
      </c>
      <c r="M272" s="1">
        <f t="shared" si="3"/>
        <v>3.507398863</v>
      </c>
      <c r="N272" s="1">
        <v>3.332406021188879</v>
      </c>
      <c r="O272" s="1"/>
      <c r="P272" s="1"/>
      <c r="Q272" s="26" t="s">
        <v>290</v>
      </c>
      <c r="R272" s="26">
        <v>2.117558</v>
      </c>
      <c r="S272" s="1"/>
      <c r="T272" s="1"/>
      <c r="U272" s="1"/>
      <c r="V272" s="26" t="s">
        <v>290</v>
      </c>
      <c r="W272" s="15">
        <f t="shared" si="4"/>
        <v>4.220085211</v>
      </c>
      <c r="X272" s="1"/>
      <c r="Y272" s="1"/>
      <c r="Z272" s="1"/>
      <c r="AA272" s="26" t="s">
        <v>290</v>
      </c>
      <c r="AB272" s="28">
        <v>4.294354838709677</v>
      </c>
      <c r="AC272" s="15">
        <f t="shared" si="5"/>
        <v>4.220085211</v>
      </c>
      <c r="AD272" s="15">
        <f t="shared" si="6"/>
        <v>-0.0742696282</v>
      </c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ht="15.75" customHeight="1">
      <c r="A273" s="14"/>
      <c r="B273" s="26" t="s">
        <v>291</v>
      </c>
      <c r="C273" s="26">
        <v>9981.055</v>
      </c>
      <c r="D273" s="1"/>
      <c r="E273" s="1"/>
      <c r="F273" s="1"/>
      <c r="G273" s="26" t="s">
        <v>291</v>
      </c>
      <c r="H273" s="1">
        <v>16735.676</v>
      </c>
      <c r="I273" s="16">
        <f t="shared" si="1"/>
        <v>16.735676</v>
      </c>
      <c r="J273" s="1"/>
      <c r="K273" s="1"/>
      <c r="L273" s="25">
        <f t="shared" si="2"/>
        <v>596.3938953</v>
      </c>
      <c r="M273" s="1">
        <f t="shared" si="3"/>
        <v>3.423755749</v>
      </c>
      <c r="N273" s="1">
        <v>3.332406021188879</v>
      </c>
      <c r="O273" s="1"/>
      <c r="P273" s="1"/>
      <c r="Q273" s="26" t="s">
        <v>291</v>
      </c>
      <c r="R273" s="26">
        <v>2.214195</v>
      </c>
      <c r="S273" s="1"/>
      <c r="T273" s="1"/>
      <c r="U273" s="1"/>
      <c r="V273" s="26" t="s">
        <v>291</v>
      </c>
      <c r="W273" s="15">
        <f t="shared" si="4"/>
        <v>4.344129932</v>
      </c>
      <c r="X273" s="1"/>
      <c r="Y273" s="1"/>
      <c r="Z273" s="1"/>
      <c r="AA273" s="26" t="s">
        <v>291</v>
      </c>
      <c r="AB273" s="28">
        <v>4.528225806451613</v>
      </c>
      <c r="AC273" s="15">
        <f t="shared" si="5"/>
        <v>4.344129932</v>
      </c>
      <c r="AD273" s="15">
        <f t="shared" si="6"/>
        <v>-0.1840958745</v>
      </c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ht="15.75" customHeight="1">
      <c r="A274" s="14"/>
      <c r="B274" s="26" t="s">
        <v>292</v>
      </c>
      <c r="C274" s="26">
        <v>10083.556</v>
      </c>
      <c r="D274" s="1"/>
      <c r="E274" s="1"/>
      <c r="F274" s="1"/>
      <c r="G274" s="26" t="s">
        <v>292</v>
      </c>
      <c r="H274" s="1">
        <v>16735.676</v>
      </c>
      <c r="I274" s="16">
        <f t="shared" si="1"/>
        <v>16.735676</v>
      </c>
      <c r="J274" s="1"/>
      <c r="K274" s="1"/>
      <c r="L274" s="25">
        <f t="shared" si="2"/>
        <v>602.5185956</v>
      </c>
      <c r="M274" s="1">
        <f t="shared" si="3"/>
        <v>3.14237427</v>
      </c>
      <c r="N274" s="1">
        <v>3.332406021188879</v>
      </c>
      <c r="O274" s="1"/>
      <c r="P274" s="1"/>
      <c r="Q274" s="26" t="s">
        <v>292</v>
      </c>
      <c r="R274" s="26">
        <v>2.711887</v>
      </c>
      <c r="S274" s="1"/>
      <c r="T274" s="1"/>
      <c r="U274" s="1"/>
      <c r="V274" s="26" t="s">
        <v>292</v>
      </c>
      <c r="W274" s="15">
        <f t="shared" si="4"/>
        <v>5.020322562</v>
      </c>
      <c r="X274" s="1"/>
      <c r="Y274" s="1"/>
      <c r="Z274" s="1"/>
      <c r="AA274" s="26" t="s">
        <v>292</v>
      </c>
      <c r="AB274" s="28">
        <v>4.796875</v>
      </c>
      <c r="AC274" s="15">
        <f t="shared" si="5"/>
        <v>5.020322562</v>
      </c>
      <c r="AD274" s="15">
        <f t="shared" si="6"/>
        <v>0.2234475621</v>
      </c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ht="15.75" customHeight="1">
      <c r="A275" s="14"/>
      <c r="B275" s="26" t="s">
        <v>293</v>
      </c>
      <c r="C275" s="26">
        <v>10263.247</v>
      </c>
      <c r="D275" s="1"/>
      <c r="E275" s="1"/>
      <c r="F275" s="1"/>
      <c r="G275" s="26" t="s">
        <v>293</v>
      </c>
      <c r="H275" s="1">
        <v>16735.676</v>
      </c>
      <c r="I275" s="16">
        <f t="shared" si="1"/>
        <v>16.735676</v>
      </c>
      <c r="J275" s="1"/>
      <c r="K275" s="1"/>
      <c r="L275" s="25">
        <f t="shared" si="2"/>
        <v>613.2555984</v>
      </c>
      <c r="M275" s="1">
        <f t="shared" si="3"/>
        <v>4.359976216</v>
      </c>
      <c r="N275" s="1">
        <v>3.332406021188879</v>
      </c>
      <c r="O275" s="1"/>
      <c r="P275" s="1"/>
      <c r="Q275" s="26" t="s">
        <v>293</v>
      </c>
      <c r="R275" s="26">
        <v>2.64094</v>
      </c>
      <c r="S275" s="1"/>
      <c r="T275" s="1"/>
      <c r="U275" s="1"/>
      <c r="V275" s="26" t="s">
        <v>293</v>
      </c>
      <c r="W275" s="15">
        <f t="shared" si="4"/>
        <v>5.218302549</v>
      </c>
      <c r="X275" s="1"/>
      <c r="Y275" s="1"/>
      <c r="Z275" s="1"/>
      <c r="AA275" s="26" t="s">
        <v>293</v>
      </c>
      <c r="AB275" s="28">
        <v>5.007936507936508</v>
      </c>
      <c r="AC275" s="15">
        <f t="shared" si="5"/>
        <v>5.218302549</v>
      </c>
      <c r="AD275" s="15">
        <f t="shared" si="6"/>
        <v>0.2103660408</v>
      </c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ht="15.75" customHeight="1">
      <c r="A276" s="14"/>
      <c r="B276" s="26" t="s">
        <v>294</v>
      </c>
      <c r="C276" s="26">
        <v>10391.633</v>
      </c>
      <c r="D276" s="1"/>
      <c r="E276" s="1"/>
      <c r="F276" s="1"/>
      <c r="G276" s="26" t="s">
        <v>294</v>
      </c>
      <c r="H276" s="1">
        <v>16735.676</v>
      </c>
      <c r="I276" s="16">
        <f t="shared" si="1"/>
        <v>16.735676</v>
      </c>
      <c r="J276" s="1"/>
      <c r="K276" s="1"/>
      <c r="L276" s="25">
        <f t="shared" si="2"/>
        <v>620.9269945</v>
      </c>
      <c r="M276" s="1">
        <f t="shared" si="3"/>
        <v>4.305727656</v>
      </c>
      <c r="N276" s="1">
        <v>3.332406021188879</v>
      </c>
      <c r="O276" s="1"/>
      <c r="P276" s="1"/>
      <c r="Q276" s="26" t="s">
        <v>294</v>
      </c>
      <c r="R276" s="26">
        <v>2.203131</v>
      </c>
      <c r="S276" s="1"/>
      <c r="T276" s="1"/>
      <c r="U276" s="1"/>
      <c r="V276" s="26" t="s">
        <v>294</v>
      </c>
      <c r="W276" s="15">
        <f t="shared" si="4"/>
        <v>4.548026909</v>
      </c>
      <c r="X276" s="1"/>
      <c r="Y276" s="1"/>
      <c r="Z276" s="1"/>
      <c r="AA276" s="26" t="s">
        <v>294</v>
      </c>
      <c r="AB276" s="28">
        <v>5.278225806451613</v>
      </c>
      <c r="AC276" s="15">
        <f t="shared" si="5"/>
        <v>4.548026909</v>
      </c>
      <c r="AD276" s="15">
        <f t="shared" si="6"/>
        <v>-0.7301988977</v>
      </c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ht="15.75" customHeight="1">
      <c r="A277" s="14"/>
      <c r="B277" s="26" t="s">
        <v>295</v>
      </c>
      <c r="C277" s="26">
        <v>10452.927</v>
      </c>
      <c r="D277" s="1"/>
      <c r="E277" s="1"/>
      <c r="F277" s="1"/>
      <c r="G277" s="26" t="s">
        <v>295</v>
      </c>
      <c r="H277" s="1">
        <v>17001.846</v>
      </c>
      <c r="I277" s="16">
        <f t="shared" si="1"/>
        <v>17.001846</v>
      </c>
      <c r="J277" s="1"/>
      <c r="K277" s="1"/>
      <c r="L277" s="25">
        <f t="shared" si="2"/>
        <v>614.8112975</v>
      </c>
      <c r="M277" s="1">
        <f t="shared" si="3"/>
        <v>3.088127226</v>
      </c>
      <c r="N277" s="1">
        <v>3.332406021188879</v>
      </c>
      <c r="O277" s="1"/>
      <c r="P277" s="1"/>
      <c r="Q277" s="26" t="s">
        <v>295</v>
      </c>
      <c r="R277" s="26">
        <v>1.644936</v>
      </c>
      <c r="S277" s="1"/>
      <c r="T277" s="1"/>
      <c r="U277" s="1"/>
      <c r="V277" s="26" t="s">
        <v>295</v>
      </c>
      <c r="W277" s="15">
        <f t="shared" si="4"/>
        <v>3.406334301</v>
      </c>
      <c r="X277" s="1"/>
      <c r="Y277" s="1"/>
      <c r="Z277" s="1"/>
      <c r="AA277" s="26" t="s">
        <v>295</v>
      </c>
      <c r="AB277" s="28">
        <v>5.5</v>
      </c>
      <c r="AC277" s="15">
        <f t="shared" si="5"/>
        <v>3.406334301</v>
      </c>
      <c r="AD277" s="15">
        <f t="shared" si="6"/>
        <v>-2.093665699</v>
      </c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ht="15.75" customHeight="1">
      <c r="A278" s="14"/>
      <c r="B278" s="26" t="s">
        <v>296</v>
      </c>
      <c r="C278" s="26">
        <v>10562.978</v>
      </c>
      <c r="D278" s="1"/>
      <c r="E278" s="1"/>
      <c r="F278" s="1"/>
      <c r="G278" s="26" t="s">
        <v>296</v>
      </c>
      <c r="H278" s="1">
        <v>17001.846</v>
      </c>
      <c r="I278" s="16">
        <f t="shared" si="1"/>
        <v>17.001846</v>
      </c>
      <c r="J278" s="1"/>
      <c r="K278" s="1"/>
      <c r="L278" s="25">
        <f t="shared" si="2"/>
        <v>621.2841829</v>
      </c>
      <c r="M278" s="1">
        <f t="shared" si="3"/>
        <v>3.114524172</v>
      </c>
      <c r="N278" s="1">
        <v>3.332406021188879</v>
      </c>
      <c r="O278" s="1"/>
      <c r="P278" s="1"/>
      <c r="Q278" s="26" t="s">
        <v>296</v>
      </c>
      <c r="R278" s="26">
        <v>1.811376</v>
      </c>
      <c r="S278" s="1"/>
      <c r="T278" s="1"/>
      <c r="U278" s="1"/>
      <c r="V278" s="26" t="s">
        <v>296</v>
      </c>
      <c r="W278" s="15">
        <f t="shared" si="4"/>
        <v>3.662593538</v>
      </c>
      <c r="X278" s="1"/>
      <c r="Y278" s="1"/>
      <c r="Z278" s="1"/>
      <c r="AA278" s="26" t="s">
        <v>296</v>
      </c>
      <c r="AB278" s="28">
        <v>5.5</v>
      </c>
      <c r="AC278" s="15">
        <f t="shared" si="5"/>
        <v>3.662593538</v>
      </c>
      <c r="AD278" s="15">
        <f t="shared" si="6"/>
        <v>-1.837406462</v>
      </c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ht="15.75" customHeight="1">
      <c r="A279" s="14"/>
      <c r="B279" s="26" t="s">
        <v>297</v>
      </c>
      <c r="C279" s="26">
        <v>10646.483</v>
      </c>
      <c r="D279" s="1"/>
      <c r="E279" s="1"/>
      <c r="F279" s="1"/>
      <c r="G279" s="26" t="s">
        <v>297</v>
      </c>
      <c r="H279" s="1">
        <v>17001.846</v>
      </c>
      <c r="I279" s="16">
        <f t="shared" si="1"/>
        <v>17.001846</v>
      </c>
      <c r="J279" s="1"/>
      <c r="K279" s="1"/>
      <c r="L279" s="25">
        <f t="shared" si="2"/>
        <v>626.1957084</v>
      </c>
      <c r="M279" s="1">
        <f t="shared" si="3"/>
        <v>2.110067977</v>
      </c>
      <c r="N279" s="1">
        <v>3.332406021188879</v>
      </c>
      <c r="O279" s="1"/>
      <c r="P279" s="1"/>
      <c r="Q279" s="26" t="s">
        <v>297</v>
      </c>
      <c r="R279" s="26">
        <v>1.757488</v>
      </c>
      <c r="S279" s="1"/>
      <c r="T279" s="1"/>
      <c r="U279" s="1"/>
      <c r="V279" s="26" t="s">
        <v>297</v>
      </c>
      <c r="W279" s="15">
        <f t="shared" si="4"/>
        <v>3.330647489</v>
      </c>
      <c r="X279" s="1"/>
      <c r="Y279" s="1"/>
      <c r="Z279" s="1"/>
      <c r="AA279" s="26" t="s">
        <v>297</v>
      </c>
      <c r="AB279" s="28">
        <v>5.3076923076923075</v>
      </c>
      <c r="AC279" s="15">
        <f t="shared" si="5"/>
        <v>3.330647489</v>
      </c>
      <c r="AD279" s="15">
        <f t="shared" si="6"/>
        <v>-1.977044819</v>
      </c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ht="15.75" customHeight="1">
      <c r="A280" s="14"/>
      <c r="B280" s="26" t="s">
        <v>298</v>
      </c>
      <c r="C280" s="26">
        <v>10753.499</v>
      </c>
      <c r="D280" s="1"/>
      <c r="E280" s="1"/>
      <c r="F280" s="1"/>
      <c r="G280" s="26" t="s">
        <v>298</v>
      </c>
      <c r="H280" s="1">
        <v>17001.846</v>
      </c>
      <c r="I280" s="16">
        <f t="shared" si="1"/>
        <v>17.001846</v>
      </c>
      <c r="J280" s="1"/>
      <c r="K280" s="1"/>
      <c r="L280" s="25">
        <f t="shared" si="2"/>
        <v>632.4900837</v>
      </c>
      <c r="M280" s="1">
        <f t="shared" si="3"/>
        <v>1.862230069</v>
      </c>
      <c r="N280" s="1">
        <v>3.332406021188879</v>
      </c>
      <c r="O280" s="1"/>
      <c r="P280" s="1"/>
      <c r="Q280" s="26" t="s">
        <v>298</v>
      </c>
      <c r="R280" s="26">
        <v>2.032914</v>
      </c>
      <c r="S280" s="1"/>
      <c r="T280" s="1"/>
      <c r="U280" s="1"/>
      <c r="V280" s="26" t="s">
        <v>298</v>
      </c>
      <c r="W280" s="15">
        <f t="shared" si="4"/>
        <v>3.681827012</v>
      </c>
      <c r="X280" s="1"/>
      <c r="Y280" s="1"/>
      <c r="Z280" s="1"/>
      <c r="AA280" s="26" t="s">
        <v>298</v>
      </c>
      <c r="AB280" s="28">
        <v>4.834677419354839</v>
      </c>
      <c r="AC280" s="15">
        <f t="shared" si="5"/>
        <v>3.681827012</v>
      </c>
      <c r="AD280" s="15">
        <f t="shared" si="6"/>
        <v>-1.152850407</v>
      </c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ht="15.75" customHeight="1">
      <c r="A281" s="14"/>
      <c r="B281" s="26" t="s">
        <v>299</v>
      </c>
      <c r="C281" s="27">
        <v>10654.263</v>
      </c>
      <c r="D281" s="1"/>
      <c r="E281" s="1"/>
      <c r="F281" s="1"/>
      <c r="G281" s="26" t="s">
        <v>299</v>
      </c>
      <c r="H281" s="1">
        <v>17264.772</v>
      </c>
      <c r="I281" s="16">
        <f t="shared" si="1"/>
        <v>17.264772</v>
      </c>
      <c r="J281" s="1"/>
      <c r="K281" s="1"/>
      <c r="L281" s="25">
        <f t="shared" si="2"/>
        <v>617.109974</v>
      </c>
      <c r="M281" s="1">
        <f t="shared" si="3"/>
        <v>0.373883248</v>
      </c>
      <c r="N281" s="1">
        <v>3.332406021188879</v>
      </c>
      <c r="O281" s="1"/>
      <c r="P281" s="1"/>
      <c r="Q281" s="26" t="s">
        <v>299</v>
      </c>
      <c r="R281" s="26">
        <v>2.118652</v>
      </c>
      <c r="S281" s="1"/>
      <c r="T281" s="1"/>
      <c r="U281" s="1"/>
      <c r="V281" s="26" t="s">
        <v>299</v>
      </c>
      <c r="W281" s="15">
        <f t="shared" si="4"/>
        <v>3.438347307</v>
      </c>
      <c r="X281" s="1"/>
      <c r="Y281" s="1"/>
      <c r="Z281" s="1"/>
      <c r="AA281" s="26" t="s">
        <v>299</v>
      </c>
      <c r="AB281" s="28">
        <v>4.395161290322581</v>
      </c>
      <c r="AC281" s="15">
        <f t="shared" si="5"/>
        <v>3.438347307</v>
      </c>
      <c r="AD281" s="15">
        <f t="shared" si="6"/>
        <v>-0.9568139836</v>
      </c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ht="15.75" customHeight="1">
      <c r="A282" s="14"/>
      <c r="B282" s="26" t="s">
        <v>300</v>
      </c>
      <c r="C282" s="27">
        <v>9252.271</v>
      </c>
      <c r="D282" s="1"/>
      <c r="E282" s="1"/>
      <c r="F282" s="1"/>
      <c r="G282" s="26" t="s">
        <v>300</v>
      </c>
      <c r="H282" s="1">
        <v>17264.772</v>
      </c>
      <c r="I282" s="16">
        <f t="shared" si="1"/>
        <v>17.264772</v>
      </c>
      <c r="J282" s="1"/>
      <c r="K282" s="1"/>
      <c r="L282" s="25">
        <f t="shared" si="2"/>
        <v>535.9046155</v>
      </c>
      <c r="M282" s="1">
        <f t="shared" si="3"/>
        <v>-13.74243378</v>
      </c>
      <c r="N282" s="1">
        <v>3.332406021188879</v>
      </c>
      <c r="O282" s="1"/>
      <c r="P282" s="1"/>
      <c r="Q282" s="26" t="s">
        <v>300</v>
      </c>
      <c r="R282" s="26">
        <v>0.3642956</v>
      </c>
      <c r="S282" s="1"/>
      <c r="T282" s="1"/>
      <c r="U282" s="1"/>
      <c r="V282" s="26" t="s">
        <v>300</v>
      </c>
      <c r="W282" s="15">
        <f t="shared" si="4"/>
        <v>-2.72226655</v>
      </c>
      <c r="X282" s="1"/>
      <c r="Y282" s="1"/>
      <c r="Z282" s="1"/>
      <c r="AA282" s="26" t="s">
        <v>300</v>
      </c>
      <c r="AB282" s="28">
        <v>3.25</v>
      </c>
      <c r="AC282" s="15">
        <f t="shared" si="5"/>
        <v>-2.72226655</v>
      </c>
      <c r="AD282" s="15">
        <f t="shared" si="6"/>
        <v>-5.97226655</v>
      </c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ht="15.75" customHeight="1">
      <c r="A283" s="14"/>
      <c r="B283" s="26" t="s">
        <v>301</v>
      </c>
      <c r="C283" s="27">
        <v>10062.518</v>
      </c>
      <c r="D283" s="1"/>
      <c r="E283" s="1"/>
      <c r="F283" s="1"/>
      <c r="G283" s="26" t="s">
        <v>301</v>
      </c>
      <c r="H283" s="1">
        <v>17264.772</v>
      </c>
      <c r="I283" s="16">
        <f t="shared" si="1"/>
        <v>17.264772</v>
      </c>
      <c r="J283" s="1"/>
      <c r="K283" s="1"/>
      <c r="L283" s="25">
        <f t="shared" si="2"/>
        <v>582.8352671</v>
      </c>
      <c r="M283" s="1">
        <f t="shared" si="3"/>
        <v>-6.924423262</v>
      </c>
      <c r="N283" s="1">
        <v>3.332406021188879</v>
      </c>
      <c r="O283" s="1"/>
      <c r="P283" s="1"/>
      <c r="Q283" s="26" t="s">
        <v>301</v>
      </c>
      <c r="R283" s="26">
        <v>1.222386</v>
      </c>
      <c r="S283" s="1"/>
      <c r="T283" s="1"/>
      <c r="U283" s="1"/>
      <c r="V283" s="26" t="s">
        <v>301</v>
      </c>
      <c r="W283" s="15">
        <f t="shared" si="4"/>
        <v>0.2693716792</v>
      </c>
      <c r="X283" s="1"/>
      <c r="Y283" s="1"/>
      <c r="Z283" s="1"/>
      <c r="AA283" s="26" t="s">
        <v>301</v>
      </c>
      <c r="AB283" s="28">
        <v>3.25</v>
      </c>
      <c r="AC283" s="15">
        <f t="shared" si="5"/>
        <v>0.2693716792</v>
      </c>
      <c r="AD283" s="15">
        <f t="shared" si="6"/>
        <v>-2.980628321</v>
      </c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ht="15.75" customHeight="1">
      <c r="A284" s="14"/>
      <c r="B284" s="26" t="s">
        <v>302</v>
      </c>
      <c r="C284" s="27">
        <v>10706.081</v>
      </c>
      <c r="D284" s="1"/>
      <c r="E284" s="1"/>
      <c r="F284" s="1"/>
      <c r="G284" s="26" t="s">
        <v>302</v>
      </c>
      <c r="H284" s="1">
        <v>17264.772</v>
      </c>
      <c r="I284" s="16">
        <f t="shared" si="1"/>
        <v>17.264772</v>
      </c>
      <c r="J284" s="1"/>
      <c r="K284" s="1"/>
      <c r="L284" s="25">
        <f t="shared" si="2"/>
        <v>620.1113458</v>
      </c>
      <c r="M284" s="1">
        <f t="shared" si="3"/>
        <v>-1.957143398</v>
      </c>
      <c r="N284" s="1">
        <v>3.332406021188879</v>
      </c>
      <c r="O284" s="1"/>
      <c r="P284" s="1"/>
      <c r="Q284" s="26" t="s">
        <v>302</v>
      </c>
      <c r="R284" s="26">
        <v>1.239488</v>
      </c>
      <c r="S284" s="1"/>
      <c r="T284" s="1"/>
      <c r="U284" s="1"/>
      <c r="V284" s="26" t="s">
        <v>302</v>
      </c>
      <c r="W284" s="15">
        <f t="shared" si="4"/>
        <v>1.536844645</v>
      </c>
      <c r="X284" s="1"/>
      <c r="Y284" s="1"/>
      <c r="Z284" s="1"/>
      <c r="AA284" s="26" t="s">
        <v>302</v>
      </c>
      <c r="AB284" s="28">
        <v>3.25</v>
      </c>
      <c r="AC284" s="15">
        <f t="shared" si="5"/>
        <v>1.536844645</v>
      </c>
      <c r="AD284" s="15">
        <f t="shared" si="6"/>
        <v>-1.713155355</v>
      </c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ht="15.75" customHeight="1">
      <c r="A285" s="14"/>
      <c r="B285" s="26" t="s">
        <v>303</v>
      </c>
      <c r="C285" s="15"/>
      <c r="D285" s="1"/>
      <c r="E285" s="1"/>
      <c r="F285" s="1"/>
      <c r="G285" s="26" t="s">
        <v>303</v>
      </c>
      <c r="H285" s="1"/>
      <c r="I285" s="1"/>
      <c r="J285" s="1"/>
      <c r="K285" s="1"/>
      <c r="L285" s="1"/>
      <c r="M285" s="1"/>
      <c r="N285" s="1"/>
      <c r="O285" s="1"/>
      <c r="P285" s="1"/>
      <c r="Q285" s="26" t="s">
        <v>303</v>
      </c>
      <c r="R285" s="26"/>
      <c r="S285" s="1"/>
      <c r="T285" s="1"/>
      <c r="U285" s="1"/>
      <c r="V285" s="26" t="s">
        <v>303</v>
      </c>
      <c r="W285" s="15"/>
      <c r="X285" s="1"/>
      <c r="Y285" s="1"/>
      <c r="Z285" s="1"/>
      <c r="AA285" s="26"/>
      <c r="AB285" s="29"/>
      <c r="AC285" s="15"/>
      <c r="AD285" s="15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ht="15.75" customHeight="1">
      <c r="A286" s="14"/>
      <c r="B286" s="26" t="s">
        <v>304</v>
      </c>
      <c r="C286" s="15"/>
      <c r="D286" s="1"/>
      <c r="E286" s="1"/>
      <c r="F286" s="1"/>
      <c r="G286" s="26" t="s">
        <v>304</v>
      </c>
      <c r="H286" s="1"/>
      <c r="I286" s="1"/>
      <c r="J286" s="1"/>
      <c r="K286" s="1"/>
      <c r="L286" s="1"/>
      <c r="M286" s="1"/>
      <c r="N286" s="1"/>
      <c r="O286" s="1"/>
      <c r="P286" s="1"/>
      <c r="Q286" s="26" t="s">
        <v>304</v>
      </c>
      <c r="R286" s="26"/>
      <c r="S286" s="1"/>
      <c r="T286" s="1"/>
      <c r="U286" s="1"/>
      <c r="V286" s="26" t="s">
        <v>304</v>
      </c>
      <c r="W286" s="15"/>
      <c r="X286" s="1"/>
      <c r="Y286" s="1"/>
      <c r="Z286" s="1"/>
      <c r="AA286" s="26"/>
      <c r="AB286" s="29"/>
      <c r="AC286" s="15"/>
      <c r="AD286" s="15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ht="15.75" customHeight="1">
      <c r="A287" s="14"/>
      <c r="B287" s="26" t="s">
        <v>305</v>
      </c>
      <c r="C287" s="15"/>
      <c r="D287" s="1"/>
      <c r="E287" s="1"/>
      <c r="F287" s="1"/>
      <c r="G287" s="26" t="s">
        <v>305</v>
      </c>
      <c r="H287" s="1"/>
      <c r="I287" s="1"/>
      <c r="J287" s="1"/>
      <c r="K287" s="1"/>
      <c r="L287" s="1"/>
      <c r="M287" s="1"/>
      <c r="N287" s="1"/>
      <c r="O287" s="1"/>
      <c r="P287" s="1"/>
      <c r="Q287" s="26" t="s">
        <v>305</v>
      </c>
      <c r="R287" s="26"/>
      <c r="S287" s="1"/>
      <c r="T287" s="1"/>
      <c r="U287" s="1"/>
      <c r="V287" s="26" t="s">
        <v>305</v>
      </c>
      <c r="W287" s="15"/>
      <c r="X287" s="1"/>
      <c r="Y287" s="1"/>
      <c r="Z287" s="1"/>
      <c r="AA287" s="26"/>
      <c r="AB287" s="29"/>
      <c r="AC287" s="15"/>
      <c r="AD287" s="15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ht="15.75" customHeight="1">
      <c r="A288" s="14"/>
      <c r="B288" s="26" t="s">
        <v>306</v>
      </c>
      <c r="C288" s="15"/>
      <c r="D288" s="1"/>
      <c r="E288" s="1"/>
      <c r="F288" s="1"/>
      <c r="G288" s="26" t="s">
        <v>306</v>
      </c>
      <c r="H288" s="1"/>
      <c r="I288" s="1"/>
      <c r="J288" s="1"/>
      <c r="K288" s="1"/>
      <c r="L288" s="1"/>
      <c r="M288" s="1"/>
      <c r="N288" s="1"/>
      <c r="O288" s="1"/>
      <c r="P288" s="1"/>
      <c r="Q288" s="26" t="s">
        <v>306</v>
      </c>
      <c r="R288" s="26"/>
      <c r="S288" s="1"/>
      <c r="T288" s="1"/>
      <c r="U288" s="1"/>
      <c r="V288" s="26" t="s">
        <v>306</v>
      </c>
      <c r="W288" s="15"/>
      <c r="X288" s="1"/>
      <c r="Y288" s="1"/>
      <c r="Z288" s="1"/>
      <c r="AA288" s="26"/>
      <c r="AB288" s="29"/>
      <c r="AC288" s="15"/>
      <c r="AD288" s="15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ht="15.75" customHeight="1">
      <c r="A289" s="14"/>
      <c r="B289" s="26" t="s">
        <v>307</v>
      </c>
      <c r="C289" s="15"/>
      <c r="D289" s="1"/>
      <c r="E289" s="1"/>
      <c r="F289" s="1"/>
      <c r="G289" s="26" t="s">
        <v>307</v>
      </c>
      <c r="H289" s="1"/>
      <c r="I289" s="1"/>
      <c r="J289" s="1"/>
      <c r="K289" s="1"/>
      <c r="L289" s="1"/>
      <c r="M289" s="1"/>
      <c r="N289" s="1"/>
      <c r="O289" s="1"/>
      <c r="P289" s="1"/>
      <c r="Q289" s="26" t="s">
        <v>307</v>
      </c>
      <c r="R289" s="26"/>
      <c r="S289" s="1"/>
      <c r="T289" s="1"/>
      <c r="U289" s="1"/>
      <c r="V289" s="26" t="s">
        <v>307</v>
      </c>
      <c r="W289" s="15"/>
      <c r="X289" s="1"/>
      <c r="Y289" s="1"/>
      <c r="Z289" s="1"/>
      <c r="AA289" s="26"/>
      <c r="AB289" s="29"/>
      <c r="AC289" s="15"/>
      <c r="AD289" s="15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ht="15.75" customHeight="1">
      <c r="A290" s="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2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ht="15.75" customHeight="1">
      <c r="A291" s="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ht="15.75" customHeight="1">
      <c r="A292" s="14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>
        <f>CORREL(AB25:AB284, AC25:AC284)</f>
        <v>0.7353075086</v>
      </c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ht="15.75" customHeight="1">
      <c r="A293" s="14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ht="15.75" customHeight="1">
      <c r="A294" s="14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ht="15.75" customHeight="1">
      <c r="A295" s="1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ht="15.75" customHeight="1">
      <c r="A296" s="1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ht="15.75" customHeight="1">
      <c r="A297" s="1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ht="15.75" customHeight="1">
      <c r="A298" s="1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ht="15.75" customHeight="1">
      <c r="A299" s="1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ht="15.75" customHeight="1">
      <c r="A300" s="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ht="15.75" customHeight="1">
      <c r="A301" s="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ht="15.75" customHeight="1">
      <c r="A302" s="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ht="15.75" customHeight="1">
      <c r="A303" s="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ht="15.75" customHeight="1">
      <c r="A304" s="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</sheetData>
  <mergeCells count="15">
    <mergeCell ref="G6:J6"/>
    <mergeCell ref="G7:J7"/>
    <mergeCell ref="V7:Y11"/>
    <mergeCell ref="G8:J8"/>
    <mergeCell ref="G9:J9"/>
    <mergeCell ref="B8:E8"/>
    <mergeCell ref="B9:E9"/>
    <mergeCell ref="B10:E10"/>
    <mergeCell ref="B2:E3"/>
    <mergeCell ref="L2:O3"/>
    <mergeCell ref="Q2:T3"/>
    <mergeCell ref="V2:X3"/>
    <mergeCell ref="AA2:AD3"/>
    <mergeCell ref="B6:E6"/>
    <mergeCell ref="B7:E7"/>
  </mergeCells>
  <hyperlinks>
    <hyperlink r:id="rId1" ref="G10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2022-06-14T07:58:04Z</dcterms:created>
  <dc:creator>Microsoft Office User</dc:creator>
</cp:coreProperties>
</file>