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<sst xmlns="http://schemas.openxmlformats.org/spreadsheetml/2006/main" count="2360" uniqueCount="286">
  <si>
    <t>Household borrowing</t>
  </si>
  <si>
    <t>Corporate equities</t>
  </si>
  <si>
    <t>Deposits</t>
  </si>
  <si>
    <t xml:space="preserve">Public debt </t>
  </si>
  <si>
    <t>Total Financial Intermediation Output</t>
  </si>
  <si>
    <t>Inflation</t>
  </si>
  <si>
    <t xml:space="preserve">Taylor rule </t>
  </si>
  <si>
    <t>Final table all three together</t>
  </si>
  <si>
    <t>Corporate debt</t>
  </si>
  <si>
    <t>Mergers and aquisitions</t>
  </si>
  <si>
    <t>Households and Nonprofit Organizations; Debt Securities and Loans; Liability, Level  (CMDEBT)</t>
  </si>
  <si>
    <t>Nonfinancial Corporate Business; Debt Securities and Loans; Liability, Level (BCNSDODNS)</t>
  </si>
  <si>
    <t>Nonfinancial Corporate Business; Corporate Equities; Liability, Level  (NCBEILQ027S)</t>
  </si>
  <si>
    <t>Households and Nonprofit Organizations; Checkable Deposits and Currency; Asset, Level (CDCABSHNO)</t>
  </si>
  <si>
    <t>Federal Debt: Total Public Debt (GFDEBTN)</t>
  </si>
  <si>
    <t>Thompson Financials</t>
  </si>
  <si>
    <t>OECD Data - CPI Total for the United States</t>
  </si>
  <si>
    <t>Taylor rule: r = p + 0.5y + 0.5(p - 2) + 2</t>
  </si>
  <si>
    <t>Capital IQ</t>
  </si>
  <si>
    <t xml:space="preserve">Annual Growth rate (%) - Quarterly Data </t>
  </si>
  <si>
    <t xml:space="preserve">r = optimal rate
p = the rate of inflation
y = the percent deviation between current productivity and the long-term linear trend in productivity </t>
  </si>
  <si>
    <t>US CALL MONEY/INTERBANK RATE NADJ</t>
  </si>
  <si>
    <t>Q1 1956 to Q1 2022</t>
  </si>
  <si>
    <t>USQIR060R</t>
  </si>
  <si>
    <t>Thomson/Reuters</t>
  </si>
  <si>
    <t>Frequency: Quarterly, End of Period</t>
  </si>
  <si>
    <t>Nonfinancial Corporate Business; Debt Securities and Loans; Liability</t>
  </si>
  <si>
    <t>Nonfinancial Corporate Business; Corporate Equities</t>
  </si>
  <si>
    <t xml:space="preserve">Households and Nonprofit Organizations; </t>
  </si>
  <si>
    <t>Federal Reserve Economic Data</t>
  </si>
  <si>
    <t>observation_date</t>
  </si>
  <si>
    <t>CMDEBT</t>
  </si>
  <si>
    <t>Level, Billions of Dollars, Quarterly, Seasonally Adjusted</t>
  </si>
  <si>
    <t xml:space="preserve">; Liability, Level, Billions of Dollars, Quarterly, </t>
  </si>
  <si>
    <t xml:space="preserve">Checkable Deposits and Currency; Asset, Level, </t>
  </si>
  <si>
    <t>Link: https://fred.stlouisfed.org</t>
  </si>
  <si>
    <t>Not Seasonally Adjusted</t>
  </si>
  <si>
    <t>Billions of Dollars, Quarterly, Not Seasonally Adjusted</t>
  </si>
  <si>
    <t>Help: https://fredhelp.stlouisfed.org</t>
  </si>
  <si>
    <t xml:space="preserve">OECD (2022), Inflation (CPI) (indicator). </t>
  </si>
  <si>
    <t>Economic Research Division</t>
  </si>
  <si>
    <t>doi: 10.1787/eee82e6e-en (Accessed on 14 June 2022)</t>
  </si>
  <si>
    <t>Federal Reserve Bank of St. Louis</t>
  </si>
  <si>
    <t>FYGFD</t>
  </si>
  <si>
    <t>Gross Federal Debt, Billions of Dollars, Annual, Not Seasonally Adjusted</t>
  </si>
  <si>
    <t>Value in Billions of Dollars</t>
  </si>
  <si>
    <t xml:space="preserve">Observation Date </t>
  </si>
  <si>
    <t>Observation Date</t>
  </si>
  <si>
    <t>Public debt</t>
  </si>
  <si>
    <t>Requirements</t>
  </si>
  <si>
    <t>Levels</t>
  </si>
  <si>
    <t xml:space="preserve">Growth rate </t>
  </si>
  <si>
    <t>Observation time</t>
  </si>
  <si>
    <t>Observation Time</t>
  </si>
  <si>
    <t>Taylor Rule Banks</t>
  </si>
  <si>
    <t>Interbank rate</t>
  </si>
  <si>
    <t>Spread Banks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</si>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</sst>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"/>
    <numFmt numFmtId="166" formatCode="0.000"/>
  </numFmts>
  <fonts count="13">
    <font>
      <sz val="12.0"/>
      <color theme="1"/>
      <name val="Calibri"/>
      <scheme val="minor"/>
    </font>
    <font>
      <sz val="12.0"/>
      <color theme="1"/>
      <name val="Calibri"/>
    </font>
    <font/>
    <font>
      <color theme="1"/>
      <name val="Arial"/>
    </font>
    <font>
      <color theme="1"/>
      <name val="Calibri"/>
      <scheme val="minor"/>
    </font>
    <font>
      <sz val="11.0"/>
      <color rgb="FF000000"/>
      <name val="Calibri"/>
    </font>
    <font>
      <sz val="12.0"/>
      <color rgb="FF222222"/>
      <name val="Calibri"/>
    </font>
    <font>
      <u/>
      <sz val="11.0"/>
      <color rgb="FF0563C1"/>
      <name val="Calibri"/>
    </font>
    <font>
      <u/>
      <sz val="12.0"/>
      <color theme="10"/>
      <name val="Calibri"/>
    </font>
    <font>
      <color rgb="FF000000"/>
      <name val="Roboto"/>
    </font>
    <font>
      <sz val="12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EDA8A5"/>
        <bgColor rgb="FFEDA8A5"/>
      </patternFill>
    </fill>
    <fill>
      <patternFill patternType="solid">
        <fgColor rgb="FFBEA1EB"/>
        <bgColor rgb="FFBEA1EB"/>
      </patternFill>
    </fill>
    <fill>
      <patternFill patternType="solid">
        <fgColor rgb="FFADB9CA"/>
        <bgColor rgb="FFADB9CA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FF575D"/>
        <bgColor rgb="FFFF575D"/>
      </patternFill>
    </fill>
    <fill>
      <patternFill patternType="solid">
        <fgColor rgb="FFFFFFFF"/>
        <bgColor rgb="FFFFFFFF"/>
      </patternFill>
    </fill>
  </fills>
  <borders count="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1" fillId="4" fontId="1" numFmtId="0" xfId="0" applyAlignment="1" applyBorder="1" applyFill="1" applyFont="1">
      <alignment horizontal="left" shrinkToFit="0" wrapText="1"/>
    </xf>
    <xf borderId="1" fillId="5" fontId="1" numFmtId="0" xfId="0" applyAlignment="1" applyBorder="1" applyFill="1" applyFont="1">
      <alignment horizontal="left"/>
    </xf>
    <xf borderId="1" fillId="6" fontId="1" numFmtId="0" xfId="0" applyAlignment="1" applyBorder="1" applyFill="1" applyFont="1">
      <alignment horizontal="left"/>
    </xf>
    <xf borderId="4" fillId="7" fontId="1" numFmtId="0" xfId="0" applyBorder="1" applyFill="1" applyFont="1"/>
    <xf borderId="1" fillId="8" fontId="1" numFmtId="0" xfId="0" applyAlignment="1" applyBorder="1" applyFill="1" applyFont="1">
      <alignment horizontal="left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4" fillId="10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top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8" numFmtId="0" xfId="0" applyFont="1"/>
    <xf borderId="0" fillId="12" fontId="9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12" fontId="10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1" numFmtId="0" xfId="0" applyFont="1"/>
    <xf borderId="0" fillId="0" fontId="1" numFmtId="166" xfId="0" applyFont="1" applyNumberFormat="1"/>
    <xf borderId="0" fillId="0" fontId="1" numFmtId="0" xfId="0" applyFont="1"/>
    <xf borderId="0" fillId="0" fontId="1" numFmtId="0" xfId="0" applyAlignment="1" applyFont="1">
      <alignment horizontal="right"/>
    </xf>
    <xf borderId="0" fillId="0" fontId="12" numFmtId="0" xfId="0" applyFont="1"/>
    <xf borderId="0" fillId="0" fontId="11" numFmtId="2" xfId="0" applyAlignment="1" applyFont="1" applyNumberFormat="1">
      <alignment horizontal="right" vertical="top"/>
    </xf>
    <xf borderId="0" fillId="0" fontId="1" numFmtId="2" xfId="0" applyAlignment="1" applyFont="1" applyNumberFormat="1">
      <alignment horizontal="right" vertical="top"/>
    </xf>
    <xf borderId="0" fillId="0" fontId="1" numFmtId="2" xfId="0" applyAlignment="1" applyFont="1" applyNumberFormat="1">
      <alignment horizontal="right"/>
    </xf>
    <xf borderId="0" fillId="0" fontId="11" numFmtId="2" xfId="0" applyAlignment="1" applyFont="1" applyNumberFormat="1">
      <alignment horizontal="right"/>
    </xf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Interbank rate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30"/>
            <c:marker>
              <c:symbol val="none"/>
            </c:marker>
          </c:dPt>
          <c:cat>
            <c:strRef>
              <c:f>Sheet1!$AU$21:$AU$244</c:f>
            </c:strRef>
          </c:cat>
          <c:val>
            <c:numRef>
              <c:f>Sheet1!$AV$20:$AV$244</c:f>
              <c:numCache/>
            </c:numRef>
          </c:val>
          <c:smooth val="1"/>
        </c:ser>
        <c:ser>
          <c:idx val="1"/>
          <c:order val="1"/>
          <c:tx>
            <c:v>Taylor Rule Banks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dPt>
            <c:idx val="156"/>
            <c:marker>
              <c:symbol val="none"/>
            </c:marker>
          </c:dPt>
          <c:cat>
            <c:strRef>
              <c:f>Sheet1!$AU$21:$AU$244</c:f>
            </c:strRef>
          </c:cat>
          <c:val>
            <c:numRef>
              <c:f>Sheet1!$AW$20:$AW$244</c:f>
              <c:numCache/>
            </c:numRef>
          </c:val>
          <c:smooth val="1"/>
        </c:ser>
        <c:axId val="2129878746"/>
        <c:axId val="392650740"/>
      </c:lineChart>
      <c:catAx>
        <c:axId val="2129878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2000">
                <a:solidFill>
                  <a:srgbClr val="000000"/>
                </a:solidFill>
                <a:latin typeface="Roboto"/>
              </a:defRPr>
            </a:pPr>
          </a:p>
        </c:txPr>
        <c:crossAx val="392650740"/>
      </c:catAx>
      <c:valAx>
        <c:axId val="39265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9878746"/>
      </c:valAx>
    </c:plotArea>
    <c:legend>
      <c:legendPos val="b"/>
      <c:overlay val="0"/>
      <c:txPr>
        <a:bodyPr/>
        <a:lstStyle/>
        <a:p>
          <a:pPr lvl="0">
            <a:defRPr b="0" i="0" sz="3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Growth rate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Sheet1!$AF$21:$AF$244</c:f>
            </c:strRef>
          </c:cat>
          <c:val>
            <c:numRef>
              <c:f>Sheet1!$AH$21:$AH$244</c:f>
              <c:numCache/>
            </c:numRef>
          </c:val>
          <c:smooth val="0"/>
        </c:ser>
        <c:axId val="37146197"/>
        <c:axId val="1227463374"/>
      </c:lineChart>
      <c:catAx>
        <c:axId val="3714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7463374"/>
      </c:catAx>
      <c:valAx>
        <c:axId val="1227463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14619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Levels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Sheet1!$AF$245:$AF$284</c:f>
            </c:strRef>
          </c:cat>
          <c:val>
            <c:numRef>
              <c:f>Sheet1!$AG$245:$AG$284</c:f>
              <c:numCache/>
            </c:numRef>
          </c:val>
          <c:smooth val="0"/>
        </c:ser>
        <c:axId val="2127102951"/>
        <c:axId val="565578307"/>
      </c:lineChart>
      <c:catAx>
        <c:axId val="2127102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5578307"/>
      </c:catAx>
      <c:valAx>
        <c:axId val="565578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710295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28575</xdr:colOff>
      <xdr:row>0</xdr:row>
      <xdr:rowOff>200025</xdr:rowOff>
    </xdr:from>
    <xdr:ext cx="13277850" cy="603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52</xdr:col>
      <xdr:colOff>38100</xdr:colOff>
      <xdr:row>35</xdr:row>
      <xdr:rowOff>114300</xdr:rowOff>
    </xdr:from>
    <xdr:ext cx="13296900" cy="7429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52</xdr:col>
      <xdr:colOff>28575</xdr:colOff>
      <xdr:row>74</xdr:row>
      <xdr:rowOff>180975</xdr:rowOff>
    </xdr:from>
    <xdr:ext cx="13239750" cy="6791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52</xdr:col>
      <xdr:colOff>38100</xdr:colOff>
      <xdr:row>30</xdr:row>
      <xdr:rowOff>152400</xdr:rowOff>
    </xdr:from>
    <xdr:ext cx="13249275" cy="6038850"/>
    <xdr:pic>
      <xdr:nvPicPr>
        <xdr:cNvPr id="797229696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9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15.75" customHeight="1">
      <c r="A2" s="1"/>
      <c r="B2" s="2" t="s">
        <v>0</v>
      </c>
      <c r="C2" s="3"/>
      <c r="D2" s="3"/>
      <c r="E2" s="4"/>
      <c r="F2" s="1"/>
      <c r="G2" s="5"/>
      <c r="H2" s="5"/>
      <c r="I2" s="5"/>
      <c r="J2" s="5"/>
      <c r="K2" s="1"/>
      <c r="L2" s="6" t="s">
        <v>1</v>
      </c>
      <c r="M2" s="3"/>
      <c r="N2" s="3"/>
      <c r="O2" s="4"/>
      <c r="P2" s="1"/>
      <c r="Q2" s="7" t="s">
        <v>2</v>
      </c>
      <c r="R2" s="3"/>
      <c r="S2" s="3"/>
      <c r="T2" s="4"/>
      <c r="U2" s="1"/>
      <c r="V2" s="8" t="s">
        <v>3</v>
      </c>
      <c r="W2" s="3"/>
      <c r="X2" s="3"/>
      <c r="Y2" s="4"/>
      <c r="Z2" s="1"/>
      <c r="AA2" s="9"/>
      <c r="AB2" s="9"/>
      <c r="AC2" s="9"/>
      <c r="AD2" s="9"/>
      <c r="AE2" s="1"/>
      <c r="AF2" s="10" t="s">
        <v>4</v>
      </c>
      <c r="AG2" s="3"/>
      <c r="AH2" s="3"/>
      <c r="AI2" s="4"/>
      <c r="AJ2" s="1"/>
      <c r="AK2" s="11" t="s">
        <v>5</v>
      </c>
      <c r="AL2" s="3"/>
      <c r="AM2" s="3"/>
      <c r="AN2" s="4"/>
      <c r="AO2" s="1"/>
      <c r="AP2" s="12" t="s">
        <v>6</v>
      </c>
      <c r="AQ2" s="3"/>
      <c r="AR2" s="4"/>
      <c r="AS2" s="13"/>
      <c r="AT2" s="1"/>
      <c r="AU2" s="14" t="s">
        <v>7</v>
      </c>
      <c r="AV2" s="3"/>
      <c r="AW2" s="3"/>
      <c r="AX2" s="3"/>
      <c r="AY2" s="4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15.75" customHeight="1">
      <c r="A3" s="1"/>
      <c r="B3" s="15"/>
      <c r="C3" s="16"/>
      <c r="D3" s="16"/>
      <c r="E3" s="17"/>
      <c r="F3" s="1"/>
      <c r="G3" s="5" t="s">
        <v>8</v>
      </c>
      <c r="H3" s="5"/>
      <c r="I3" s="5"/>
      <c r="J3" s="5"/>
      <c r="K3" s="1"/>
      <c r="L3" s="15"/>
      <c r="M3" s="16"/>
      <c r="N3" s="16"/>
      <c r="O3" s="17"/>
      <c r="P3" s="1"/>
      <c r="Q3" s="15"/>
      <c r="R3" s="16"/>
      <c r="S3" s="16"/>
      <c r="T3" s="17"/>
      <c r="U3" s="1"/>
      <c r="V3" s="15"/>
      <c r="W3" s="16"/>
      <c r="X3" s="16"/>
      <c r="Y3" s="17"/>
      <c r="Z3" s="1"/>
      <c r="AA3" s="9" t="s">
        <v>9</v>
      </c>
      <c r="AB3" s="9"/>
      <c r="AC3" s="9"/>
      <c r="AD3" s="9"/>
      <c r="AE3" s="1"/>
      <c r="AF3" s="15"/>
      <c r="AG3" s="16"/>
      <c r="AH3" s="16"/>
      <c r="AI3" s="17"/>
      <c r="AJ3" s="1"/>
      <c r="AK3" s="15"/>
      <c r="AL3" s="16"/>
      <c r="AM3" s="16"/>
      <c r="AN3" s="17"/>
      <c r="AO3" s="1"/>
      <c r="AP3" s="15"/>
      <c r="AQ3" s="16"/>
      <c r="AR3" s="17"/>
      <c r="AS3" s="13"/>
      <c r="AT3" s="1"/>
      <c r="AU3" s="15"/>
      <c r="AV3" s="16"/>
      <c r="AW3" s="16"/>
      <c r="AX3" s="16"/>
      <c r="AY3" s="17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75" customHeight="1">
      <c r="A4" s="1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5.75" customHeight="1">
      <c r="A5" s="18"/>
      <c r="B5" s="1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15.75" customHeight="1">
      <c r="A6" s="20"/>
      <c r="B6" s="21" t="s">
        <v>10</v>
      </c>
      <c r="F6" s="22"/>
      <c r="G6" s="21" t="s">
        <v>11</v>
      </c>
      <c r="K6" s="22"/>
      <c r="L6" s="21" t="s">
        <v>12</v>
      </c>
      <c r="P6" s="22"/>
      <c r="Q6" s="23" t="s">
        <v>13</v>
      </c>
      <c r="U6" s="22"/>
      <c r="V6" s="23" t="s">
        <v>14</v>
      </c>
      <c r="Z6" s="22"/>
      <c r="AA6" s="24" t="s">
        <v>15</v>
      </c>
      <c r="AB6" s="22"/>
      <c r="AC6" s="22"/>
      <c r="AD6" s="22"/>
      <c r="AE6" s="22"/>
      <c r="AF6" s="22"/>
      <c r="AG6" s="22"/>
      <c r="AH6" s="22"/>
      <c r="AI6" s="22"/>
      <c r="AJ6" s="22"/>
      <c r="AK6" s="22" t="s">
        <v>16</v>
      </c>
      <c r="AL6" s="22"/>
      <c r="AM6" s="22"/>
      <c r="AN6" s="22"/>
      <c r="AO6" s="22"/>
      <c r="AP6" s="25" t="s">
        <v>17</v>
      </c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ht="15.75" customHeight="1">
      <c r="A7" s="18"/>
      <c r="B7" s="22"/>
      <c r="F7" s="1"/>
      <c r="G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4" t="s">
        <v>18</v>
      </c>
      <c r="AB7" s="1"/>
      <c r="AC7" s="1"/>
      <c r="AD7" s="1"/>
      <c r="AE7" s="1"/>
      <c r="AF7" s="1"/>
      <c r="AG7" s="1"/>
      <c r="AH7" s="1"/>
      <c r="AI7" s="1"/>
      <c r="AJ7" s="1"/>
      <c r="AK7" s="1" t="s">
        <v>19</v>
      </c>
      <c r="AL7" s="1"/>
      <c r="AM7" s="1"/>
      <c r="AN7" s="1"/>
      <c r="AO7" s="1"/>
      <c r="AP7" s="26" t="s">
        <v>20</v>
      </c>
      <c r="AT7" s="27"/>
      <c r="AU7" s="22"/>
      <c r="AV7" s="28" t="s">
        <v>21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ht="15.75" customHeight="1">
      <c r="A8" s="18"/>
      <c r="B8" s="29"/>
      <c r="F8" s="1"/>
      <c r="G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 t="s">
        <v>22</v>
      </c>
      <c r="AL8" s="1"/>
      <c r="AM8" s="1"/>
      <c r="AN8" s="1"/>
      <c r="AO8" s="1"/>
      <c r="AT8" s="27"/>
      <c r="AU8" s="22"/>
      <c r="AV8" s="30" t="s">
        <v>23</v>
      </c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ht="15.75" customHeight="1">
      <c r="A9" s="18"/>
      <c r="B9" s="29"/>
      <c r="F9" s="1"/>
      <c r="G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T9" s="27"/>
      <c r="AU9" s="31" t="s">
        <v>24</v>
      </c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ht="15.75" customHeight="1">
      <c r="A10" s="18"/>
      <c r="B10" s="21"/>
      <c r="F10" s="1"/>
      <c r="G10" s="3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T10" s="27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ht="15.75" customHeight="1">
      <c r="A11" s="18"/>
      <c r="B11" s="1" t="s">
        <v>25</v>
      </c>
      <c r="C11" s="1"/>
      <c r="D11" s="1"/>
      <c r="E11" s="1"/>
      <c r="F11" s="1"/>
      <c r="G11" s="33" t="s">
        <v>26</v>
      </c>
      <c r="H11" s="1"/>
      <c r="I11" s="1"/>
      <c r="J11" s="1"/>
      <c r="K11" s="1"/>
      <c r="L11" s="24" t="s">
        <v>27</v>
      </c>
      <c r="M11" s="34"/>
      <c r="N11" s="34"/>
      <c r="O11" s="34"/>
      <c r="P11" s="34"/>
      <c r="Q11" s="24" t="s">
        <v>28</v>
      </c>
      <c r="R11" s="34"/>
      <c r="S11" s="34"/>
      <c r="T11" s="34"/>
      <c r="U11" s="34"/>
      <c r="V11" s="1" t="s">
        <v>29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27"/>
      <c r="AQ11" s="27"/>
      <c r="AR11" s="27"/>
      <c r="AS11" s="27"/>
      <c r="AT11" s="27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ht="15.75" customHeight="1">
      <c r="A12" s="18"/>
      <c r="B12" s="1" t="s">
        <v>30</v>
      </c>
      <c r="C12" s="1" t="s">
        <v>31</v>
      </c>
      <c r="D12" s="1"/>
      <c r="E12" s="1"/>
      <c r="F12" s="1"/>
      <c r="G12" s="33" t="s">
        <v>32</v>
      </c>
      <c r="H12" s="1"/>
      <c r="I12" s="1"/>
      <c r="J12" s="1"/>
      <c r="K12" s="1"/>
      <c r="L12" s="35" t="s">
        <v>33</v>
      </c>
      <c r="M12" s="1"/>
      <c r="N12" s="1"/>
      <c r="O12" s="1"/>
      <c r="P12" s="1"/>
      <c r="Q12" s="35" t="s">
        <v>34</v>
      </c>
      <c r="R12" s="1"/>
      <c r="S12" s="1"/>
      <c r="T12" s="1"/>
      <c r="U12" s="1"/>
      <c r="V12" s="1" t="s">
        <v>35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ht="15.75" customHeight="1">
      <c r="A13" s="18"/>
      <c r="B13" s="1" t="s">
        <v>32</v>
      </c>
      <c r="C13" s="1"/>
      <c r="D13" s="1"/>
      <c r="E13" s="1"/>
      <c r="F13" s="1"/>
      <c r="G13" s="1"/>
      <c r="H13" s="1"/>
      <c r="I13" s="1"/>
      <c r="J13" s="1"/>
      <c r="K13" s="1"/>
      <c r="L13" s="35" t="s">
        <v>36</v>
      </c>
      <c r="M13" s="1"/>
      <c r="N13" s="1"/>
      <c r="O13" s="1"/>
      <c r="P13" s="1"/>
      <c r="Q13" s="35" t="s">
        <v>37</v>
      </c>
      <c r="R13" s="1"/>
      <c r="S13" s="1"/>
      <c r="T13" s="1"/>
      <c r="U13" s="1"/>
      <c r="V13" s="1" t="s">
        <v>38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 t="s">
        <v>39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ht="15.75" customHeight="1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40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 t="s">
        <v>41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ht="15.75" customHeight="1">
      <c r="A15" s="18"/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42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ht="15.75" customHeight="1">
      <c r="A16" s="18"/>
      <c r="B16" s="19"/>
      <c r="C16" s="1"/>
      <c r="D16" s="1"/>
      <c r="E16" s="1"/>
      <c r="F16" s="1"/>
      <c r="G16" s="1"/>
      <c r="H16" s="1"/>
      <c r="I16" s="2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ht="15.75" customHeight="1">
      <c r="A17" s="18"/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43</v>
      </c>
      <c r="W17" s="36" t="s">
        <v>44</v>
      </c>
      <c r="Z17" s="1"/>
      <c r="AA17" s="31" t="s">
        <v>45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ht="15.75" customHeight="1">
      <c r="A18" s="18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ht="15.75" customHeight="1">
      <c r="A19" s="18"/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ht="15.75" customHeight="1">
      <c r="A20" s="18"/>
      <c r="B20" s="37" t="s">
        <v>46</v>
      </c>
      <c r="C20" s="26" t="s">
        <v>0</v>
      </c>
      <c r="D20" s="1"/>
      <c r="E20" s="1"/>
      <c r="F20" s="1"/>
      <c r="G20" s="37" t="s">
        <v>47</v>
      </c>
      <c r="H20" s="38" t="s">
        <v>8</v>
      </c>
      <c r="I20" s="1"/>
      <c r="J20" s="1"/>
      <c r="K20" s="1"/>
      <c r="L20" s="37" t="s">
        <v>47</v>
      </c>
      <c r="M20" s="26" t="s">
        <v>1</v>
      </c>
      <c r="N20" s="1"/>
      <c r="O20" s="1"/>
      <c r="P20" s="1"/>
      <c r="Q20" s="37" t="s">
        <v>47</v>
      </c>
      <c r="R20" s="1" t="s">
        <v>2</v>
      </c>
      <c r="S20" s="1"/>
      <c r="T20" s="1"/>
      <c r="U20" s="1"/>
      <c r="V20" s="37" t="s">
        <v>47</v>
      </c>
      <c r="W20" s="1" t="s">
        <v>48</v>
      </c>
      <c r="X20" s="1" t="s">
        <v>49</v>
      </c>
      <c r="Y20" s="1"/>
      <c r="Z20" s="1"/>
      <c r="AA20" s="37" t="s">
        <v>47</v>
      </c>
      <c r="AB20" s="1"/>
      <c r="AC20" s="1"/>
      <c r="AD20" s="1"/>
      <c r="AE20" s="1"/>
      <c r="AF20" s="37" t="s">
        <v>47</v>
      </c>
      <c r="AG20" s="1" t="s">
        <v>50</v>
      </c>
      <c r="AH20" s="1" t="s">
        <v>51</v>
      </c>
      <c r="AI20" s="1"/>
      <c r="AJ20" s="1"/>
      <c r="AK20" s="1" t="s">
        <v>52</v>
      </c>
      <c r="AL20" s="1" t="s">
        <v>5</v>
      </c>
      <c r="AM20" s="1"/>
      <c r="AN20" s="1"/>
      <c r="AO20" s="1"/>
      <c r="AP20" s="1" t="s">
        <v>53</v>
      </c>
      <c r="AQ20" s="1" t="s">
        <v>54</v>
      </c>
      <c r="AR20" s="1"/>
      <c r="AS20" s="1"/>
      <c r="AT20" s="1"/>
      <c r="AU20" s="1" t="s">
        <v>52</v>
      </c>
      <c r="AV20" s="1" t="s">
        <v>55</v>
      </c>
      <c r="AW20" s="1" t="s">
        <v>54</v>
      </c>
      <c r="AX20" s="31" t="s">
        <v>56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ht="15.75" customHeight="1">
      <c r="A21" s="18"/>
      <c r="B21" s="39" t="s">
        <v>57</v>
      </c>
      <c r="C21" s="40">
        <v>323.887</v>
      </c>
      <c r="D21" s="1"/>
      <c r="E21" s="1"/>
      <c r="F21" s="1"/>
      <c r="G21" s="39" t="s">
        <v>57</v>
      </c>
      <c r="H21" s="40">
        <v>193.186</v>
      </c>
      <c r="I21" s="1"/>
      <c r="J21" s="1"/>
      <c r="K21" s="1"/>
      <c r="L21" s="39" t="s">
        <v>57</v>
      </c>
      <c r="M21" s="1">
        <v>559.8340000000001</v>
      </c>
      <c r="N21" s="1"/>
      <c r="O21" s="1"/>
      <c r="P21" s="1"/>
      <c r="Q21" s="39" t="s">
        <v>57</v>
      </c>
      <c r="R21" s="40">
        <v>82.442</v>
      </c>
      <c r="S21" s="1"/>
      <c r="T21" s="1"/>
      <c r="U21" s="1"/>
      <c r="V21" s="39" t="s">
        <v>57</v>
      </c>
      <c r="W21" s="19">
        <v>322.3</v>
      </c>
      <c r="X21" s="1">
        <f t="shared" ref="X21:X249" si="1">W21*0.1</f>
        <v>32.23</v>
      </c>
      <c r="Y21" s="1"/>
      <c r="Z21" s="1"/>
      <c r="AA21" s="39" t="s">
        <v>57</v>
      </c>
      <c r="AB21" s="1">
        <v>53.125</v>
      </c>
      <c r="AC21" s="1"/>
      <c r="AD21" s="1"/>
      <c r="AE21" s="1"/>
      <c r="AF21" s="39" t="s">
        <v>57</v>
      </c>
      <c r="AG21" s="40">
        <f t="shared" ref="AG21:AG249" si="2">C21+H21+M21+R21+X21+AB21</f>
        <v>1244.704</v>
      </c>
      <c r="AH21" s="31">
        <v>10.5022523</v>
      </c>
      <c r="AI21" s="41">
        <v>7.7625737310565155</v>
      </c>
      <c r="AJ21" s="1"/>
      <c r="AK21" s="39" t="s">
        <v>57</v>
      </c>
      <c r="AL21" s="39">
        <v>1.078749</v>
      </c>
      <c r="AM21" s="1"/>
      <c r="AN21" s="1"/>
      <c r="AO21" s="1"/>
      <c r="AP21" s="39" t="s">
        <v>57</v>
      </c>
      <c r="AQ21" s="19">
        <f t="shared" ref="AQ21:AQ244" si="3">AL21+(0.25*(AH21-AI21))+(0.75*(AL21-2))+2</f>
        <v>3.072730392</v>
      </c>
      <c r="AR21" s="1"/>
      <c r="AS21" s="1"/>
      <c r="AT21" s="1"/>
      <c r="AU21" s="39" t="s">
        <v>57</v>
      </c>
      <c r="AV21" s="42">
        <v>4.05</v>
      </c>
      <c r="AW21" s="19">
        <f t="shared" ref="AW21:AW245" si="4">AQ21</f>
        <v>3.072730392</v>
      </c>
      <c r="AX21" s="19">
        <f t="shared" ref="AX21:AX244" si="5">SUM(AW21-AV21)</f>
        <v>-0.9772696078</v>
      </c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ht="15.75" customHeight="1">
      <c r="A22" s="18"/>
      <c r="B22" s="39" t="s">
        <v>58</v>
      </c>
      <c r="C22" s="40">
        <v>331.139</v>
      </c>
      <c r="D22" s="1"/>
      <c r="E22" s="1"/>
      <c r="F22" s="1"/>
      <c r="G22" s="39" t="s">
        <v>58</v>
      </c>
      <c r="H22" s="40">
        <v>197.972</v>
      </c>
      <c r="I22" s="1"/>
      <c r="J22" s="1"/>
      <c r="K22" s="1"/>
      <c r="L22" s="39" t="s">
        <v>58</v>
      </c>
      <c r="M22" s="1">
        <v>539.451</v>
      </c>
      <c r="N22" s="1"/>
      <c r="O22" s="1"/>
      <c r="P22" s="1"/>
      <c r="Q22" s="39" t="s">
        <v>58</v>
      </c>
      <c r="R22" s="40">
        <v>82.729</v>
      </c>
      <c r="S22" s="1"/>
      <c r="T22" s="1"/>
      <c r="U22" s="1"/>
      <c r="V22" s="39" t="s">
        <v>58</v>
      </c>
      <c r="W22" s="19">
        <v>322.3</v>
      </c>
      <c r="X22" s="1">
        <f t="shared" si="1"/>
        <v>32.23</v>
      </c>
      <c r="Y22" s="1"/>
      <c r="Z22" s="1"/>
      <c r="AA22" s="39" t="s">
        <v>58</v>
      </c>
      <c r="AB22" s="1">
        <v>53.125</v>
      </c>
      <c r="AC22" s="1"/>
      <c r="AD22" s="1"/>
      <c r="AE22" s="1"/>
      <c r="AF22" s="39" t="s">
        <v>58</v>
      </c>
      <c r="AG22" s="40">
        <f t="shared" si="2"/>
        <v>1236.646</v>
      </c>
      <c r="AH22" s="31">
        <v>7.171728377</v>
      </c>
      <c r="AI22" s="41">
        <v>7.7625737310565155</v>
      </c>
      <c r="AJ22" s="1"/>
      <c r="AK22" s="39" t="s">
        <v>58</v>
      </c>
      <c r="AL22" s="39">
        <v>1.724138</v>
      </c>
      <c r="AM22" s="1"/>
      <c r="AN22" s="1"/>
      <c r="AO22" s="1"/>
      <c r="AP22" s="39" t="s">
        <v>58</v>
      </c>
      <c r="AQ22" s="19">
        <f t="shared" si="3"/>
        <v>3.369530161</v>
      </c>
      <c r="AR22" s="1"/>
      <c r="AS22" s="1"/>
      <c r="AT22" s="1"/>
      <c r="AU22" s="39" t="s">
        <v>58</v>
      </c>
      <c r="AV22" s="42">
        <v>4.05</v>
      </c>
      <c r="AW22" s="19">
        <f t="shared" si="4"/>
        <v>3.369530161</v>
      </c>
      <c r="AX22" s="19">
        <f t="shared" si="5"/>
        <v>-0.6804698385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ht="15.75" customHeight="1">
      <c r="A23" s="18"/>
      <c r="B23" s="39" t="s">
        <v>59</v>
      </c>
      <c r="C23" s="40">
        <v>337.893</v>
      </c>
      <c r="D23" s="1"/>
      <c r="E23" s="1"/>
      <c r="F23" s="1"/>
      <c r="G23" s="39" t="s">
        <v>59</v>
      </c>
      <c r="H23" s="40">
        <v>202.867</v>
      </c>
      <c r="I23" s="1"/>
      <c r="J23" s="1"/>
      <c r="K23" s="1"/>
      <c r="L23" s="39" t="s">
        <v>59</v>
      </c>
      <c r="M23" s="1">
        <v>587.928</v>
      </c>
      <c r="N23" s="1"/>
      <c r="O23" s="1"/>
      <c r="P23" s="1"/>
      <c r="Q23" s="39" t="s">
        <v>59</v>
      </c>
      <c r="R23" s="40">
        <v>88.745</v>
      </c>
      <c r="S23" s="1"/>
      <c r="T23" s="1"/>
      <c r="U23" s="1"/>
      <c r="V23" s="39" t="s">
        <v>59</v>
      </c>
      <c r="W23" s="19">
        <v>322.3</v>
      </c>
      <c r="X23" s="1">
        <f t="shared" si="1"/>
        <v>32.23</v>
      </c>
      <c r="Y23" s="1"/>
      <c r="Z23" s="1"/>
      <c r="AA23" s="39" t="s">
        <v>59</v>
      </c>
      <c r="AB23" s="1">
        <v>53.125</v>
      </c>
      <c r="AC23" s="1"/>
      <c r="AD23" s="1"/>
      <c r="AE23" s="1"/>
      <c r="AF23" s="39" t="s">
        <v>59</v>
      </c>
      <c r="AG23" s="40">
        <f t="shared" si="2"/>
        <v>1302.788</v>
      </c>
      <c r="AH23" s="31">
        <v>9.779739098</v>
      </c>
      <c r="AI23" s="41">
        <v>7.7625737310565155</v>
      </c>
      <c r="AJ23" s="1"/>
      <c r="AK23" s="39" t="s">
        <v>59</v>
      </c>
      <c r="AL23" s="39">
        <v>1.716738</v>
      </c>
      <c r="AM23" s="1"/>
      <c r="AN23" s="1"/>
      <c r="AO23" s="1"/>
      <c r="AP23" s="39" t="s">
        <v>59</v>
      </c>
      <c r="AQ23" s="19">
        <f t="shared" si="3"/>
        <v>4.008582842</v>
      </c>
      <c r="AR23" s="1"/>
      <c r="AS23" s="1"/>
      <c r="AT23" s="1"/>
      <c r="AU23" s="39" t="s">
        <v>59</v>
      </c>
      <c r="AV23" s="42">
        <v>4.02</v>
      </c>
      <c r="AW23" s="19">
        <f t="shared" si="4"/>
        <v>4.008582842</v>
      </c>
      <c r="AX23" s="19">
        <f t="shared" si="5"/>
        <v>-0.01141715826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ht="15.75" customHeight="1">
      <c r="A24" s="18"/>
      <c r="B24" s="39" t="s">
        <v>60</v>
      </c>
      <c r="C24" s="40">
        <v>345.863</v>
      </c>
      <c r="D24" s="1"/>
      <c r="E24" s="1"/>
      <c r="F24" s="1"/>
      <c r="G24" s="39" t="s">
        <v>60</v>
      </c>
      <c r="H24" s="40">
        <v>208.193</v>
      </c>
      <c r="I24" s="1"/>
      <c r="J24" s="1"/>
      <c r="K24" s="1"/>
      <c r="L24" s="39" t="s">
        <v>60</v>
      </c>
      <c r="M24" s="1">
        <v>623.812</v>
      </c>
      <c r="N24" s="1"/>
      <c r="O24" s="1"/>
      <c r="P24" s="1"/>
      <c r="Q24" s="39" t="s">
        <v>60</v>
      </c>
      <c r="R24" s="40">
        <v>91.52</v>
      </c>
      <c r="S24" s="1"/>
      <c r="T24" s="1"/>
      <c r="U24" s="1"/>
      <c r="V24" s="39" t="s">
        <v>60</v>
      </c>
      <c r="W24" s="19">
        <v>322.3</v>
      </c>
      <c r="X24" s="1">
        <f t="shared" si="1"/>
        <v>32.23</v>
      </c>
      <c r="Y24" s="1"/>
      <c r="Z24" s="1"/>
      <c r="AA24" s="39" t="s">
        <v>60</v>
      </c>
      <c r="AB24" s="1">
        <v>53.125</v>
      </c>
      <c r="AC24" s="1"/>
      <c r="AD24" s="1"/>
      <c r="AE24" s="1"/>
      <c r="AF24" s="39" t="s">
        <v>60</v>
      </c>
      <c r="AG24" s="40">
        <f t="shared" si="2"/>
        <v>1354.743</v>
      </c>
      <c r="AH24" s="31">
        <v>11.39558691</v>
      </c>
      <c r="AI24" s="41">
        <v>7.7625737310565155</v>
      </c>
      <c r="AJ24" s="1"/>
      <c r="AK24" s="39" t="s">
        <v>60</v>
      </c>
      <c r="AL24" s="39">
        <v>1.818182</v>
      </c>
      <c r="AM24" s="1"/>
      <c r="AN24" s="1"/>
      <c r="AO24" s="1"/>
      <c r="AP24" s="39" t="s">
        <v>60</v>
      </c>
      <c r="AQ24" s="19">
        <f t="shared" si="3"/>
        <v>4.590071795</v>
      </c>
      <c r="AR24" s="1"/>
      <c r="AS24" s="1"/>
      <c r="AT24" s="1"/>
      <c r="AU24" s="39" t="s">
        <v>60</v>
      </c>
      <c r="AV24" s="42">
        <v>4.32</v>
      </c>
      <c r="AW24" s="19">
        <f t="shared" si="4"/>
        <v>4.590071795</v>
      </c>
      <c r="AX24" s="19">
        <f t="shared" si="5"/>
        <v>0.2700717947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ht="15.75" customHeight="1">
      <c r="A25" s="18"/>
      <c r="B25" s="39" t="s">
        <v>61</v>
      </c>
      <c r="C25" s="40">
        <v>352.486</v>
      </c>
      <c r="D25" s="1"/>
      <c r="E25" s="1"/>
      <c r="F25" s="1"/>
      <c r="G25" s="39" t="s">
        <v>61</v>
      </c>
      <c r="H25" s="40">
        <v>214.562</v>
      </c>
      <c r="I25" s="1"/>
      <c r="J25" s="1"/>
      <c r="K25" s="1"/>
      <c r="L25" s="39" t="s">
        <v>61</v>
      </c>
      <c r="M25" s="1">
        <v>606.267</v>
      </c>
      <c r="N25" s="1"/>
      <c r="O25" s="1"/>
      <c r="P25" s="1"/>
      <c r="Q25" s="39" t="s">
        <v>61</v>
      </c>
      <c r="R25" s="40">
        <v>89.949</v>
      </c>
      <c r="S25" s="1"/>
      <c r="T25" s="1"/>
      <c r="U25" s="1"/>
      <c r="V25" s="39" t="s">
        <v>61</v>
      </c>
      <c r="W25" s="1">
        <v>320.999</v>
      </c>
      <c r="X25" s="1">
        <f t="shared" si="1"/>
        <v>32.0999</v>
      </c>
      <c r="Y25" s="1"/>
      <c r="Z25" s="1"/>
      <c r="AA25" s="39" t="s">
        <v>61</v>
      </c>
      <c r="AB25" s="1">
        <v>59.425000000000004</v>
      </c>
      <c r="AC25" s="1"/>
      <c r="AD25" s="1"/>
      <c r="AE25" s="1"/>
      <c r="AF25" s="39" t="s">
        <v>61</v>
      </c>
      <c r="AG25" s="40">
        <f t="shared" si="2"/>
        <v>1354.7889</v>
      </c>
      <c r="AH25" s="31">
        <v>8.844263375</v>
      </c>
      <c r="AI25" s="41">
        <v>7.7625737310565155</v>
      </c>
      <c r="AJ25" s="1"/>
      <c r="AK25" s="39" t="s">
        <v>61</v>
      </c>
      <c r="AL25" s="39">
        <v>2.347919</v>
      </c>
      <c r="AM25" s="1"/>
      <c r="AN25" s="1"/>
      <c r="AO25" s="1"/>
      <c r="AP25" s="39" t="s">
        <v>61</v>
      </c>
      <c r="AQ25" s="19">
        <f t="shared" si="3"/>
        <v>4.879280661</v>
      </c>
      <c r="AR25" s="1"/>
      <c r="AS25" s="1"/>
      <c r="AT25" s="1"/>
      <c r="AU25" s="39" t="s">
        <v>61</v>
      </c>
      <c r="AV25" s="42">
        <v>4.66</v>
      </c>
      <c r="AW25" s="19">
        <f t="shared" si="4"/>
        <v>4.879280661</v>
      </c>
      <c r="AX25" s="19">
        <f t="shared" si="5"/>
        <v>0.219280661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ht="15.75" customHeight="1">
      <c r="A26" s="18"/>
      <c r="B26" s="39" t="s">
        <v>62</v>
      </c>
      <c r="C26" s="40">
        <v>359.683</v>
      </c>
      <c r="D26" s="1"/>
      <c r="E26" s="1"/>
      <c r="F26" s="1"/>
      <c r="G26" s="39" t="s">
        <v>62</v>
      </c>
      <c r="H26" s="40">
        <v>222.357</v>
      </c>
      <c r="I26" s="1"/>
      <c r="J26" s="1"/>
      <c r="K26" s="1"/>
      <c r="L26" s="39" t="s">
        <v>62</v>
      </c>
      <c r="M26" s="1">
        <v>581.0500000000001</v>
      </c>
      <c r="N26" s="1"/>
      <c r="O26" s="1"/>
      <c r="P26" s="1"/>
      <c r="Q26" s="39" t="s">
        <v>62</v>
      </c>
      <c r="R26" s="40">
        <v>88.87</v>
      </c>
      <c r="S26" s="1"/>
      <c r="T26" s="1"/>
      <c r="U26" s="1"/>
      <c r="V26" s="39" t="s">
        <v>62</v>
      </c>
      <c r="W26" s="1">
        <v>316.097</v>
      </c>
      <c r="X26" s="1">
        <f t="shared" si="1"/>
        <v>31.6097</v>
      </c>
      <c r="Y26" s="1"/>
      <c r="Z26" s="1"/>
      <c r="AA26" s="39" t="s">
        <v>62</v>
      </c>
      <c r="AB26" s="1">
        <v>59.425000000000004</v>
      </c>
      <c r="AC26" s="1"/>
      <c r="AD26" s="1"/>
      <c r="AE26" s="1"/>
      <c r="AF26" s="39" t="s">
        <v>62</v>
      </c>
      <c r="AG26" s="40">
        <f t="shared" si="2"/>
        <v>1342.9947</v>
      </c>
      <c r="AH26" s="31">
        <v>8.599769053</v>
      </c>
      <c r="AI26" s="41">
        <v>7.7625737310565155</v>
      </c>
      <c r="AJ26" s="1"/>
      <c r="AK26" s="39" t="s">
        <v>62</v>
      </c>
      <c r="AL26" s="39">
        <v>2.754237</v>
      </c>
      <c r="AM26" s="1"/>
      <c r="AN26" s="1"/>
      <c r="AO26" s="1"/>
      <c r="AP26" s="39" t="s">
        <v>62</v>
      </c>
      <c r="AQ26" s="19">
        <f t="shared" si="3"/>
        <v>5.52921358</v>
      </c>
      <c r="AR26" s="1"/>
      <c r="AS26" s="1"/>
      <c r="AT26" s="1"/>
      <c r="AU26" s="39" t="s">
        <v>62</v>
      </c>
      <c r="AV26" s="42">
        <v>5.17</v>
      </c>
      <c r="AW26" s="19">
        <f t="shared" si="4"/>
        <v>5.52921358</v>
      </c>
      <c r="AX26" s="19">
        <f t="shared" si="5"/>
        <v>0.3592135805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ht="15.75" customHeight="1">
      <c r="A27" s="18"/>
      <c r="B27" s="39" t="s">
        <v>63</v>
      </c>
      <c r="C27" s="40">
        <v>363.413</v>
      </c>
      <c r="D27" s="1"/>
      <c r="E27" s="1"/>
      <c r="F27" s="1"/>
      <c r="G27" s="39" t="s">
        <v>63</v>
      </c>
      <c r="H27" s="40">
        <v>228.547</v>
      </c>
      <c r="I27" s="1"/>
      <c r="J27" s="1"/>
      <c r="K27" s="1"/>
      <c r="L27" s="39" t="s">
        <v>63</v>
      </c>
      <c r="M27" s="1">
        <v>523.227</v>
      </c>
      <c r="N27" s="1"/>
      <c r="O27" s="1"/>
      <c r="P27" s="1"/>
      <c r="Q27" s="39" t="s">
        <v>63</v>
      </c>
      <c r="R27" s="40">
        <v>91.803</v>
      </c>
      <c r="S27" s="1"/>
      <c r="T27" s="1"/>
      <c r="U27" s="1"/>
      <c r="V27" s="39" t="s">
        <v>63</v>
      </c>
      <c r="W27" s="1">
        <v>324.748</v>
      </c>
      <c r="X27" s="1">
        <f t="shared" si="1"/>
        <v>32.4748</v>
      </c>
      <c r="Y27" s="1"/>
      <c r="Z27" s="1"/>
      <c r="AA27" s="39" t="s">
        <v>63</v>
      </c>
      <c r="AB27" s="1">
        <v>59.425000000000004</v>
      </c>
      <c r="AC27" s="1"/>
      <c r="AD27" s="1"/>
      <c r="AE27" s="1"/>
      <c r="AF27" s="39" t="s">
        <v>63</v>
      </c>
      <c r="AG27" s="40">
        <f t="shared" si="2"/>
        <v>1298.8898</v>
      </c>
      <c r="AH27" s="31">
        <v>-0.299219827</v>
      </c>
      <c r="AI27" s="41">
        <v>7.7625737310565155</v>
      </c>
      <c r="AJ27" s="1"/>
      <c r="AK27" s="39" t="s">
        <v>63</v>
      </c>
      <c r="AL27" s="39">
        <v>3.270042</v>
      </c>
      <c r="AM27" s="1"/>
      <c r="AN27" s="1"/>
      <c r="AO27" s="1"/>
      <c r="AP27" s="39" t="s">
        <v>63</v>
      </c>
      <c r="AQ27" s="19">
        <f t="shared" si="3"/>
        <v>4.20712511</v>
      </c>
      <c r="AR27" s="1"/>
      <c r="AS27" s="1"/>
      <c r="AT27" s="1"/>
      <c r="AU27" s="39" t="s">
        <v>63</v>
      </c>
      <c r="AV27" s="42">
        <v>5.4</v>
      </c>
      <c r="AW27" s="19">
        <f t="shared" si="4"/>
        <v>4.20712511</v>
      </c>
      <c r="AX27" s="19">
        <f t="shared" si="5"/>
        <v>-1.19287489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ht="15.75" customHeight="1">
      <c r="A28" s="18"/>
      <c r="B28" s="39" t="s">
        <v>64</v>
      </c>
      <c r="C28" s="40">
        <v>368.393</v>
      </c>
      <c r="D28" s="1"/>
      <c r="E28" s="1"/>
      <c r="F28" s="1"/>
      <c r="G28" s="39" t="s">
        <v>64</v>
      </c>
      <c r="H28" s="40">
        <v>232.924</v>
      </c>
      <c r="I28" s="1"/>
      <c r="J28" s="1"/>
      <c r="K28" s="1"/>
      <c r="L28" s="39" t="s">
        <v>64</v>
      </c>
      <c r="M28" s="1">
        <v>547.891</v>
      </c>
      <c r="N28" s="1"/>
      <c r="O28" s="1"/>
      <c r="P28" s="1"/>
      <c r="Q28" s="39" t="s">
        <v>64</v>
      </c>
      <c r="R28" s="40">
        <v>93.353</v>
      </c>
      <c r="S28" s="1"/>
      <c r="T28" s="1"/>
      <c r="U28" s="1"/>
      <c r="V28" s="39" t="s">
        <v>64</v>
      </c>
      <c r="W28" s="1">
        <v>329.319</v>
      </c>
      <c r="X28" s="1">
        <f t="shared" si="1"/>
        <v>32.9319</v>
      </c>
      <c r="Y28" s="1"/>
      <c r="Z28" s="1"/>
      <c r="AA28" s="39" t="s">
        <v>64</v>
      </c>
      <c r="AB28" s="1">
        <v>59.425000000000004</v>
      </c>
      <c r="AC28" s="1"/>
      <c r="AD28" s="1"/>
      <c r="AE28" s="1"/>
      <c r="AF28" s="39" t="s">
        <v>64</v>
      </c>
      <c r="AG28" s="40">
        <f t="shared" si="2"/>
        <v>1334.9179</v>
      </c>
      <c r="AH28" s="31">
        <v>-1.463384568</v>
      </c>
      <c r="AI28" s="41">
        <v>7.7625737310565155</v>
      </c>
      <c r="AJ28" s="1"/>
      <c r="AK28" s="39" t="s">
        <v>64</v>
      </c>
      <c r="AL28" s="39">
        <v>3.676471</v>
      </c>
      <c r="AM28" s="1"/>
      <c r="AN28" s="1"/>
      <c r="AO28" s="1"/>
      <c r="AP28" s="39" t="s">
        <v>64</v>
      </c>
      <c r="AQ28" s="19">
        <f t="shared" si="3"/>
        <v>4.627334675</v>
      </c>
      <c r="AR28" s="1"/>
      <c r="AS28" s="1"/>
      <c r="AT28" s="1"/>
      <c r="AU28" s="39" t="s">
        <v>64</v>
      </c>
      <c r="AV28" s="42">
        <v>5.4</v>
      </c>
      <c r="AW28" s="19">
        <f t="shared" si="4"/>
        <v>4.627334675</v>
      </c>
      <c r="AX28" s="19">
        <f t="shared" si="5"/>
        <v>-0.7726653248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ht="15.75" customHeight="1">
      <c r="A29" s="18"/>
      <c r="B29" s="39" t="s">
        <v>65</v>
      </c>
      <c r="C29" s="40">
        <v>371.781</v>
      </c>
      <c r="D29" s="1"/>
      <c r="E29" s="1"/>
      <c r="F29" s="1"/>
      <c r="G29" s="39" t="s">
        <v>65</v>
      </c>
      <c r="H29" s="40">
        <v>239.687</v>
      </c>
      <c r="I29" s="1"/>
      <c r="J29" s="1"/>
      <c r="K29" s="1"/>
      <c r="L29" s="39" t="s">
        <v>65</v>
      </c>
      <c r="M29" s="1">
        <v>625.556</v>
      </c>
      <c r="N29" s="1"/>
      <c r="O29" s="1"/>
      <c r="P29" s="1"/>
      <c r="Q29" s="39" t="s">
        <v>65</v>
      </c>
      <c r="R29" s="40">
        <v>92.714</v>
      </c>
      <c r="S29" s="1"/>
      <c r="T29" s="1"/>
      <c r="U29" s="1"/>
      <c r="V29" s="39" t="s">
        <v>65</v>
      </c>
      <c r="W29" s="1">
        <v>330.947</v>
      </c>
      <c r="X29" s="1">
        <f t="shared" si="1"/>
        <v>33.0947</v>
      </c>
      <c r="Y29" s="1"/>
      <c r="Z29" s="1"/>
      <c r="AA29" s="39" t="s">
        <v>65</v>
      </c>
      <c r="AB29" s="1">
        <v>74.375</v>
      </c>
      <c r="AC29" s="1"/>
      <c r="AD29" s="1"/>
      <c r="AE29" s="1"/>
      <c r="AF29" s="39" t="s">
        <v>65</v>
      </c>
      <c r="AG29" s="40">
        <f t="shared" si="2"/>
        <v>1437.2077</v>
      </c>
      <c r="AH29" s="31">
        <v>6.083516037</v>
      </c>
      <c r="AI29" s="41">
        <v>7.7625737310565155</v>
      </c>
      <c r="AJ29" s="1"/>
      <c r="AK29" s="39" t="s">
        <v>65</v>
      </c>
      <c r="AL29" s="39">
        <v>3.023983</v>
      </c>
      <c r="AM29" s="1"/>
      <c r="AN29" s="1"/>
      <c r="AO29" s="1"/>
      <c r="AP29" s="39" t="s">
        <v>65</v>
      </c>
      <c r="AQ29" s="19">
        <f t="shared" si="3"/>
        <v>5.372205826</v>
      </c>
      <c r="AR29" s="1"/>
      <c r="AS29" s="1"/>
      <c r="AT29" s="1"/>
      <c r="AU29" s="39" t="s">
        <v>65</v>
      </c>
      <c r="AV29" s="42">
        <v>4.53</v>
      </c>
      <c r="AW29" s="19">
        <f t="shared" si="4"/>
        <v>5.372205826</v>
      </c>
      <c r="AX29" s="19">
        <f t="shared" si="5"/>
        <v>0.8422058265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ht="15.75" customHeight="1">
      <c r="A30" s="18"/>
      <c r="B30" s="39" t="s">
        <v>66</v>
      </c>
      <c r="C30" s="40">
        <v>376.524</v>
      </c>
      <c r="D30" s="1"/>
      <c r="E30" s="1"/>
      <c r="F30" s="1"/>
      <c r="G30" s="39" t="s">
        <v>66</v>
      </c>
      <c r="H30" s="40">
        <v>246.045</v>
      </c>
      <c r="I30" s="1"/>
      <c r="J30" s="1"/>
      <c r="K30" s="1"/>
      <c r="L30" s="39" t="s">
        <v>66</v>
      </c>
      <c r="M30" s="1">
        <v>641.312</v>
      </c>
      <c r="N30" s="1"/>
      <c r="O30" s="1"/>
      <c r="P30" s="1"/>
      <c r="Q30" s="39" t="s">
        <v>66</v>
      </c>
      <c r="R30" s="40">
        <v>93.542</v>
      </c>
      <c r="S30" s="1"/>
      <c r="T30" s="1"/>
      <c r="U30" s="1"/>
      <c r="V30" s="39" t="s">
        <v>66</v>
      </c>
      <c r="W30" s="1">
        <v>322.89300000000003</v>
      </c>
      <c r="X30" s="1">
        <f t="shared" si="1"/>
        <v>32.2893</v>
      </c>
      <c r="Y30" s="1"/>
      <c r="Z30" s="1"/>
      <c r="AA30" s="39" t="s">
        <v>66</v>
      </c>
      <c r="AB30" s="1">
        <v>74.375</v>
      </c>
      <c r="AC30" s="1"/>
      <c r="AD30" s="1"/>
      <c r="AE30" s="1"/>
      <c r="AF30" s="39" t="s">
        <v>66</v>
      </c>
      <c r="AG30" s="40">
        <f t="shared" si="2"/>
        <v>1464.0873</v>
      </c>
      <c r="AH30" s="31">
        <v>9.016610416</v>
      </c>
      <c r="AI30" s="41">
        <v>7.7625737310565155</v>
      </c>
      <c r="AJ30" s="1"/>
      <c r="AK30" s="39" t="s">
        <v>66</v>
      </c>
      <c r="AL30" s="39">
        <v>2.680412</v>
      </c>
      <c r="AM30" s="1"/>
      <c r="AN30" s="1"/>
      <c r="AO30" s="1"/>
      <c r="AP30" s="39" t="s">
        <v>66</v>
      </c>
      <c r="AQ30" s="19">
        <f t="shared" si="3"/>
        <v>5.504230171</v>
      </c>
      <c r="AR30" s="1"/>
      <c r="AS30" s="1"/>
      <c r="AT30" s="1"/>
      <c r="AU30" s="39" t="s">
        <v>66</v>
      </c>
      <c r="AV30" s="42">
        <v>3.98</v>
      </c>
      <c r="AW30" s="19">
        <f t="shared" si="4"/>
        <v>5.504230171</v>
      </c>
      <c r="AX30" s="19">
        <f t="shared" si="5"/>
        <v>1.524230171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ht="15.75" customHeight="1">
      <c r="A31" s="18"/>
      <c r="B31" s="39" t="s">
        <v>67</v>
      </c>
      <c r="C31" s="40">
        <v>382.31</v>
      </c>
      <c r="D31" s="1"/>
      <c r="E31" s="1"/>
      <c r="F31" s="1"/>
      <c r="G31" s="39" t="s">
        <v>67</v>
      </c>
      <c r="H31" s="40">
        <v>251.64</v>
      </c>
      <c r="I31" s="1"/>
      <c r="J31" s="1"/>
      <c r="K31" s="1"/>
      <c r="L31" s="39" t="s">
        <v>67</v>
      </c>
      <c r="M31" s="1">
        <v>678.588</v>
      </c>
      <c r="N31" s="1"/>
      <c r="O31" s="1"/>
      <c r="P31" s="1"/>
      <c r="Q31" s="39" t="s">
        <v>67</v>
      </c>
      <c r="R31" s="40">
        <v>97.391</v>
      </c>
      <c r="S31" s="1"/>
      <c r="T31" s="1"/>
      <c r="U31" s="1"/>
      <c r="V31" s="39" t="s">
        <v>67</v>
      </c>
      <c r="W31" s="1">
        <v>335.896</v>
      </c>
      <c r="X31" s="1">
        <f t="shared" si="1"/>
        <v>33.5896</v>
      </c>
      <c r="Y31" s="1"/>
      <c r="Z31" s="1"/>
      <c r="AA31" s="39" t="s">
        <v>67</v>
      </c>
      <c r="AB31" s="1">
        <v>74.375</v>
      </c>
      <c r="AC31" s="1"/>
      <c r="AD31" s="1"/>
      <c r="AE31" s="1"/>
      <c r="AF31" s="39" t="s">
        <v>67</v>
      </c>
      <c r="AG31" s="40">
        <f t="shared" si="2"/>
        <v>1517.8936</v>
      </c>
      <c r="AH31" s="31">
        <v>16.86084532</v>
      </c>
      <c r="AI31" s="41">
        <v>7.7625737310565155</v>
      </c>
      <c r="AJ31" s="1"/>
      <c r="AK31" s="39" t="s">
        <v>67</v>
      </c>
      <c r="AL31" s="39">
        <v>2.655771</v>
      </c>
      <c r="AM31" s="1"/>
      <c r="AN31" s="1"/>
      <c r="AO31" s="1"/>
      <c r="AP31" s="39" t="s">
        <v>67</v>
      </c>
      <c r="AQ31" s="19">
        <f t="shared" si="3"/>
        <v>7.422167147</v>
      </c>
      <c r="AR31" s="1"/>
      <c r="AS31" s="1"/>
      <c r="AT31" s="1"/>
      <c r="AU31" s="39" t="s">
        <v>67</v>
      </c>
      <c r="AV31" s="42">
        <v>3.99</v>
      </c>
      <c r="AW31" s="19">
        <f t="shared" si="4"/>
        <v>7.422167147</v>
      </c>
      <c r="AX31" s="19">
        <f t="shared" si="5"/>
        <v>3.432167147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ht="15.75" customHeight="1">
      <c r="A32" s="18"/>
      <c r="B32" s="39" t="s">
        <v>68</v>
      </c>
      <c r="C32" s="40">
        <v>402.322</v>
      </c>
      <c r="D32" s="1"/>
      <c r="E32" s="1"/>
      <c r="F32" s="1"/>
      <c r="G32" s="39" t="s">
        <v>68</v>
      </c>
      <c r="H32" s="40">
        <v>255.245</v>
      </c>
      <c r="I32" s="1"/>
      <c r="J32" s="1"/>
      <c r="K32" s="1"/>
      <c r="L32" s="39" t="s">
        <v>68</v>
      </c>
      <c r="M32" s="1">
        <v>712.221</v>
      </c>
      <c r="N32" s="1"/>
      <c r="O32" s="1"/>
      <c r="P32" s="1"/>
      <c r="Q32" s="39" t="s">
        <v>68</v>
      </c>
      <c r="R32" s="40">
        <v>103.731</v>
      </c>
      <c r="S32" s="1"/>
      <c r="T32" s="1"/>
      <c r="U32" s="1"/>
      <c r="V32" s="39" t="s">
        <v>68</v>
      </c>
      <c r="W32" s="1">
        <v>344.663</v>
      </c>
      <c r="X32" s="1">
        <f t="shared" si="1"/>
        <v>34.4663</v>
      </c>
      <c r="Y32" s="1"/>
      <c r="Z32" s="1"/>
      <c r="AA32" s="39" t="s">
        <v>68</v>
      </c>
      <c r="AB32" s="1">
        <v>74.375</v>
      </c>
      <c r="AC32" s="1"/>
      <c r="AD32" s="1"/>
      <c r="AE32" s="1"/>
      <c r="AF32" s="39" t="s">
        <v>68</v>
      </c>
      <c r="AG32" s="40">
        <f t="shared" si="2"/>
        <v>1582.3603</v>
      </c>
      <c r="AH32" s="31">
        <v>18.53615117</v>
      </c>
      <c r="AI32" s="41">
        <v>7.7625737310565155</v>
      </c>
      <c r="AJ32" s="1"/>
      <c r="AK32" s="39" t="s">
        <v>68</v>
      </c>
      <c r="AL32" s="39">
        <v>2.735562</v>
      </c>
      <c r="AM32" s="1"/>
      <c r="AN32" s="1"/>
      <c r="AO32" s="1"/>
      <c r="AP32" s="39" t="s">
        <v>68</v>
      </c>
      <c r="AQ32" s="19">
        <f t="shared" si="3"/>
        <v>7.98062786</v>
      </c>
      <c r="AR32" s="1"/>
      <c r="AS32" s="1"/>
      <c r="AT32" s="1"/>
      <c r="AU32" s="39" t="s">
        <v>68</v>
      </c>
      <c r="AV32" s="42">
        <v>4.51</v>
      </c>
      <c r="AW32" s="19">
        <f t="shared" si="4"/>
        <v>7.98062786</v>
      </c>
      <c r="AX32" s="19">
        <f t="shared" si="5"/>
        <v>3.47062786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ht="15.75" customHeight="1">
      <c r="A33" s="18"/>
      <c r="B33" s="39" t="s">
        <v>69</v>
      </c>
      <c r="C33" s="40">
        <v>397.674</v>
      </c>
      <c r="D33" s="1"/>
      <c r="E33" s="1"/>
      <c r="F33" s="1"/>
      <c r="G33" s="39" t="s">
        <v>69</v>
      </c>
      <c r="H33" s="40">
        <v>263.575</v>
      </c>
      <c r="I33" s="1"/>
      <c r="J33" s="1"/>
      <c r="K33" s="1"/>
      <c r="L33" s="39" t="s">
        <v>69</v>
      </c>
      <c r="M33" s="1">
        <v>652.734</v>
      </c>
      <c r="N33" s="1"/>
      <c r="O33" s="1"/>
      <c r="P33" s="1"/>
      <c r="Q33" s="39" t="s">
        <v>69</v>
      </c>
      <c r="R33" s="40">
        <v>99.805</v>
      </c>
      <c r="S33" s="1"/>
      <c r="T33" s="1"/>
      <c r="U33" s="1"/>
      <c r="V33" s="39" t="s">
        <v>69</v>
      </c>
      <c r="W33" s="1">
        <v>349.473</v>
      </c>
      <c r="X33" s="1">
        <f t="shared" si="1"/>
        <v>34.9473</v>
      </c>
      <c r="Y33" s="1"/>
      <c r="Z33" s="1"/>
      <c r="AA33" s="39" t="s">
        <v>69</v>
      </c>
      <c r="AB33" s="1">
        <v>111.55000000000001</v>
      </c>
      <c r="AC33" s="1"/>
      <c r="AD33" s="1"/>
      <c r="AE33" s="1"/>
      <c r="AF33" s="39" t="s">
        <v>69</v>
      </c>
      <c r="AG33" s="40">
        <f t="shared" si="2"/>
        <v>1560.2853</v>
      </c>
      <c r="AH33" s="31">
        <v>8.563661327</v>
      </c>
      <c r="AI33" s="41">
        <v>7.7625737310565155</v>
      </c>
      <c r="AJ33" s="1"/>
      <c r="AK33" s="39" t="s">
        <v>69</v>
      </c>
      <c r="AL33" s="39">
        <v>3.846154</v>
      </c>
      <c r="AM33" s="1"/>
      <c r="AN33" s="1"/>
      <c r="AO33" s="1"/>
      <c r="AP33" s="39" t="s">
        <v>69</v>
      </c>
      <c r="AQ33" s="19">
        <f t="shared" si="3"/>
        <v>7.431041399</v>
      </c>
      <c r="AR33" s="1"/>
      <c r="AS33" s="1"/>
      <c r="AT33" s="1"/>
      <c r="AU33" s="39" t="s">
        <v>69</v>
      </c>
      <c r="AV33" s="42">
        <v>5.05</v>
      </c>
      <c r="AW33" s="19">
        <f t="shared" si="4"/>
        <v>7.431041399</v>
      </c>
      <c r="AX33" s="19">
        <f t="shared" si="5"/>
        <v>2.381041399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ht="15.75" customHeight="1">
      <c r="A34" s="18"/>
      <c r="B34" s="39" t="s">
        <v>70</v>
      </c>
      <c r="C34" s="40">
        <v>407.896</v>
      </c>
      <c r="D34" s="1"/>
      <c r="E34" s="1"/>
      <c r="F34" s="1"/>
      <c r="G34" s="39" t="s">
        <v>70</v>
      </c>
      <c r="H34" s="40">
        <v>270.242</v>
      </c>
      <c r="I34" s="1"/>
      <c r="J34" s="1"/>
      <c r="K34" s="1"/>
      <c r="L34" s="39" t="s">
        <v>70</v>
      </c>
      <c r="M34" s="1">
        <v>731.114</v>
      </c>
      <c r="N34" s="1"/>
      <c r="O34" s="1"/>
      <c r="P34" s="1"/>
      <c r="Q34" s="39" t="s">
        <v>70</v>
      </c>
      <c r="R34" s="40">
        <v>101.539</v>
      </c>
      <c r="S34" s="1"/>
      <c r="T34" s="1"/>
      <c r="U34" s="1"/>
      <c r="V34" s="39" t="s">
        <v>70</v>
      </c>
      <c r="W34" s="1">
        <v>345.369</v>
      </c>
      <c r="X34" s="1">
        <f t="shared" si="1"/>
        <v>34.5369</v>
      </c>
      <c r="Y34" s="1"/>
      <c r="Z34" s="1"/>
      <c r="AA34" s="39" t="s">
        <v>70</v>
      </c>
      <c r="AB34" s="1">
        <v>111.55000000000001</v>
      </c>
      <c r="AC34" s="1"/>
      <c r="AD34" s="1"/>
      <c r="AE34" s="1"/>
      <c r="AF34" s="39" t="s">
        <v>70</v>
      </c>
      <c r="AG34" s="40">
        <f t="shared" si="2"/>
        <v>1656.8779</v>
      </c>
      <c r="AH34" s="31">
        <v>13.16797161</v>
      </c>
      <c r="AI34" s="41">
        <v>7.7625737310565155</v>
      </c>
      <c r="AJ34" s="1"/>
      <c r="AK34" s="39" t="s">
        <v>70</v>
      </c>
      <c r="AL34" s="39">
        <v>4.016064</v>
      </c>
      <c r="AM34" s="1"/>
      <c r="AN34" s="1"/>
      <c r="AO34" s="1"/>
      <c r="AP34" s="39" t="s">
        <v>70</v>
      </c>
      <c r="AQ34" s="19">
        <f t="shared" si="3"/>
        <v>8.87946147</v>
      </c>
      <c r="AR34" s="1"/>
      <c r="AS34" s="1"/>
      <c r="AT34" s="1"/>
      <c r="AU34" s="39" t="s">
        <v>70</v>
      </c>
      <c r="AV34" s="42">
        <v>6.07</v>
      </c>
      <c r="AW34" s="19">
        <f t="shared" si="4"/>
        <v>8.87946147</v>
      </c>
      <c r="AX34" s="19">
        <f t="shared" si="5"/>
        <v>2.80946147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ht="15.75" customHeight="1">
      <c r="A35" s="18"/>
      <c r="B35" s="39" t="s">
        <v>71</v>
      </c>
      <c r="C35" s="40">
        <v>415.114</v>
      </c>
      <c r="D35" s="1"/>
      <c r="E35" s="1"/>
      <c r="F35" s="1"/>
      <c r="G35" s="39" t="s">
        <v>71</v>
      </c>
      <c r="H35" s="40">
        <v>277.803</v>
      </c>
      <c r="I35" s="1"/>
      <c r="J35" s="1"/>
      <c r="K35" s="1"/>
      <c r="L35" s="39" t="s">
        <v>71</v>
      </c>
      <c r="M35" s="1">
        <v>728.5360000000001</v>
      </c>
      <c r="N35" s="1"/>
      <c r="O35" s="1"/>
      <c r="P35" s="1"/>
      <c r="Q35" s="39" t="s">
        <v>71</v>
      </c>
      <c r="R35" s="40">
        <v>105.852</v>
      </c>
      <c r="S35" s="1"/>
      <c r="T35" s="1"/>
      <c r="U35" s="1"/>
      <c r="V35" s="39" t="s">
        <v>71</v>
      </c>
      <c r="W35" s="1">
        <v>354.743</v>
      </c>
      <c r="X35" s="1">
        <f t="shared" si="1"/>
        <v>35.4743</v>
      </c>
      <c r="Y35" s="1"/>
      <c r="Z35" s="1"/>
      <c r="AA35" s="39" t="s">
        <v>71</v>
      </c>
      <c r="AB35" s="1">
        <v>111.55000000000001</v>
      </c>
      <c r="AC35" s="1"/>
      <c r="AD35" s="1"/>
      <c r="AE35" s="1"/>
      <c r="AF35" s="39" t="s">
        <v>71</v>
      </c>
      <c r="AG35" s="40">
        <f t="shared" si="2"/>
        <v>1674.3293</v>
      </c>
      <c r="AH35" s="31">
        <v>10.30610446</v>
      </c>
      <c r="AI35" s="41">
        <v>7.7625737310565155</v>
      </c>
      <c r="AJ35" s="1"/>
      <c r="AK35" s="39" t="s">
        <v>71</v>
      </c>
      <c r="AL35" s="39">
        <v>4.477612</v>
      </c>
      <c r="AM35" s="1"/>
      <c r="AN35" s="1"/>
      <c r="AO35" s="1"/>
      <c r="AP35" s="39" t="s">
        <v>71</v>
      </c>
      <c r="AQ35" s="19">
        <f t="shared" si="3"/>
        <v>8.971703682</v>
      </c>
      <c r="AR35" s="1"/>
      <c r="AS35" s="1"/>
      <c r="AT35" s="1"/>
      <c r="AU35" s="39" t="s">
        <v>71</v>
      </c>
      <c r="AV35" s="42">
        <v>5.78</v>
      </c>
      <c r="AW35" s="19">
        <f t="shared" si="4"/>
        <v>8.971703682</v>
      </c>
      <c r="AX35" s="19">
        <f t="shared" si="5"/>
        <v>3.191703682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15.75" customHeight="1">
      <c r="A36" s="18"/>
      <c r="B36" s="39" t="s">
        <v>72</v>
      </c>
      <c r="C36" s="40">
        <v>426.692</v>
      </c>
      <c r="D36" s="1"/>
      <c r="E36" s="1"/>
      <c r="F36" s="1"/>
      <c r="G36" s="39" t="s">
        <v>72</v>
      </c>
      <c r="H36" s="40">
        <v>286.074</v>
      </c>
      <c r="I36" s="1"/>
      <c r="J36" s="1"/>
      <c r="K36" s="1"/>
      <c r="L36" s="39" t="s">
        <v>72</v>
      </c>
      <c r="M36" s="1">
        <v>843.15</v>
      </c>
      <c r="N36" s="1"/>
      <c r="O36" s="1"/>
      <c r="P36" s="1"/>
      <c r="Q36" s="39" t="s">
        <v>72</v>
      </c>
      <c r="R36" s="40">
        <v>112.659</v>
      </c>
      <c r="S36" s="1"/>
      <c r="T36" s="1"/>
      <c r="U36" s="1"/>
      <c r="V36" s="39" t="s">
        <v>72</v>
      </c>
      <c r="W36" s="1">
        <v>358.029</v>
      </c>
      <c r="X36" s="1">
        <f t="shared" si="1"/>
        <v>35.8029</v>
      </c>
      <c r="Y36" s="1"/>
      <c r="Z36" s="1"/>
      <c r="AA36" s="39" t="s">
        <v>72</v>
      </c>
      <c r="AB36" s="1">
        <v>111.55000000000001</v>
      </c>
      <c r="AC36" s="1"/>
      <c r="AD36" s="1"/>
      <c r="AE36" s="1"/>
      <c r="AF36" s="39" t="s">
        <v>72</v>
      </c>
      <c r="AG36" s="40">
        <f t="shared" si="2"/>
        <v>1815.9279</v>
      </c>
      <c r="AH36" s="31">
        <v>14.76070905</v>
      </c>
      <c r="AI36" s="41">
        <v>7.7625737310565155</v>
      </c>
      <c r="AJ36" s="1"/>
      <c r="AK36" s="39" t="s">
        <v>72</v>
      </c>
      <c r="AL36" s="39">
        <v>4.733728</v>
      </c>
      <c r="AM36" s="1"/>
      <c r="AN36" s="1"/>
      <c r="AO36" s="1"/>
      <c r="AP36" s="39" t="s">
        <v>72</v>
      </c>
      <c r="AQ36" s="19">
        <f t="shared" si="3"/>
        <v>10.53355783</v>
      </c>
      <c r="AR36" s="1"/>
      <c r="AS36" s="1"/>
      <c r="AT36" s="1"/>
      <c r="AU36" s="39" t="s">
        <v>72</v>
      </c>
      <c r="AV36" s="42">
        <v>6.02</v>
      </c>
      <c r="AW36" s="19">
        <f t="shared" si="4"/>
        <v>10.53355783</v>
      </c>
      <c r="AX36" s="19">
        <f t="shared" si="5"/>
        <v>4.51355783</v>
      </c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ht="15.75" customHeight="1">
      <c r="A37" s="18"/>
      <c r="B37" s="39" t="s">
        <v>73</v>
      </c>
      <c r="C37" s="40">
        <v>429.581</v>
      </c>
      <c r="D37" s="1"/>
      <c r="E37" s="1"/>
      <c r="F37" s="1"/>
      <c r="G37" s="39" t="s">
        <v>73</v>
      </c>
      <c r="H37" s="40">
        <v>294.256</v>
      </c>
      <c r="I37" s="1"/>
      <c r="J37" s="1"/>
      <c r="K37" s="1"/>
      <c r="L37" s="39" t="s">
        <v>73</v>
      </c>
      <c r="M37" s="1">
        <v>803.399</v>
      </c>
      <c r="N37" s="1"/>
      <c r="O37" s="1"/>
      <c r="P37" s="1"/>
      <c r="Q37" s="39" t="s">
        <v>73</v>
      </c>
      <c r="R37" s="40">
        <v>105.257</v>
      </c>
      <c r="S37" s="1"/>
      <c r="T37" s="1"/>
      <c r="U37" s="1"/>
      <c r="V37" s="39" t="s">
        <v>73</v>
      </c>
      <c r="W37" s="1">
        <v>359.546</v>
      </c>
      <c r="X37" s="1">
        <f t="shared" si="1"/>
        <v>35.9546</v>
      </c>
      <c r="Y37" s="1"/>
      <c r="Z37" s="1"/>
      <c r="AA37" s="39" t="s">
        <v>73</v>
      </c>
      <c r="AB37" s="1">
        <v>152.675</v>
      </c>
      <c r="AC37" s="1"/>
      <c r="AD37" s="1"/>
      <c r="AE37" s="1"/>
      <c r="AF37" s="39" t="s">
        <v>73</v>
      </c>
      <c r="AG37" s="40">
        <f t="shared" si="2"/>
        <v>1821.1226</v>
      </c>
      <c r="AH37" s="31">
        <v>16.71728241</v>
      </c>
      <c r="AI37" s="41">
        <v>7.7625737310565155</v>
      </c>
      <c r="AJ37" s="1"/>
      <c r="AK37" s="39" t="s">
        <v>73</v>
      </c>
      <c r="AL37" s="39">
        <v>4.775828</v>
      </c>
      <c r="AM37" s="1"/>
      <c r="AN37" s="1"/>
      <c r="AO37" s="1"/>
      <c r="AP37" s="39" t="s">
        <v>73</v>
      </c>
      <c r="AQ37" s="19">
        <f t="shared" si="3"/>
        <v>11.09637617</v>
      </c>
      <c r="AR37" s="1"/>
      <c r="AS37" s="1"/>
      <c r="AT37" s="1"/>
      <c r="AU37" s="39" t="s">
        <v>73</v>
      </c>
      <c r="AV37" s="42">
        <v>6.79</v>
      </c>
      <c r="AW37" s="19">
        <f t="shared" si="4"/>
        <v>11.09637617</v>
      </c>
      <c r="AX37" s="19">
        <f t="shared" si="5"/>
        <v>4.30637617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43"/>
    </row>
    <row r="38" ht="15.75" customHeight="1">
      <c r="A38" s="18"/>
      <c r="B38" s="39" t="s">
        <v>74</v>
      </c>
      <c r="C38" s="40">
        <v>438.271</v>
      </c>
      <c r="D38" s="1"/>
      <c r="E38" s="1"/>
      <c r="F38" s="1"/>
      <c r="G38" s="39" t="s">
        <v>74</v>
      </c>
      <c r="H38" s="40">
        <v>303.762</v>
      </c>
      <c r="I38" s="1"/>
      <c r="J38" s="1"/>
      <c r="K38" s="1"/>
      <c r="L38" s="39" t="s">
        <v>74</v>
      </c>
      <c r="M38" s="1">
        <v>774.485</v>
      </c>
      <c r="N38" s="1"/>
      <c r="O38" s="1"/>
      <c r="P38" s="1"/>
      <c r="Q38" s="39" t="s">
        <v>74</v>
      </c>
      <c r="R38" s="40">
        <v>106.702</v>
      </c>
      <c r="S38" s="1"/>
      <c r="T38" s="1"/>
      <c r="U38" s="1"/>
      <c r="V38" s="39" t="s">
        <v>74</v>
      </c>
      <c r="W38" s="1">
        <v>352.895</v>
      </c>
      <c r="X38" s="1">
        <f t="shared" si="1"/>
        <v>35.2895</v>
      </c>
      <c r="Y38" s="1"/>
      <c r="Z38" s="1"/>
      <c r="AA38" s="39" t="s">
        <v>74</v>
      </c>
      <c r="AB38" s="1">
        <v>152.675</v>
      </c>
      <c r="AC38" s="1"/>
      <c r="AD38" s="1"/>
      <c r="AE38" s="1"/>
      <c r="AF38" s="39" t="s">
        <v>74</v>
      </c>
      <c r="AG38" s="40">
        <f t="shared" si="2"/>
        <v>1811.1845</v>
      </c>
      <c r="AH38" s="31">
        <v>9.313094224</v>
      </c>
      <c r="AI38" s="41">
        <v>7.7625737310565155</v>
      </c>
      <c r="AJ38" s="1"/>
      <c r="AK38" s="39" t="s">
        <v>74</v>
      </c>
      <c r="AL38" s="39">
        <v>5.501931</v>
      </c>
      <c r="AM38" s="1"/>
      <c r="AN38" s="1"/>
      <c r="AO38" s="1"/>
      <c r="AP38" s="39" t="s">
        <v>74</v>
      </c>
      <c r="AQ38" s="19">
        <f t="shared" si="3"/>
        <v>10.51600937</v>
      </c>
      <c r="AR38" s="1"/>
      <c r="AS38" s="1"/>
      <c r="AT38" s="1"/>
      <c r="AU38" s="39" t="s">
        <v>74</v>
      </c>
      <c r="AV38" s="42">
        <v>8.9</v>
      </c>
      <c r="AW38" s="19">
        <f t="shared" si="4"/>
        <v>10.51600937</v>
      </c>
      <c r="AX38" s="19">
        <f t="shared" si="5"/>
        <v>1.616009373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43"/>
    </row>
    <row r="39" ht="15.75" customHeight="1">
      <c r="A39" s="18"/>
      <c r="B39" s="39" t="s">
        <v>75</v>
      </c>
      <c r="C39" s="40">
        <v>443.623</v>
      </c>
      <c r="D39" s="1"/>
      <c r="E39" s="1"/>
      <c r="F39" s="1"/>
      <c r="G39" s="39" t="s">
        <v>75</v>
      </c>
      <c r="H39" s="40">
        <v>312.057</v>
      </c>
      <c r="I39" s="1"/>
      <c r="J39" s="1"/>
      <c r="K39" s="1"/>
      <c r="L39" s="39" t="s">
        <v>75</v>
      </c>
      <c r="M39" s="1">
        <v>743.955</v>
      </c>
      <c r="N39" s="1"/>
      <c r="O39" s="1"/>
      <c r="P39" s="1"/>
      <c r="Q39" s="39" t="s">
        <v>75</v>
      </c>
      <c r="R39" s="40">
        <v>105.362</v>
      </c>
      <c r="S39" s="1"/>
      <c r="T39" s="1"/>
      <c r="U39" s="1"/>
      <c r="V39" s="39" t="s">
        <v>75</v>
      </c>
      <c r="W39" s="1">
        <v>360.685</v>
      </c>
      <c r="X39" s="1">
        <f t="shared" si="1"/>
        <v>36.0685</v>
      </c>
      <c r="Y39" s="1"/>
      <c r="Z39" s="1"/>
      <c r="AA39" s="39" t="s">
        <v>75</v>
      </c>
      <c r="AB39" s="1">
        <v>152.675</v>
      </c>
      <c r="AC39" s="1"/>
      <c r="AD39" s="1"/>
      <c r="AE39" s="1"/>
      <c r="AF39" s="39" t="s">
        <v>75</v>
      </c>
      <c r="AG39" s="40">
        <f t="shared" si="2"/>
        <v>1793.7405</v>
      </c>
      <c r="AH39" s="31">
        <v>7.131882599</v>
      </c>
      <c r="AI39" s="41">
        <v>7.7625737310565155</v>
      </c>
      <c r="AJ39" s="1"/>
      <c r="AK39" s="39" t="s">
        <v>75</v>
      </c>
      <c r="AL39" s="39">
        <v>5.619048</v>
      </c>
      <c r="AM39" s="1"/>
      <c r="AN39" s="1"/>
      <c r="AO39" s="1"/>
      <c r="AP39" s="39" t="s">
        <v>75</v>
      </c>
      <c r="AQ39" s="19">
        <f t="shared" si="3"/>
        <v>10.17566122</v>
      </c>
      <c r="AR39" s="1"/>
      <c r="AS39" s="1"/>
      <c r="AT39" s="1"/>
      <c r="AU39" s="39" t="s">
        <v>75</v>
      </c>
      <c r="AV39" s="42">
        <v>9.15</v>
      </c>
      <c r="AW39" s="19">
        <f t="shared" si="4"/>
        <v>10.17566122</v>
      </c>
      <c r="AX39" s="19">
        <f t="shared" si="5"/>
        <v>1.025661217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43"/>
    </row>
    <row r="40" ht="15.75" customHeight="1">
      <c r="A40" s="18"/>
      <c r="B40" s="39" t="s">
        <v>76</v>
      </c>
      <c r="C40" s="40">
        <v>453.272</v>
      </c>
      <c r="D40" s="1"/>
      <c r="E40" s="1"/>
      <c r="F40" s="1"/>
      <c r="G40" s="39" t="s">
        <v>76</v>
      </c>
      <c r="H40" s="40">
        <v>318.879</v>
      </c>
      <c r="I40" s="1"/>
      <c r="J40" s="1"/>
      <c r="K40" s="1"/>
      <c r="L40" s="39" t="s">
        <v>76</v>
      </c>
      <c r="M40" s="1">
        <v>705.075</v>
      </c>
      <c r="N40" s="1"/>
      <c r="O40" s="1"/>
      <c r="P40" s="1"/>
      <c r="Q40" s="39" t="s">
        <v>76</v>
      </c>
      <c r="R40" s="40">
        <v>110.925</v>
      </c>
      <c r="S40" s="1"/>
      <c r="T40" s="1"/>
      <c r="U40" s="1"/>
      <c r="V40" s="39" t="s">
        <v>76</v>
      </c>
      <c r="W40" s="1">
        <v>368.226</v>
      </c>
      <c r="X40" s="1">
        <f t="shared" si="1"/>
        <v>36.8226</v>
      </c>
      <c r="Y40" s="1"/>
      <c r="Z40" s="1"/>
      <c r="AA40" s="39" t="s">
        <v>76</v>
      </c>
      <c r="AB40" s="1">
        <v>152.675</v>
      </c>
      <c r="AC40" s="1"/>
      <c r="AD40" s="1"/>
      <c r="AE40" s="1"/>
      <c r="AF40" s="39" t="s">
        <v>76</v>
      </c>
      <c r="AG40" s="40">
        <f t="shared" si="2"/>
        <v>1777.6486</v>
      </c>
      <c r="AH40" s="31">
        <v>-2.107974661</v>
      </c>
      <c r="AI40" s="41">
        <v>7.7625737310565155</v>
      </c>
      <c r="AJ40" s="1"/>
      <c r="AK40" s="39" t="s">
        <v>76</v>
      </c>
      <c r="AL40" s="39">
        <v>5.932203</v>
      </c>
      <c r="AM40" s="1"/>
      <c r="AN40" s="1"/>
      <c r="AO40" s="1"/>
      <c r="AP40" s="39" t="s">
        <v>76</v>
      </c>
      <c r="AQ40" s="19">
        <f t="shared" si="3"/>
        <v>8.413718152</v>
      </c>
      <c r="AR40" s="1"/>
      <c r="AS40" s="1"/>
      <c r="AT40" s="1"/>
      <c r="AU40" s="39" t="s">
        <v>76</v>
      </c>
      <c r="AV40" s="42">
        <v>8.97</v>
      </c>
      <c r="AW40" s="19">
        <f t="shared" si="4"/>
        <v>8.413718152</v>
      </c>
      <c r="AX40" s="19">
        <f t="shared" si="5"/>
        <v>-0.556281848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43"/>
    </row>
    <row r="41" ht="15.75" customHeight="1">
      <c r="A41" s="18"/>
      <c r="B41" s="39" t="s">
        <v>77</v>
      </c>
      <c r="C41" s="40">
        <v>451.262</v>
      </c>
      <c r="D41" s="1"/>
      <c r="E41" s="1"/>
      <c r="F41" s="1"/>
      <c r="G41" s="39" t="s">
        <v>77</v>
      </c>
      <c r="H41" s="40">
        <v>338.845</v>
      </c>
      <c r="I41" s="1"/>
      <c r="J41" s="1"/>
      <c r="K41" s="1"/>
      <c r="L41" s="39" t="s">
        <v>77</v>
      </c>
      <c r="M41" s="1">
        <v>677.754</v>
      </c>
      <c r="N41" s="1"/>
      <c r="O41" s="1"/>
      <c r="P41" s="1"/>
      <c r="Q41" s="39" t="s">
        <v>77</v>
      </c>
      <c r="R41" s="40">
        <v>106.909</v>
      </c>
      <c r="S41" s="1"/>
      <c r="T41" s="1"/>
      <c r="U41" s="1"/>
      <c r="V41" s="39" t="s">
        <v>77</v>
      </c>
      <c r="W41" s="1">
        <v>372.007</v>
      </c>
      <c r="X41" s="1">
        <f t="shared" si="1"/>
        <v>37.2007</v>
      </c>
      <c r="Y41" s="1"/>
      <c r="Z41" s="1"/>
      <c r="AA41" s="39" t="s">
        <v>77</v>
      </c>
      <c r="AB41" s="1">
        <v>128.8</v>
      </c>
      <c r="AC41" s="1"/>
      <c r="AD41" s="1"/>
      <c r="AE41" s="1"/>
      <c r="AF41" s="39" t="s">
        <v>77</v>
      </c>
      <c r="AG41" s="40">
        <f t="shared" si="2"/>
        <v>1740.7707</v>
      </c>
      <c r="AH41" s="31">
        <v>-4.412218046</v>
      </c>
      <c r="AI41" s="41">
        <v>7.7625737310565155</v>
      </c>
      <c r="AJ41" s="1"/>
      <c r="AK41" s="39" t="s">
        <v>77</v>
      </c>
      <c r="AL41" s="39">
        <v>6.046512</v>
      </c>
      <c r="AM41" s="1"/>
      <c r="AN41" s="1"/>
      <c r="AO41" s="1"/>
      <c r="AP41" s="39" t="s">
        <v>77</v>
      </c>
      <c r="AQ41" s="19">
        <f t="shared" si="3"/>
        <v>8.037698056</v>
      </c>
      <c r="AR41" s="1"/>
      <c r="AS41" s="1"/>
      <c r="AT41" s="1"/>
      <c r="AU41" s="39" t="s">
        <v>77</v>
      </c>
      <c r="AV41" s="42">
        <v>7.76</v>
      </c>
      <c r="AW41" s="19">
        <f t="shared" si="4"/>
        <v>8.037698056</v>
      </c>
      <c r="AX41" s="19">
        <f t="shared" si="5"/>
        <v>0.2776980557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43"/>
    </row>
    <row r="42" ht="15.75" customHeight="1">
      <c r="A42" s="18"/>
      <c r="B42" s="39" t="s">
        <v>78</v>
      </c>
      <c r="C42" s="40">
        <v>453.909</v>
      </c>
      <c r="D42" s="1"/>
      <c r="E42" s="1"/>
      <c r="F42" s="1"/>
      <c r="G42" s="39" t="s">
        <v>78</v>
      </c>
      <c r="H42" s="40">
        <v>349.44</v>
      </c>
      <c r="I42" s="1"/>
      <c r="J42" s="1"/>
      <c r="K42" s="1"/>
      <c r="L42" s="39" t="s">
        <v>78</v>
      </c>
      <c r="M42" s="1">
        <v>541.573</v>
      </c>
      <c r="N42" s="1"/>
      <c r="O42" s="1"/>
      <c r="P42" s="1"/>
      <c r="Q42" s="39" t="s">
        <v>78</v>
      </c>
      <c r="R42" s="40">
        <v>113.195</v>
      </c>
      <c r="S42" s="1"/>
      <c r="T42" s="1"/>
      <c r="U42" s="1"/>
      <c r="V42" s="39" t="s">
        <v>78</v>
      </c>
      <c r="W42" s="1">
        <v>370.094</v>
      </c>
      <c r="X42" s="1">
        <f t="shared" si="1"/>
        <v>37.0094</v>
      </c>
      <c r="Y42" s="1"/>
      <c r="Z42" s="1"/>
      <c r="AA42" s="39" t="s">
        <v>78</v>
      </c>
      <c r="AB42" s="1">
        <v>128.8</v>
      </c>
      <c r="AC42" s="1"/>
      <c r="AD42" s="1"/>
      <c r="AE42" s="1"/>
      <c r="AF42" s="39" t="s">
        <v>78</v>
      </c>
      <c r="AG42" s="40">
        <f t="shared" si="2"/>
        <v>1623.9264</v>
      </c>
      <c r="AH42" s="31">
        <v>-10.33898534</v>
      </c>
      <c r="AI42" s="41">
        <v>7.7625737310565155</v>
      </c>
      <c r="AJ42" s="1"/>
      <c r="AK42" s="39" t="s">
        <v>78</v>
      </c>
      <c r="AL42" s="39">
        <v>6.038426</v>
      </c>
      <c r="AM42" s="1"/>
      <c r="AN42" s="1"/>
      <c r="AO42" s="1"/>
      <c r="AP42" s="39" t="s">
        <v>78</v>
      </c>
      <c r="AQ42" s="19">
        <f t="shared" si="3"/>
        <v>6.541855732</v>
      </c>
      <c r="AR42" s="1"/>
      <c r="AS42" s="1"/>
      <c r="AT42" s="1"/>
      <c r="AU42" s="39" t="s">
        <v>78</v>
      </c>
      <c r="AV42" s="42">
        <v>7.61</v>
      </c>
      <c r="AW42" s="19">
        <f t="shared" si="4"/>
        <v>6.541855732</v>
      </c>
      <c r="AX42" s="19">
        <f t="shared" si="5"/>
        <v>-1.068144268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43"/>
    </row>
    <row r="43" ht="15.75" customHeight="1">
      <c r="A43" s="18"/>
      <c r="B43" s="39" t="s">
        <v>79</v>
      </c>
      <c r="C43" s="40">
        <v>459.355</v>
      </c>
      <c r="D43" s="1"/>
      <c r="E43" s="1"/>
      <c r="F43" s="1"/>
      <c r="G43" s="39" t="s">
        <v>79</v>
      </c>
      <c r="H43" s="40">
        <v>357.036</v>
      </c>
      <c r="I43" s="1"/>
      <c r="J43" s="1"/>
      <c r="K43" s="1"/>
      <c r="L43" s="39" t="s">
        <v>79</v>
      </c>
      <c r="M43" s="1">
        <v>633.467</v>
      </c>
      <c r="N43" s="1"/>
      <c r="O43" s="1"/>
      <c r="P43" s="1"/>
      <c r="Q43" s="39" t="s">
        <v>79</v>
      </c>
      <c r="R43" s="40">
        <v>117.103</v>
      </c>
      <c r="S43" s="1"/>
      <c r="T43" s="1"/>
      <c r="U43" s="1"/>
      <c r="V43" s="39" t="s">
        <v>79</v>
      </c>
      <c r="W43" s="1">
        <v>378.678</v>
      </c>
      <c r="X43" s="1">
        <f t="shared" si="1"/>
        <v>37.8678</v>
      </c>
      <c r="Y43" s="1"/>
      <c r="Z43" s="1"/>
      <c r="AA43" s="39" t="s">
        <v>79</v>
      </c>
      <c r="AB43" s="1">
        <v>128.8</v>
      </c>
      <c r="AC43" s="1"/>
      <c r="AD43" s="1"/>
      <c r="AE43" s="1"/>
      <c r="AF43" s="39" t="s">
        <v>79</v>
      </c>
      <c r="AG43" s="40">
        <f t="shared" si="2"/>
        <v>1733.6288</v>
      </c>
      <c r="AH43" s="31">
        <v>-3.351192661</v>
      </c>
      <c r="AI43" s="41">
        <v>7.7625737310565155</v>
      </c>
      <c r="AJ43" s="1"/>
      <c r="AK43" s="39" t="s">
        <v>79</v>
      </c>
      <c r="AL43" s="39">
        <v>5.680793</v>
      </c>
      <c r="AM43" s="1"/>
      <c r="AN43" s="1"/>
      <c r="AO43" s="1"/>
      <c r="AP43" s="39" t="s">
        <v>79</v>
      </c>
      <c r="AQ43" s="19">
        <f t="shared" si="3"/>
        <v>7.662946152</v>
      </c>
      <c r="AR43" s="1"/>
      <c r="AS43" s="1"/>
      <c r="AT43" s="1"/>
      <c r="AU43" s="39" t="s">
        <v>79</v>
      </c>
      <c r="AV43" s="42">
        <v>6.29</v>
      </c>
      <c r="AW43" s="19">
        <f t="shared" si="4"/>
        <v>7.662946152</v>
      </c>
      <c r="AX43" s="19">
        <f t="shared" si="5"/>
        <v>1.372946152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43"/>
    </row>
    <row r="44" ht="15.75" customHeight="1">
      <c r="A44" s="18"/>
      <c r="B44" s="39" t="s">
        <v>80</v>
      </c>
      <c r="C44" s="40">
        <v>467.163</v>
      </c>
      <c r="D44" s="1"/>
      <c r="E44" s="1"/>
      <c r="F44" s="1"/>
      <c r="G44" s="39" t="s">
        <v>80</v>
      </c>
      <c r="H44" s="40">
        <v>363.384</v>
      </c>
      <c r="I44" s="1"/>
      <c r="J44" s="1"/>
      <c r="K44" s="1"/>
      <c r="L44" s="39" t="s">
        <v>80</v>
      </c>
      <c r="M44" s="1">
        <v>702.189</v>
      </c>
      <c r="N44" s="1"/>
      <c r="O44" s="1"/>
      <c r="P44" s="1"/>
      <c r="Q44" s="39" t="s">
        <v>80</v>
      </c>
      <c r="R44" s="40">
        <v>118.5</v>
      </c>
      <c r="S44" s="1"/>
      <c r="T44" s="1"/>
      <c r="U44" s="1"/>
      <c r="V44" s="39" t="s">
        <v>80</v>
      </c>
      <c r="W44" s="1">
        <v>389.158</v>
      </c>
      <c r="X44" s="1">
        <f t="shared" si="1"/>
        <v>38.9158</v>
      </c>
      <c r="Y44" s="1"/>
      <c r="Z44" s="1"/>
      <c r="AA44" s="39" t="s">
        <v>80</v>
      </c>
      <c r="AB44" s="1">
        <v>128.8</v>
      </c>
      <c r="AC44" s="1"/>
      <c r="AD44" s="1"/>
      <c r="AE44" s="1"/>
      <c r="AF44" s="39" t="s">
        <v>80</v>
      </c>
      <c r="AG44" s="40">
        <f t="shared" si="2"/>
        <v>1818.9518</v>
      </c>
      <c r="AH44" s="31">
        <v>2.323473829</v>
      </c>
      <c r="AI44" s="41">
        <v>7.7625737310565155</v>
      </c>
      <c r="AJ44" s="1"/>
      <c r="AK44" s="39" t="s">
        <v>80</v>
      </c>
      <c r="AL44" s="39">
        <v>5.6</v>
      </c>
      <c r="AM44" s="1"/>
      <c r="AN44" s="1"/>
      <c r="AO44" s="1"/>
      <c r="AP44" s="39" t="s">
        <v>80</v>
      </c>
      <c r="AQ44" s="19">
        <f t="shared" si="3"/>
        <v>8.940225024</v>
      </c>
      <c r="AR44" s="1"/>
      <c r="AS44" s="1"/>
      <c r="AT44" s="1"/>
      <c r="AU44" s="39" t="s">
        <v>80</v>
      </c>
      <c r="AV44" s="42">
        <v>4.9</v>
      </c>
      <c r="AW44" s="19">
        <f t="shared" si="4"/>
        <v>8.940225024</v>
      </c>
      <c r="AX44" s="19">
        <f t="shared" si="5"/>
        <v>4.040225024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43"/>
    </row>
    <row r="45" ht="15.75" customHeight="1">
      <c r="A45" s="18"/>
      <c r="B45" s="39" t="s">
        <v>81</v>
      </c>
      <c r="C45" s="40">
        <v>475.671</v>
      </c>
      <c r="D45" s="1"/>
      <c r="E45" s="1"/>
      <c r="F45" s="1"/>
      <c r="G45" s="39" t="s">
        <v>81</v>
      </c>
      <c r="H45" s="40">
        <v>370.45</v>
      </c>
      <c r="I45" s="1"/>
      <c r="J45" s="1"/>
      <c r="K45" s="1"/>
      <c r="L45" s="39" t="s">
        <v>81</v>
      </c>
      <c r="M45" s="1">
        <v>774.49</v>
      </c>
      <c r="N45" s="1"/>
      <c r="O45" s="1"/>
      <c r="P45" s="1"/>
      <c r="Q45" s="39" t="s">
        <v>81</v>
      </c>
      <c r="R45" s="40">
        <v>118.783</v>
      </c>
      <c r="S45" s="1"/>
      <c r="T45" s="1"/>
      <c r="U45" s="1"/>
      <c r="V45" s="39" t="s">
        <v>81</v>
      </c>
      <c r="W45" s="1">
        <v>391.668</v>
      </c>
      <c r="X45" s="1">
        <f t="shared" si="1"/>
        <v>39.1668</v>
      </c>
      <c r="Y45" s="1"/>
      <c r="Z45" s="1"/>
      <c r="AA45" s="39" t="s">
        <v>81</v>
      </c>
      <c r="AB45" s="1">
        <v>115.2</v>
      </c>
      <c r="AC45" s="1"/>
      <c r="AD45" s="1"/>
      <c r="AE45" s="1"/>
      <c r="AF45" s="39" t="s">
        <v>81</v>
      </c>
      <c r="AG45" s="40">
        <f t="shared" si="2"/>
        <v>1893.7608</v>
      </c>
      <c r="AH45" s="31">
        <v>8.788641721</v>
      </c>
      <c r="AI45" s="41">
        <v>7.7625737310565155</v>
      </c>
      <c r="AJ45" s="1"/>
      <c r="AK45" s="39" t="s">
        <v>81</v>
      </c>
      <c r="AL45" s="39">
        <v>5.0</v>
      </c>
      <c r="AM45" s="1"/>
      <c r="AN45" s="1"/>
      <c r="AO45" s="1"/>
      <c r="AP45" s="39" t="s">
        <v>81</v>
      </c>
      <c r="AQ45" s="19">
        <f t="shared" si="3"/>
        <v>9.506516997</v>
      </c>
      <c r="AR45" s="1"/>
      <c r="AS45" s="1"/>
      <c r="AT45" s="1"/>
      <c r="AU45" s="39" t="s">
        <v>81</v>
      </c>
      <c r="AV45" s="42">
        <v>3.71</v>
      </c>
      <c r="AW45" s="19">
        <f t="shared" si="4"/>
        <v>9.506516997</v>
      </c>
      <c r="AX45" s="19">
        <f t="shared" si="5"/>
        <v>5.796516997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43"/>
    </row>
    <row r="46" ht="15.75" customHeight="1">
      <c r="A46" s="18"/>
      <c r="B46" s="39" t="s">
        <v>82</v>
      </c>
      <c r="C46" s="40">
        <v>485.236</v>
      </c>
      <c r="D46" s="1"/>
      <c r="E46" s="1"/>
      <c r="F46" s="1"/>
      <c r="G46" s="39" t="s">
        <v>82</v>
      </c>
      <c r="H46" s="40">
        <v>378.234</v>
      </c>
      <c r="I46" s="1"/>
      <c r="J46" s="1"/>
      <c r="K46" s="1"/>
      <c r="L46" s="39" t="s">
        <v>82</v>
      </c>
      <c r="M46" s="1">
        <v>778.343</v>
      </c>
      <c r="N46" s="1"/>
      <c r="O46" s="1"/>
      <c r="P46" s="1"/>
      <c r="Q46" s="39" t="s">
        <v>82</v>
      </c>
      <c r="R46" s="40">
        <v>124.397</v>
      </c>
      <c r="S46" s="1"/>
      <c r="T46" s="1"/>
      <c r="U46" s="1"/>
      <c r="V46" s="39" t="s">
        <v>82</v>
      </c>
      <c r="W46" s="1">
        <v>397.305</v>
      </c>
      <c r="X46" s="1">
        <f t="shared" si="1"/>
        <v>39.7305</v>
      </c>
      <c r="Y46" s="1"/>
      <c r="Z46" s="1"/>
      <c r="AA46" s="39" t="s">
        <v>82</v>
      </c>
      <c r="AB46" s="1">
        <v>115.2</v>
      </c>
      <c r="AC46" s="1"/>
      <c r="AD46" s="1"/>
      <c r="AE46" s="1"/>
      <c r="AF46" s="39" t="s">
        <v>82</v>
      </c>
      <c r="AG46" s="40">
        <f t="shared" si="2"/>
        <v>1921.1405</v>
      </c>
      <c r="AH46" s="31">
        <v>18.3021903</v>
      </c>
      <c r="AI46" s="41">
        <v>7.7625737310565155</v>
      </c>
      <c r="AJ46" s="1"/>
      <c r="AK46" s="39" t="s">
        <v>82</v>
      </c>
      <c r="AL46" s="39">
        <v>4.400345</v>
      </c>
      <c r="AM46" s="1"/>
      <c r="AN46" s="1"/>
      <c r="AO46" s="1"/>
      <c r="AP46" s="39" t="s">
        <v>82</v>
      </c>
      <c r="AQ46" s="19">
        <f t="shared" si="3"/>
        <v>10.83550789</v>
      </c>
      <c r="AR46" s="1"/>
      <c r="AS46" s="1"/>
      <c r="AT46" s="1"/>
      <c r="AU46" s="39" t="s">
        <v>82</v>
      </c>
      <c r="AV46" s="42">
        <v>4.91</v>
      </c>
      <c r="AW46" s="19">
        <f t="shared" si="4"/>
        <v>10.83550789</v>
      </c>
      <c r="AX46" s="19">
        <f t="shared" si="5"/>
        <v>5.925507892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43"/>
    </row>
    <row r="47" ht="15.75" customHeight="1">
      <c r="A47" s="18"/>
      <c r="B47" s="39" t="s">
        <v>83</v>
      </c>
      <c r="C47" s="40">
        <v>496.024</v>
      </c>
      <c r="D47" s="1"/>
      <c r="E47" s="1"/>
      <c r="F47" s="1"/>
      <c r="G47" s="39" t="s">
        <v>83</v>
      </c>
      <c r="H47" s="40">
        <v>386.805</v>
      </c>
      <c r="I47" s="1"/>
      <c r="J47" s="1"/>
      <c r="K47" s="1"/>
      <c r="L47" s="39" t="s">
        <v>83</v>
      </c>
      <c r="M47" s="1">
        <v>765.304</v>
      </c>
      <c r="N47" s="1"/>
      <c r="O47" s="1"/>
      <c r="P47" s="1"/>
      <c r="Q47" s="39" t="s">
        <v>83</v>
      </c>
      <c r="R47" s="40">
        <v>126.293</v>
      </c>
      <c r="S47" s="1"/>
      <c r="T47" s="1"/>
      <c r="U47" s="1"/>
      <c r="V47" s="39" t="s">
        <v>83</v>
      </c>
      <c r="W47" s="1">
        <v>412.26800000000003</v>
      </c>
      <c r="X47" s="1">
        <f t="shared" si="1"/>
        <v>41.2268</v>
      </c>
      <c r="Y47" s="1"/>
      <c r="Z47" s="1"/>
      <c r="AA47" s="39" t="s">
        <v>83</v>
      </c>
      <c r="AB47" s="1">
        <v>115.2</v>
      </c>
      <c r="AC47" s="1"/>
      <c r="AD47" s="1"/>
      <c r="AE47" s="1"/>
      <c r="AF47" s="39" t="s">
        <v>83</v>
      </c>
      <c r="AG47" s="40">
        <f t="shared" si="2"/>
        <v>1930.8528</v>
      </c>
      <c r="AH47" s="31">
        <v>11.37636846</v>
      </c>
      <c r="AI47" s="41">
        <v>7.7625737310565155</v>
      </c>
      <c r="AJ47" s="1"/>
      <c r="AK47" s="39" t="s">
        <v>83</v>
      </c>
      <c r="AL47" s="39">
        <v>4.351536</v>
      </c>
      <c r="AM47" s="1"/>
      <c r="AN47" s="1"/>
      <c r="AO47" s="1"/>
      <c r="AP47" s="39" t="s">
        <v>83</v>
      </c>
      <c r="AQ47" s="19">
        <f t="shared" si="3"/>
        <v>9.018636682</v>
      </c>
      <c r="AR47" s="1"/>
      <c r="AS47" s="1"/>
      <c r="AT47" s="1"/>
      <c r="AU47" s="39" t="s">
        <v>83</v>
      </c>
      <c r="AV47" s="42">
        <v>5.55</v>
      </c>
      <c r="AW47" s="19">
        <f t="shared" si="4"/>
        <v>9.018636682</v>
      </c>
      <c r="AX47" s="19">
        <f t="shared" si="5"/>
        <v>3.468636682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43"/>
    </row>
    <row r="48" ht="15.75" customHeight="1">
      <c r="A48" s="18"/>
      <c r="B48" s="39" t="s">
        <v>84</v>
      </c>
      <c r="C48" s="40">
        <v>511.31</v>
      </c>
      <c r="D48" s="1"/>
      <c r="E48" s="1"/>
      <c r="F48" s="1"/>
      <c r="G48" s="39" t="s">
        <v>84</v>
      </c>
      <c r="H48" s="40">
        <v>392.236</v>
      </c>
      <c r="I48" s="1"/>
      <c r="J48" s="1"/>
      <c r="K48" s="1"/>
      <c r="L48" s="39" t="s">
        <v>84</v>
      </c>
      <c r="M48" s="1">
        <v>823.753</v>
      </c>
      <c r="N48" s="1"/>
      <c r="O48" s="1"/>
      <c r="P48" s="1"/>
      <c r="Q48" s="39" t="s">
        <v>84</v>
      </c>
      <c r="R48" s="40">
        <v>131.844</v>
      </c>
      <c r="S48" s="1"/>
      <c r="T48" s="1"/>
      <c r="U48" s="1"/>
      <c r="V48" s="39" t="s">
        <v>84</v>
      </c>
      <c r="W48" s="1">
        <v>424.13100000000003</v>
      </c>
      <c r="X48" s="1">
        <f t="shared" si="1"/>
        <v>42.4131</v>
      </c>
      <c r="Y48" s="1"/>
      <c r="Z48" s="1"/>
      <c r="AA48" s="39" t="s">
        <v>84</v>
      </c>
      <c r="AB48" s="1">
        <v>115.2</v>
      </c>
      <c r="AC48" s="1"/>
      <c r="AD48" s="1"/>
      <c r="AE48" s="1"/>
      <c r="AF48" s="39" t="s">
        <v>84</v>
      </c>
      <c r="AG48" s="40">
        <f t="shared" si="2"/>
        <v>2016.7561</v>
      </c>
      <c r="AH48" s="31">
        <v>10.8746312</v>
      </c>
      <c r="AI48" s="41">
        <v>7.7625737310565155</v>
      </c>
      <c r="AJ48" s="1"/>
      <c r="AK48" s="39" t="s">
        <v>84</v>
      </c>
      <c r="AL48" s="39">
        <v>3.451179</v>
      </c>
      <c r="AM48" s="1"/>
      <c r="AN48" s="1"/>
      <c r="AO48" s="1"/>
      <c r="AP48" s="39" t="s">
        <v>84</v>
      </c>
      <c r="AQ48" s="19">
        <f t="shared" si="3"/>
        <v>7.317577617</v>
      </c>
      <c r="AR48" s="1"/>
      <c r="AS48" s="1"/>
      <c r="AT48" s="1"/>
      <c r="AU48" s="39" t="s">
        <v>84</v>
      </c>
      <c r="AV48" s="42">
        <v>4.14</v>
      </c>
      <c r="AW48" s="19">
        <f t="shared" si="4"/>
        <v>7.317577617</v>
      </c>
      <c r="AX48" s="19">
        <f t="shared" si="5"/>
        <v>3.177577617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43"/>
    </row>
    <row r="49" ht="15.75" customHeight="1">
      <c r="A49" s="18"/>
      <c r="B49" s="39" t="s">
        <v>85</v>
      </c>
      <c r="C49" s="40">
        <v>524.678</v>
      </c>
      <c r="D49" s="1"/>
      <c r="E49" s="1"/>
      <c r="F49" s="1"/>
      <c r="G49" s="39" t="s">
        <v>85</v>
      </c>
      <c r="H49" s="40">
        <v>403.333</v>
      </c>
      <c r="I49" s="1"/>
      <c r="J49" s="1"/>
      <c r="K49" s="1"/>
      <c r="L49" s="39" t="s">
        <v>85</v>
      </c>
      <c r="M49" s="1">
        <v>871.948</v>
      </c>
      <c r="N49" s="1"/>
      <c r="O49" s="1"/>
      <c r="P49" s="1"/>
      <c r="Q49" s="39" t="s">
        <v>85</v>
      </c>
      <c r="R49" s="40">
        <v>130.583</v>
      </c>
      <c r="S49" s="1"/>
      <c r="T49" s="1"/>
      <c r="U49" s="1"/>
      <c r="V49" s="39" t="s">
        <v>85</v>
      </c>
      <c r="W49" s="1">
        <v>427.344</v>
      </c>
      <c r="X49" s="1">
        <f t="shared" si="1"/>
        <v>42.7344</v>
      </c>
      <c r="Y49" s="1"/>
      <c r="Z49" s="1"/>
      <c r="AA49" s="39" t="s">
        <v>85</v>
      </c>
      <c r="AB49" s="1">
        <v>120.025</v>
      </c>
      <c r="AC49" s="1"/>
      <c r="AD49" s="1"/>
      <c r="AE49" s="1"/>
      <c r="AF49" s="39" t="s">
        <v>85</v>
      </c>
      <c r="AG49" s="40">
        <f t="shared" si="2"/>
        <v>2093.3014</v>
      </c>
      <c r="AH49" s="31">
        <v>10.53673727</v>
      </c>
      <c r="AI49" s="41">
        <v>7.7625737310565155</v>
      </c>
      <c r="AJ49" s="1"/>
      <c r="AK49" s="39" t="s">
        <v>85</v>
      </c>
      <c r="AL49" s="39">
        <v>3.42523</v>
      </c>
      <c r="AM49" s="1"/>
      <c r="AN49" s="1"/>
      <c r="AO49" s="1"/>
      <c r="AP49" s="39" t="s">
        <v>85</v>
      </c>
      <c r="AQ49" s="19">
        <f t="shared" si="3"/>
        <v>7.187693385</v>
      </c>
      <c r="AR49" s="1"/>
      <c r="AS49" s="1"/>
      <c r="AT49" s="1"/>
      <c r="AU49" s="39" t="s">
        <v>85</v>
      </c>
      <c r="AV49" s="42">
        <v>3.83</v>
      </c>
      <c r="AW49" s="19">
        <f t="shared" si="4"/>
        <v>7.187693385</v>
      </c>
      <c r="AX49" s="19">
        <f t="shared" si="5"/>
        <v>3.357693385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43"/>
    </row>
    <row r="50" ht="15.75" customHeight="1">
      <c r="A50" s="18"/>
      <c r="B50" s="39" t="s">
        <v>86</v>
      </c>
      <c r="C50" s="40">
        <v>540.105</v>
      </c>
      <c r="D50" s="1"/>
      <c r="E50" s="1"/>
      <c r="F50" s="1"/>
      <c r="G50" s="39" t="s">
        <v>86</v>
      </c>
      <c r="H50" s="40">
        <v>411.26</v>
      </c>
      <c r="I50" s="1"/>
      <c r="J50" s="1"/>
      <c r="K50" s="1"/>
      <c r="L50" s="39" t="s">
        <v>86</v>
      </c>
      <c r="M50" s="1">
        <v>874.936</v>
      </c>
      <c r="N50" s="1"/>
      <c r="O50" s="1"/>
      <c r="P50" s="1"/>
      <c r="Q50" s="39" t="s">
        <v>86</v>
      </c>
      <c r="R50" s="40">
        <v>130.848</v>
      </c>
      <c r="S50" s="1"/>
      <c r="T50" s="1"/>
      <c r="U50" s="1"/>
      <c r="V50" s="39" t="s">
        <v>86</v>
      </c>
      <c r="W50" s="1">
        <v>426.435</v>
      </c>
      <c r="X50" s="1">
        <f t="shared" si="1"/>
        <v>42.6435</v>
      </c>
      <c r="Y50" s="1"/>
      <c r="Z50" s="1"/>
      <c r="AA50" s="39" t="s">
        <v>86</v>
      </c>
      <c r="AB50" s="1">
        <v>120.025</v>
      </c>
      <c r="AC50" s="1"/>
      <c r="AD50" s="1"/>
      <c r="AE50" s="1"/>
      <c r="AF50" s="39" t="s">
        <v>86</v>
      </c>
      <c r="AG50" s="40">
        <f t="shared" si="2"/>
        <v>2119.8175</v>
      </c>
      <c r="AH50" s="31">
        <v>10.34161739</v>
      </c>
      <c r="AI50" s="41">
        <v>7.7625737310565155</v>
      </c>
      <c r="AJ50" s="1"/>
      <c r="AK50" s="39" t="s">
        <v>86</v>
      </c>
      <c r="AL50" s="39">
        <v>3.140496</v>
      </c>
      <c r="AM50" s="1"/>
      <c r="AN50" s="1"/>
      <c r="AO50" s="1"/>
      <c r="AP50" s="39" t="s">
        <v>86</v>
      </c>
      <c r="AQ50" s="19">
        <f t="shared" si="3"/>
        <v>6.640628915</v>
      </c>
      <c r="AR50" s="1"/>
      <c r="AS50" s="1"/>
      <c r="AT50" s="1"/>
      <c r="AU50" s="39" t="s">
        <v>86</v>
      </c>
      <c r="AV50" s="42">
        <v>4.46</v>
      </c>
      <c r="AW50" s="19">
        <f t="shared" si="4"/>
        <v>6.640628915</v>
      </c>
      <c r="AX50" s="19">
        <f t="shared" si="5"/>
        <v>2.180628915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43"/>
    </row>
    <row r="51" ht="15.75" customHeight="1">
      <c r="A51" s="18"/>
      <c r="B51" s="39" t="s">
        <v>87</v>
      </c>
      <c r="C51" s="40">
        <v>553.151</v>
      </c>
      <c r="D51" s="1"/>
      <c r="E51" s="1"/>
      <c r="F51" s="1"/>
      <c r="G51" s="39" t="s">
        <v>87</v>
      </c>
      <c r="H51" s="40">
        <v>420.54</v>
      </c>
      <c r="I51" s="1"/>
      <c r="J51" s="1"/>
      <c r="K51" s="1"/>
      <c r="L51" s="39" t="s">
        <v>87</v>
      </c>
      <c r="M51" s="1">
        <v>893.4350000000001</v>
      </c>
      <c r="N51" s="1"/>
      <c r="O51" s="1"/>
      <c r="P51" s="1"/>
      <c r="Q51" s="39" t="s">
        <v>87</v>
      </c>
      <c r="R51" s="40">
        <v>135.012</v>
      </c>
      <c r="S51" s="1"/>
      <c r="T51" s="1"/>
      <c r="U51" s="1"/>
      <c r="V51" s="39" t="s">
        <v>87</v>
      </c>
      <c r="W51" s="1">
        <v>433.946</v>
      </c>
      <c r="X51" s="1">
        <f t="shared" si="1"/>
        <v>43.3946</v>
      </c>
      <c r="Y51" s="1"/>
      <c r="Z51" s="1"/>
      <c r="AA51" s="39" t="s">
        <v>87</v>
      </c>
      <c r="AB51" s="1">
        <v>120.025</v>
      </c>
      <c r="AC51" s="1"/>
      <c r="AD51" s="1"/>
      <c r="AE51" s="1"/>
      <c r="AF51" s="39" t="s">
        <v>87</v>
      </c>
      <c r="AG51" s="40">
        <f t="shared" si="2"/>
        <v>2165.5576</v>
      </c>
      <c r="AH51" s="31">
        <v>12.15549937</v>
      </c>
      <c r="AI51" s="41">
        <v>7.7625737310565155</v>
      </c>
      <c r="AJ51" s="1"/>
      <c r="AK51" s="39" t="s">
        <v>87</v>
      </c>
      <c r="AL51" s="39">
        <v>3.025347</v>
      </c>
      <c r="AM51" s="1"/>
      <c r="AN51" s="1"/>
      <c r="AO51" s="1"/>
      <c r="AP51" s="39" t="s">
        <v>87</v>
      </c>
      <c r="AQ51" s="19">
        <f t="shared" si="3"/>
        <v>6.89258866</v>
      </c>
      <c r="AR51" s="1"/>
      <c r="AS51" s="1"/>
      <c r="AT51" s="1"/>
      <c r="AU51" s="39" t="s">
        <v>87</v>
      </c>
      <c r="AV51" s="42">
        <v>4.87</v>
      </c>
      <c r="AW51" s="19">
        <f t="shared" si="4"/>
        <v>6.89258866</v>
      </c>
      <c r="AX51" s="19">
        <f t="shared" si="5"/>
        <v>2.02258866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43"/>
    </row>
    <row r="52" ht="15.75" customHeight="1">
      <c r="A52" s="18"/>
      <c r="B52" s="39" t="s">
        <v>88</v>
      </c>
      <c r="C52" s="40">
        <v>571.267</v>
      </c>
      <c r="D52" s="1"/>
      <c r="E52" s="1"/>
      <c r="F52" s="1"/>
      <c r="G52" s="39" t="s">
        <v>88</v>
      </c>
      <c r="H52" s="40">
        <v>431.815</v>
      </c>
      <c r="I52" s="1"/>
      <c r="J52" s="1"/>
      <c r="K52" s="1"/>
      <c r="L52" s="39" t="s">
        <v>88</v>
      </c>
      <c r="M52" s="1">
        <v>1032.664</v>
      </c>
      <c r="N52" s="1"/>
      <c r="O52" s="1"/>
      <c r="P52" s="1"/>
      <c r="Q52" s="39" t="s">
        <v>88</v>
      </c>
      <c r="R52" s="40">
        <v>143.997</v>
      </c>
      <c r="S52" s="1"/>
      <c r="T52" s="1"/>
      <c r="U52" s="1"/>
      <c r="V52" s="39" t="s">
        <v>88</v>
      </c>
      <c r="W52" s="1">
        <v>448.473</v>
      </c>
      <c r="X52" s="1">
        <f t="shared" si="1"/>
        <v>44.8473</v>
      </c>
      <c r="Y52" s="1"/>
      <c r="Z52" s="1"/>
      <c r="AA52" s="39" t="s">
        <v>88</v>
      </c>
      <c r="AB52" s="1">
        <v>120.025</v>
      </c>
      <c r="AC52" s="1"/>
      <c r="AD52" s="1"/>
      <c r="AE52" s="1"/>
      <c r="AF52" s="39" t="s">
        <v>88</v>
      </c>
      <c r="AG52" s="40">
        <f t="shared" si="2"/>
        <v>2344.6153</v>
      </c>
      <c r="AH52" s="31">
        <v>16.25676005</v>
      </c>
      <c r="AI52" s="41">
        <v>7.7625737310565155</v>
      </c>
      <c r="AJ52" s="1"/>
      <c r="AK52" s="39" t="s">
        <v>88</v>
      </c>
      <c r="AL52" s="39">
        <v>3.49878</v>
      </c>
      <c r="AM52" s="1"/>
      <c r="AN52" s="1"/>
      <c r="AO52" s="1"/>
      <c r="AP52" s="39" t="s">
        <v>88</v>
      </c>
      <c r="AQ52" s="19">
        <f t="shared" si="3"/>
        <v>8.74641158</v>
      </c>
      <c r="AR52" s="1"/>
      <c r="AS52" s="1"/>
      <c r="AT52" s="1"/>
      <c r="AU52" s="39" t="s">
        <v>88</v>
      </c>
      <c r="AV52" s="42">
        <v>5.33</v>
      </c>
      <c r="AW52" s="19">
        <f t="shared" si="4"/>
        <v>8.74641158</v>
      </c>
      <c r="AX52" s="19">
        <f t="shared" si="5"/>
        <v>3.41641158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43"/>
    </row>
    <row r="53" ht="15.75" customHeight="1">
      <c r="A53" s="18"/>
      <c r="B53" s="39" t="s">
        <v>89</v>
      </c>
      <c r="C53" s="40">
        <v>590.525</v>
      </c>
      <c r="D53" s="1"/>
      <c r="E53" s="1"/>
      <c r="F53" s="1"/>
      <c r="G53" s="39" t="s">
        <v>89</v>
      </c>
      <c r="H53" s="40">
        <v>446.413</v>
      </c>
      <c r="I53" s="1"/>
      <c r="J53" s="1"/>
      <c r="K53" s="1"/>
      <c r="L53" s="39" t="s">
        <v>89</v>
      </c>
      <c r="M53" s="1">
        <v>970.552</v>
      </c>
      <c r="N53" s="1"/>
      <c r="O53" s="1"/>
      <c r="P53" s="1"/>
      <c r="Q53" s="39" t="s">
        <v>89</v>
      </c>
      <c r="R53" s="40">
        <v>140.82</v>
      </c>
      <c r="S53" s="1"/>
      <c r="T53" s="1"/>
      <c r="U53" s="1"/>
      <c r="V53" s="39" t="s">
        <v>89</v>
      </c>
      <c r="W53" s="1">
        <v>458.606</v>
      </c>
      <c r="X53" s="1">
        <f t="shared" si="1"/>
        <v>45.8606</v>
      </c>
      <c r="Y53" s="1"/>
      <c r="Z53" s="1"/>
      <c r="AA53" s="39" t="s">
        <v>89</v>
      </c>
      <c r="AB53" s="1">
        <v>101.0</v>
      </c>
      <c r="AC53" s="1"/>
      <c r="AD53" s="1"/>
      <c r="AE53" s="1"/>
      <c r="AF53" s="39" t="s">
        <v>89</v>
      </c>
      <c r="AG53" s="40">
        <f t="shared" si="2"/>
        <v>2295.1706</v>
      </c>
      <c r="AH53" s="31">
        <v>9.643580232</v>
      </c>
      <c r="AI53" s="41">
        <v>7.7625737310565155</v>
      </c>
      <c r="AJ53" s="1"/>
      <c r="AK53" s="39" t="s">
        <v>89</v>
      </c>
      <c r="AL53" s="39">
        <v>4.038772</v>
      </c>
      <c r="AM53" s="1"/>
      <c r="AN53" s="1"/>
      <c r="AO53" s="1"/>
      <c r="AP53" s="39" t="s">
        <v>89</v>
      </c>
      <c r="AQ53" s="19">
        <f t="shared" si="3"/>
        <v>8.038102625</v>
      </c>
      <c r="AR53" s="1"/>
      <c r="AS53" s="1"/>
      <c r="AT53" s="1"/>
      <c r="AU53" s="39" t="s">
        <v>89</v>
      </c>
      <c r="AV53" s="42">
        <v>7.09</v>
      </c>
      <c r="AW53" s="19">
        <f t="shared" si="4"/>
        <v>8.038102625</v>
      </c>
      <c r="AX53" s="19">
        <f t="shared" si="5"/>
        <v>0.9481026252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43"/>
    </row>
    <row r="54" ht="15.75" customHeight="1">
      <c r="A54" s="18"/>
      <c r="B54" s="39" t="s">
        <v>90</v>
      </c>
      <c r="C54" s="40">
        <v>604.561</v>
      </c>
      <c r="D54" s="1"/>
      <c r="E54" s="1"/>
      <c r="F54" s="1"/>
      <c r="G54" s="39" t="s">
        <v>90</v>
      </c>
      <c r="H54" s="40">
        <v>461.449</v>
      </c>
      <c r="I54" s="1"/>
      <c r="J54" s="1"/>
      <c r="K54" s="1"/>
      <c r="L54" s="39" t="s">
        <v>90</v>
      </c>
      <c r="M54" s="1">
        <v>903.639</v>
      </c>
      <c r="N54" s="1"/>
      <c r="O54" s="1"/>
      <c r="P54" s="1"/>
      <c r="Q54" s="39" t="s">
        <v>90</v>
      </c>
      <c r="R54" s="40">
        <v>143.495</v>
      </c>
      <c r="S54" s="1"/>
      <c r="T54" s="1"/>
      <c r="U54" s="1"/>
      <c r="V54" s="39" t="s">
        <v>90</v>
      </c>
      <c r="W54" s="1">
        <v>457.317</v>
      </c>
      <c r="X54" s="1">
        <f t="shared" si="1"/>
        <v>45.7317</v>
      </c>
      <c r="Y54" s="1"/>
      <c r="Z54" s="1"/>
      <c r="AA54" s="39" t="s">
        <v>90</v>
      </c>
      <c r="AB54" s="1">
        <v>101.0</v>
      </c>
      <c r="AC54" s="1"/>
      <c r="AD54" s="1"/>
      <c r="AE54" s="1"/>
      <c r="AF54" s="39" t="s">
        <v>90</v>
      </c>
      <c r="AG54" s="40">
        <f t="shared" si="2"/>
        <v>2259.8757</v>
      </c>
      <c r="AH54" s="31">
        <v>6.607087638</v>
      </c>
      <c r="AI54" s="41">
        <v>7.7625737310565155</v>
      </c>
      <c r="AJ54" s="1"/>
      <c r="AK54" s="39" t="s">
        <v>90</v>
      </c>
      <c r="AL54" s="39">
        <v>5.528846</v>
      </c>
      <c r="AM54" s="1"/>
      <c r="AN54" s="1"/>
      <c r="AO54" s="1"/>
      <c r="AP54" s="39" t="s">
        <v>90</v>
      </c>
      <c r="AQ54" s="19">
        <f t="shared" si="3"/>
        <v>9.886608977</v>
      </c>
      <c r="AR54" s="1"/>
      <c r="AS54" s="1"/>
      <c r="AT54" s="1"/>
      <c r="AU54" s="39" t="s">
        <v>90</v>
      </c>
      <c r="AV54" s="42">
        <v>8.49</v>
      </c>
      <c r="AW54" s="19">
        <f t="shared" si="4"/>
        <v>9.886608977</v>
      </c>
      <c r="AX54" s="19">
        <f t="shared" si="5"/>
        <v>1.396608977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43"/>
    </row>
    <row r="55" ht="15.75" customHeight="1">
      <c r="A55" s="18"/>
      <c r="B55" s="39" t="s">
        <v>91</v>
      </c>
      <c r="C55" s="40">
        <v>620.767</v>
      </c>
      <c r="D55" s="1"/>
      <c r="E55" s="1"/>
      <c r="F55" s="1"/>
      <c r="G55" s="39" t="s">
        <v>91</v>
      </c>
      <c r="H55" s="40">
        <v>481.202</v>
      </c>
      <c r="I55" s="1"/>
      <c r="J55" s="1"/>
      <c r="K55" s="1"/>
      <c r="L55" s="39" t="s">
        <v>91</v>
      </c>
      <c r="M55" s="1">
        <v>953.484</v>
      </c>
      <c r="N55" s="1"/>
      <c r="O55" s="1"/>
      <c r="P55" s="1"/>
      <c r="Q55" s="39" t="s">
        <v>91</v>
      </c>
      <c r="R55" s="40">
        <v>143.08</v>
      </c>
      <c r="S55" s="1"/>
      <c r="T55" s="1"/>
      <c r="U55" s="1"/>
      <c r="V55" s="39" t="s">
        <v>91</v>
      </c>
      <c r="W55" s="1">
        <v>460.61400000000003</v>
      </c>
      <c r="X55" s="1">
        <f t="shared" si="1"/>
        <v>46.0614</v>
      </c>
      <c r="Y55" s="1"/>
      <c r="Z55" s="1"/>
      <c r="AA55" s="39" t="s">
        <v>91</v>
      </c>
      <c r="AB55" s="1">
        <v>101.0</v>
      </c>
      <c r="AC55" s="1"/>
      <c r="AD55" s="1"/>
      <c r="AE55" s="1"/>
      <c r="AF55" s="39" t="s">
        <v>91</v>
      </c>
      <c r="AG55" s="40">
        <f t="shared" si="2"/>
        <v>2345.5944</v>
      </c>
      <c r="AH55" s="31">
        <v>8.313646333</v>
      </c>
      <c r="AI55" s="41">
        <v>7.7625737310565155</v>
      </c>
      <c r="AJ55" s="1"/>
      <c r="AK55" s="39" t="s">
        <v>91</v>
      </c>
      <c r="AL55" s="39">
        <v>6.825397</v>
      </c>
      <c r="AM55" s="1"/>
      <c r="AN55" s="1"/>
      <c r="AO55" s="1"/>
      <c r="AP55" s="39" t="s">
        <v>91</v>
      </c>
      <c r="AQ55" s="19">
        <f t="shared" si="3"/>
        <v>12.5822129</v>
      </c>
      <c r="AR55" s="1"/>
      <c r="AS55" s="1"/>
      <c r="AT55" s="1"/>
      <c r="AU55" s="39" t="s">
        <v>91</v>
      </c>
      <c r="AV55" s="42">
        <v>10.78</v>
      </c>
      <c r="AW55" s="19">
        <f t="shared" si="4"/>
        <v>12.5822129</v>
      </c>
      <c r="AX55" s="19">
        <f t="shared" si="5"/>
        <v>1.8022129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43"/>
    </row>
    <row r="56" ht="15.75" customHeight="1">
      <c r="A56" s="18"/>
      <c r="B56" s="39" t="s">
        <v>92</v>
      </c>
      <c r="C56" s="40">
        <v>636.677</v>
      </c>
      <c r="D56" s="1"/>
      <c r="E56" s="1"/>
      <c r="F56" s="1"/>
      <c r="G56" s="39" t="s">
        <v>92</v>
      </c>
      <c r="H56" s="40">
        <v>497.437</v>
      </c>
      <c r="I56" s="1"/>
      <c r="J56" s="1"/>
      <c r="K56" s="1"/>
      <c r="L56" s="39" t="s">
        <v>92</v>
      </c>
      <c r="M56" s="1">
        <v>809.3770000000001</v>
      </c>
      <c r="N56" s="1"/>
      <c r="O56" s="1"/>
      <c r="P56" s="1"/>
      <c r="Q56" s="39" t="s">
        <v>92</v>
      </c>
      <c r="R56" s="40">
        <v>152.35</v>
      </c>
      <c r="S56" s="1"/>
      <c r="T56" s="1"/>
      <c r="U56" s="1"/>
      <c r="V56" s="39" t="s">
        <v>92</v>
      </c>
      <c r="W56" s="1">
        <v>469.07300000000004</v>
      </c>
      <c r="X56" s="1">
        <f t="shared" si="1"/>
        <v>46.9073</v>
      </c>
      <c r="Y56" s="1"/>
      <c r="Z56" s="1"/>
      <c r="AA56" s="39" t="s">
        <v>92</v>
      </c>
      <c r="AB56" s="1">
        <v>101.0</v>
      </c>
      <c r="AC56" s="1"/>
      <c r="AD56" s="1"/>
      <c r="AE56" s="1"/>
      <c r="AF56" s="39" t="s">
        <v>92</v>
      </c>
      <c r="AG56" s="40">
        <f t="shared" si="2"/>
        <v>2243.7483</v>
      </c>
      <c r="AH56" s="31">
        <v>-4.302070365</v>
      </c>
      <c r="AI56" s="41">
        <v>7.7625737310565155</v>
      </c>
      <c r="AJ56" s="1"/>
      <c r="AK56" s="39" t="s">
        <v>92</v>
      </c>
      <c r="AL56" s="39">
        <v>8.254717</v>
      </c>
      <c r="AM56" s="1"/>
      <c r="AN56" s="1"/>
      <c r="AO56" s="1"/>
      <c r="AP56" s="39" t="s">
        <v>92</v>
      </c>
      <c r="AQ56" s="19">
        <f t="shared" si="3"/>
        <v>11.92959373</v>
      </c>
      <c r="AR56" s="1"/>
      <c r="AS56" s="1"/>
      <c r="AT56" s="1"/>
      <c r="AU56" s="39" t="s">
        <v>92</v>
      </c>
      <c r="AV56" s="42">
        <v>9.95</v>
      </c>
      <c r="AW56" s="19">
        <f t="shared" si="4"/>
        <v>11.92959373</v>
      </c>
      <c r="AX56" s="19">
        <f t="shared" si="5"/>
        <v>1.979593726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43"/>
    </row>
    <row r="57" ht="15.75" customHeight="1">
      <c r="A57" s="18"/>
      <c r="B57" s="39" t="s">
        <v>93</v>
      </c>
      <c r="C57" s="40">
        <v>649.082</v>
      </c>
      <c r="D57" s="1"/>
      <c r="E57" s="1"/>
      <c r="F57" s="1"/>
      <c r="G57" s="39" t="s">
        <v>93</v>
      </c>
      <c r="H57" s="40">
        <v>512.155</v>
      </c>
      <c r="I57" s="1"/>
      <c r="J57" s="1"/>
      <c r="K57" s="1"/>
      <c r="L57" s="39" t="s">
        <v>93</v>
      </c>
      <c r="M57" s="1">
        <v>784.167</v>
      </c>
      <c r="N57" s="1"/>
      <c r="O57" s="1"/>
      <c r="P57" s="1"/>
      <c r="Q57" s="39" t="s">
        <v>93</v>
      </c>
      <c r="R57" s="40">
        <v>148.134</v>
      </c>
      <c r="S57" s="1"/>
      <c r="T57" s="1"/>
      <c r="U57" s="1"/>
      <c r="V57" s="39" t="s">
        <v>93</v>
      </c>
      <c r="W57" s="1">
        <v>473.675</v>
      </c>
      <c r="X57" s="1">
        <f t="shared" si="1"/>
        <v>47.3675</v>
      </c>
      <c r="Y57" s="1"/>
      <c r="Z57" s="1"/>
      <c r="AA57" s="39" t="s">
        <v>93</v>
      </c>
      <c r="AB57" s="1">
        <v>71.525</v>
      </c>
      <c r="AC57" s="1"/>
      <c r="AD57" s="1"/>
      <c r="AE57" s="1"/>
      <c r="AF57" s="39" t="s">
        <v>93</v>
      </c>
      <c r="AG57" s="40">
        <f t="shared" si="2"/>
        <v>2212.4305</v>
      </c>
      <c r="AH57" s="31">
        <v>-3.604965139</v>
      </c>
      <c r="AI57" s="41">
        <v>7.7625737310565155</v>
      </c>
      <c r="AJ57" s="1"/>
      <c r="AK57" s="39" t="s">
        <v>93</v>
      </c>
      <c r="AL57" s="39">
        <v>9.937888</v>
      </c>
      <c r="AM57" s="1"/>
      <c r="AN57" s="1"/>
      <c r="AO57" s="1"/>
      <c r="AP57" s="39" t="s">
        <v>93</v>
      </c>
      <c r="AQ57" s="19">
        <f t="shared" si="3"/>
        <v>15.04941928</v>
      </c>
      <c r="AR57" s="1"/>
      <c r="AS57" s="1"/>
      <c r="AT57" s="1"/>
      <c r="AU57" s="39" t="s">
        <v>93</v>
      </c>
      <c r="AV57" s="42">
        <v>9.35</v>
      </c>
      <c r="AW57" s="19">
        <f t="shared" si="4"/>
        <v>15.04941928</v>
      </c>
      <c r="AX57" s="19">
        <f t="shared" si="5"/>
        <v>5.699419282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43"/>
    </row>
    <row r="58" ht="15.75" customHeight="1">
      <c r="A58" s="18"/>
      <c r="B58" s="39" t="s">
        <v>94</v>
      </c>
      <c r="C58" s="40">
        <v>664.222</v>
      </c>
      <c r="D58" s="1"/>
      <c r="E58" s="1"/>
      <c r="F58" s="1"/>
      <c r="G58" s="39" t="s">
        <v>94</v>
      </c>
      <c r="H58" s="40">
        <v>529.291</v>
      </c>
      <c r="I58" s="1"/>
      <c r="J58" s="1"/>
      <c r="K58" s="1"/>
      <c r="L58" s="39" t="s">
        <v>94</v>
      </c>
      <c r="M58" s="1">
        <v>723.296</v>
      </c>
      <c r="N58" s="1"/>
      <c r="O58" s="1"/>
      <c r="P58" s="1"/>
      <c r="Q58" s="39" t="s">
        <v>94</v>
      </c>
      <c r="R58" s="40">
        <v>146.991</v>
      </c>
      <c r="S58" s="1"/>
      <c r="T58" s="1"/>
      <c r="U58" s="1"/>
      <c r="V58" s="39" t="s">
        <v>94</v>
      </c>
      <c r="W58" s="1">
        <v>474.235</v>
      </c>
      <c r="X58" s="1">
        <f t="shared" si="1"/>
        <v>47.4235</v>
      </c>
      <c r="Y58" s="1"/>
      <c r="Z58" s="1"/>
      <c r="AA58" s="39" t="s">
        <v>94</v>
      </c>
      <c r="AB58" s="1">
        <v>71.525</v>
      </c>
      <c r="AC58" s="1"/>
      <c r="AD58" s="1"/>
      <c r="AE58" s="1"/>
      <c r="AF58" s="39" t="s">
        <v>94</v>
      </c>
      <c r="AG58" s="40">
        <f t="shared" si="2"/>
        <v>2182.7485</v>
      </c>
      <c r="AH58" s="31">
        <v>-3.412895674</v>
      </c>
      <c r="AI58" s="41">
        <v>7.7625737310565155</v>
      </c>
      <c r="AJ58" s="1"/>
      <c r="AK58" s="39" t="s">
        <v>94</v>
      </c>
      <c r="AL58" s="39">
        <v>10.55429</v>
      </c>
      <c r="AM58" s="1"/>
      <c r="AN58" s="1"/>
      <c r="AO58" s="1"/>
      <c r="AP58" s="39" t="s">
        <v>94</v>
      </c>
      <c r="AQ58" s="19">
        <f t="shared" si="3"/>
        <v>16.17614015</v>
      </c>
      <c r="AR58" s="1"/>
      <c r="AS58" s="1"/>
      <c r="AT58" s="1"/>
      <c r="AU58" s="39" t="s">
        <v>94</v>
      </c>
      <c r="AV58" s="42">
        <v>11.93</v>
      </c>
      <c r="AW58" s="19">
        <f t="shared" si="4"/>
        <v>16.17614015</v>
      </c>
      <c r="AX58" s="19">
        <f t="shared" si="5"/>
        <v>4.246140149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43"/>
    </row>
    <row r="59" ht="15.75" customHeight="1">
      <c r="A59" s="18"/>
      <c r="B59" s="39" t="s">
        <v>95</v>
      </c>
      <c r="C59" s="40">
        <v>678.869</v>
      </c>
      <c r="D59" s="1"/>
      <c r="E59" s="1"/>
      <c r="F59" s="1"/>
      <c r="G59" s="39" t="s">
        <v>95</v>
      </c>
      <c r="H59" s="40">
        <v>541.863</v>
      </c>
      <c r="I59" s="1"/>
      <c r="J59" s="1"/>
      <c r="K59" s="1"/>
      <c r="L59" s="39" t="s">
        <v>95</v>
      </c>
      <c r="M59" s="1">
        <v>540.407</v>
      </c>
      <c r="N59" s="1"/>
      <c r="O59" s="1"/>
      <c r="P59" s="1"/>
      <c r="Q59" s="39" t="s">
        <v>95</v>
      </c>
      <c r="R59" s="40">
        <v>149.091</v>
      </c>
      <c r="S59" s="1"/>
      <c r="T59" s="1"/>
      <c r="U59" s="1"/>
      <c r="V59" s="39" t="s">
        <v>95</v>
      </c>
      <c r="W59" s="1">
        <v>481.466</v>
      </c>
      <c r="X59" s="1">
        <f t="shared" si="1"/>
        <v>48.1466</v>
      </c>
      <c r="Y59" s="1"/>
      <c r="Z59" s="1"/>
      <c r="AA59" s="39" t="s">
        <v>95</v>
      </c>
      <c r="AB59" s="1">
        <v>71.525</v>
      </c>
      <c r="AC59" s="1"/>
      <c r="AD59" s="1"/>
      <c r="AE59" s="1"/>
      <c r="AF59" s="39" t="s">
        <v>95</v>
      </c>
      <c r="AG59" s="40">
        <f t="shared" si="2"/>
        <v>2029.9016</v>
      </c>
      <c r="AH59" s="31">
        <v>-13.45896801</v>
      </c>
      <c r="AI59" s="41">
        <v>7.7625737310565155</v>
      </c>
      <c r="AJ59" s="1"/>
      <c r="AK59" s="39" t="s">
        <v>95</v>
      </c>
      <c r="AL59" s="39">
        <v>11.44131</v>
      </c>
      <c r="AM59" s="1"/>
      <c r="AN59" s="1"/>
      <c r="AO59" s="1"/>
      <c r="AP59" s="39" t="s">
        <v>95</v>
      </c>
      <c r="AQ59" s="19">
        <f t="shared" si="3"/>
        <v>15.21690706</v>
      </c>
      <c r="AR59" s="1"/>
      <c r="AS59" s="1"/>
      <c r="AT59" s="1"/>
      <c r="AU59" s="39" t="s">
        <v>95</v>
      </c>
      <c r="AV59" s="42">
        <v>11.34</v>
      </c>
      <c r="AW59" s="19">
        <f t="shared" si="4"/>
        <v>15.21690706</v>
      </c>
      <c r="AX59" s="19">
        <f t="shared" si="5"/>
        <v>3.876907065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43"/>
    </row>
    <row r="60" ht="15.75" customHeight="1">
      <c r="A60" s="18"/>
      <c r="B60" s="39" t="s">
        <v>96</v>
      </c>
      <c r="C60" s="40">
        <v>691.472</v>
      </c>
      <c r="D60" s="1"/>
      <c r="E60" s="1"/>
      <c r="F60" s="1"/>
      <c r="G60" s="39" t="s">
        <v>96</v>
      </c>
      <c r="H60" s="40">
        <v>553.066</v>
      </c>
      <c r="I60" s="1"/>
      <c r="J60" s="1"/>
      <c r="K60" s="1"/>
      <c r="L60" s="39" t="s">
        <v>96</v>
      </c>
      <c r="M60" s="1">
        <v>557.581</v>
      </c>
      <c r="N60" s="1"/>
      <c r="O60" s="1"/>
      <c r="P60" s="1"/>
      <c r="Q60" s="39" t="s">
        <v>96</v>
      </c>
      <c r="R60" s="40">
        <v>157.533</v>
      </c>
      <c r="S60" s="1"/>
      <c r="T60" s="1"/>
      <c r="U60" s="1"/>
      <c r="V60" s="39" t="s">
        <v>96</v>
      </c>
      <c r="W60" s="1">
        <v>492.664</v>
      </c>
      <c r="X60" s="1">
        <f t="shared" si="1"/>
        <v>49.2664</v>
      </c>
      <c r="Y60" s="1"/>
      <c r="Z60" s="1"/>
      <c r="AA60" s="39" t="s">
        <v>96</v>
      </c>
      <c r="AB60" s="1">
        <v>71.525</v>
      </c>
      <c r="AC60" s="1"/>
      <c r="AD60" s="1"/>
      <c r="AE60" s="1"/>
      <c r="AF60" s="39" t="s">
        <v>96</v>
      </c>
      <c r="AG60" s="40">
        <f t="shared" si="2"/>
        <v>2080.4434</v>
      </c>
      <c r="AH60" s="31">
        <v>-7.278218328</v>
      </c>
      <c r="AI60" s="41">
        <v>7.7625737310565155</v>
      </c>
      <c r="AJ60" s="1"/>
      <c r="AK60" s="39" t="s">
        <v>96</v>
      </c>
      <c r="AL60" s="39">
        <v>12.20044</v>
      </c>
      <c r="AM60" s="1"/>
      <c r="AN60" s="1"/>
      <c r="AO60" s="1"/>
      <c r="AP60" s="39" t="s">
        <v>96</v>
      </c>
      <c r="AQ60" s="19">
        <f t="shared" si="3"/>
        <v>18.09057199</v>
      </c>
      <c r="AR60" s="1"/>
      <c r="AS60" s="1"/>
      <c r="AT60" s="1"/>
      <c r="AU60" s="39" t="s">
        <v>96</v>
      </c>
      <c r="AV60" s="42">
        <v>8.53</v>
      </c>
      <c r="AW60" s="19">
        <f t="shared" si="4"/>
        <v>18.09057199</v>
      </c>
      <c r="AX60" s="19">
        <f t="shared" si="5"/>
        <v>9.560571985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43"/>
    </row>
    <row r="61" ht="15.75" customHeight="1">
      <c r="A61" s="18"/>
      <c r="B61" s="39" t="s">
        <v>97</v>
      </c>
      <c r="C61" s="40">
        <v>700.265</v>
      </c>
      <c r="D61" s="1"/>
      <c r="E61" s="1"/>
      <c r="F61" s="1"/>
      <c r="G61" s="39" t="s">
        <v>97</v>
      </c>
      <c r="H61" s="40">
        <v>558.834</v>
      </c>
      <c r="I61" s="1"/>
      <c r="J61" s="1"/>
      <c r="K61" s="1"/>
      <c r="L61" s="39" t="s">
        <v>97</v>
      </c>
      <c r="M61" s="1">
        <v>684.902</v>
      </c>
      <c r="N61" s="1"/>
      <c r="O61" s="1"/>
      <c r="P61" s="1"/>
      <c r="Q61" s="39" t="s">
        <v>97</v>
      </c>
      <c r="R61" s="40">
        <v>144.896</v>
      </c>
      <c r="S61" s="1"/>
      <c r="T61" s="1"/>
      <c r="U61" s="1"/>
      <c r="V61" s="39" t="s">
        <v>97</v>
      </c>
      <c r="W61" s="1">
        <v>509.659</v>
      </c>
      <c r="X61" s="1">
        <f t="shared" si="1"/>
        <v>50.9659</v>
      </c>
      <c r="Y61" s="1"/>
      <c r="Z61" s="1"/>
      <c r="AA61" s="39" t="s">
        <v>97</v>
      </c>
      <c r="AB61" s="1">
        <v>57.425000000000004</v>
      </c>
      <c r="AC61" s="1"/>
      <c r="AD61" s="1"/>
      <c r="AE61" s="1"/>
      <c r="AF61" s="39" t="s">
        <v>97</v>
      </c>
      <c r="AG61" s="40">
        <f t="shared" si="2"/>
        <v>2197.2879</v>
      </c>
      <c r="AH61" s="31">
        <v>-0.6844327991</v>
      </c>
      <c r="AI61" s="41">
        <v>7.7625737310565155</v>
      </c>
      <c r="AJ61" s="1"/>
      <c r="AK61" s="39" t="s">
        <v>97</v>
      </c>
      <c r="AL61" s="39">
        <v>11.08757</v>
      </c>
      <c r="AM61" s="1"/>
      <c r="AN61" s="1"/>
      <c r="AO61" s="1"/>
      <c r="AP61" s="39" t="s">
        <v>97</v>
      </c>
      <c r="AQ61" s="19">
        <f t="shared" si="3"/>
        <v>17.79149587</v>
      </c>
      <c r="AR61" s="1"/>
      <c r="AS61" s="1"/>
      <c r="AT61" s="1"/>
      <c r="AU61" s="39" t="s">
        <v>97</v>
      </c>
      <c r="AV61" s="42">
        <v>5.54</v>
      </c>
      <c r="AW61" s="19">
        <f t="shared" si="4"/>
        <v>17.79149587</v>
      </c>
      <c r="AX61" s="19">
        <f t="shared" si="5"/>
        <v>12.25149587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43"/>
    </row>
    <row r="62" ht="15.75" customHeight="1">
      <c r="A62" s="18"/>
      <c r="B62" s="39" t="s">
        <v>98</v>
      </c>
      <c r="C62" s="40">
        <v>708.396</v>
      </c>
      <c r="D62" s="1"/>
      <c r="E62" s="1"/>
      <c r="F62" s="1"/>
      <c r="G62" s="39" t="s">
        <v>98</v>
      </c>
      <c r="H62" s="40">
        <v>562.445</v>
      </c>
      <c r="I62" s="1"/>
      <c r="J62" s="1"/>
      <c r="K62" s="1"/>
      <c r="L62" s="39" t="s">
        <v>98</v>
      </c>
      <c r="M62" s="1">
        <v>791.599</v>
      </c>
      <c r="N62" s="1"/>
      <c r="O62" s="1"/>
      <c r="P62" s="1"/>
      <c r="Q62" s="39" t="s">
        <v>98</v>
      </c>
      <c r="R62" s="40">
        <v>154.82</v>
      </c>
      <c r="S62" s="1"/>
      <c r="T62" s="1"/>
      <c r="U62" s="1"/>
      <c r="V62" s="39" t="s">
        <v>98</v>
      </c>
      <c r="W62" s="1">
        <v>533.188</v>
      </c>
      <c r="X62" s="1">
        <f t="shared" si="1"/>
        <v>53.3188</v>
      </c>
      <c r="Y62" s="1"/>
      <c r="Z62" s="1"/>
      <c r="AA62" s="39" t="s">
        <v>98</v>
      </c>
      <c r="AB62" s="1">
        <v>57.425000000000004</v>
      </c>
      <c r="AC62" s="1"/>
      <c r="AD62" s="1"/>
      <c r="AE62" s="1"/>
      <c r="AF62" s="39" t="s">
        <v>98</v>
      </c>
      <c r="AG62" s="40">
        <f t="shared" si="2"/>
        <v>2328.0038</v>
      </c>
      <c r="AH62" s="31">
        <v>6.654697048</v>
      </c>
      <c r="AI62" s="41">
        <v>7.7625737310565155</v>
      </c>
      <c r="AJ62" s="1"/>
      <c r="AK62" s="39" t="s">
        <v>98</v>
      </c>
      <c r="AL62" s="39">
        <v>9.684066</v>
      </c>
      <c r="AM62" s="1"/>
      <c r="AN62" s="1"/>
      <c r="AO62" s="1"/>
      <c r="AP62" s="39" t="s">
        <v>98</v>
      </c>
      <c r="AQ62" s="19">
        <f t="shared" si="3"/>
        <v>17.17014633</v>
      </c>
      <c r="AR62" s="1"/>
      <c r="AS62" s="1"/>
      <c r="AT62" s="1"/>
      <c r="AU62" s="39" t="s">
        <v>98</v>
      </c>
      <c r="AV62" s="42">
        <v>5.55</v>
      </c>
      <c r="AW62" s="19">
        <f t="shared" si="4"/>
        <v>17.17014633</v>
      </c>
      <c r="AX62" s="19">
        <f t="shared" si="5"/>
        <v>11.62014633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43"/>
    </row>
    <row r="63" ht="15.75" customHeight="1">
      <c r="A63" s="18"/>
      <c r="B63" s="39" t="s">
        <v>99</v>
      </c>
      <c r="C63" s="40">
        <v>724.107</v>
      </c>
      <c r="D63" s="1"/>
      <c r="E63" s="1"/>
      <c r="F63" s="1"/>
      <c r="G63" s="39" t="s">
        <v>99</v>
      </c>
      <c r="H63" s="40">
        <v>568.024</v>
      </c>
      <c r="I63" s="1"/>
      <c r="J63" s="1"/>
      <c r="K63" s="1"/>
      <c r="L63" s="39" t="s">
        <v>99</v>
      </c>
      <c r="M63" s="1">
        <v>701.69</v>
      </c>
      <c r="N63" s="1"/>
      <c r="O63" s="1"/>
      <c r="P63" s="1"/>
      <c r="Q63" s="39" t="s">
        <v>99</v>
      </c>
      <c r="R63" s="40">
        <v>157.04</v>
      </c>
      <c r="S63" s="1"/>
      <c r="T63" s="1"/>
      <c r="U63" s="1"/>
      <c r="V63" s="39" t="s">
        <v>99</v>
      </c>
      <c r="W63" s="1">
        <v>553.647</v>
      </c>
      <c r="X63" s="1">
        <f t="shared" si="1"/>
        <v>55.3647</v>
      </c>
      <c r="Y63" s="1"/>
      <c r="Z63" s="1"/>
      <c r="AA63" s="39" t="s">
        <v>99</v>
      </c>
      <c r="AB63" s="1">
        <v>57.425000000000004</v>
      </c>
      <c r="AC63" s="1"/>
      <c r="AD63" s="1"/>
      <c r="AE63" s="1"/>
      <c r="AF63" s="39" t="s">
        <v>99</v>
      </c>
      <c r="AG63" s="40">
        <f t="shared" si="2"/>
        <v>2263.6507</v>
      </c>
      <c r="AH63" s="31">
        <v>11.51529217</v>
      </c>
      <c r="AI63" s="41">
        <v>7.7625737310565155</v>
      </c>
      <c r="AJ63" s="1"/>
      <c r="AK63" s="39" t="s">
        <v>99</v>
      </c>
      <c r="AL63" s="39">
        <v>8.733334</v>
      </c>
      <c r="AM63" s="1"/>
      <c r="AN63" s="1"/>
      <c r="AO63" s="1"/>
      <c r="AP63" s="39" t="s">
        <v>99</v>
      </c>
      <c r="AQ63" s="19">
        <f t="shared" si="3"/>
        <v>16.72151411</v>
      </c>
      <c r="AR63" s="1"/>
      <c r="AS63" s="1"/>
      <c r="AT63" s="1"/>
      <c r="AU63" s="39" t="s">
        <v>99</v>
      </c>
      <c r="AV63" s="42">
        <v>6.24</v>
      </c>
      <c r="AW63" s="19">
        <f t="shared" si="4"/>
        <v>16.72151411</v>
      </c>
      <c r="AX63" s="19">
        <f t="shared" si="5"/>
        <v>10.48151411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43"/>
    </row>
    <row r="64" ht="15.75" customHeight="1">
      <c r="A64" s="18"/>
      <c r="B64" s="39" t="s">
        <v>100</v>
      </c>
      <c r="C64" s="40">
        <v>747.477</v>
      </c>
      <c r="D64" s="1"/>
      <c r="E64" s="1"/>
      <c r="F64" s="1"/>
      <c r="G64" s="39" t="s">
        <v>100</v>
      </c>
      <c r="H64" s="40">
        <v>572.665</v>
      </c>
      <c r="I64" s="1"/>
      <c r="J64" s="1"/>
      <c r="K64" s="1"/>
      <c r="L64" s="39" t="s">
        <v>100</v>
      </c>
      <c r="M64" s="1">
        <v>754.817</v>
      </c>
      <c r="N64" s="1"/>
      <c r="O64" s="1"/>
      <c r="P64" s="1"/>
      <c r="Q64" s="39" t="s">
        <v>100</v>
      </c>
      <c r="R64" s="40">
        <v>158.857</v>
      </c>
      <c r="S64" s="1"/>
      <c r="T64" s="1"/>
      <c r="U64" s="1"/>
      <c r="V64" s="39" t="s">
        <v>100</v>
      </c>
      <c r="W64" s="1">
        <v>576.649</v>
      </c>
      <c r="X64" s="1">
        <f t="shared" si="1"/>
        <v>57.6649</v>
      </c>
      <c r="Y64" s="1"/>
      <c r="Z64" s="1"/>
      <c r="AA64" s="39" t="s">
        <v>100</v>
      </c>
      <c r="AB64" s="1">
        <v>57.425000000000004</v>
      </c>
      <c r="AC64" s="1"/>
      <c r="AD64" s="1"/>
      <c r="AE64" s="1"/>
      <c r="AF64" s="39" t="s">
        <v>100</v>
      </c>
      <c r="AG64" s="40">
        <f t="shared" si="2"/>
        <v>2348.9059</v>
      </c>
      <c r="AH64" s="31">
        <v>12.90410015</v>
      </c>
      <c r="AI64" s="41">
        <v>7.7625737310565155</v>
      </c>
      <c r="AJ64" s="1"/>
      <c r="AK64" s="39" t="s">
        <v>100</v>
      </c>
      <c r="AL64" s="39">
        <v>7.249191</v>
      </c>
      <c r="AM64" s="1"/>
      <c r="AN64" s="1"/>
      <c r="AO64" s="1"/>
      <c r="AP64" s="39" t="s">
        <v>100</v>
      </c>
      <c r="AQ64" s="19">
        <f t="shared" si="3"/>
        <v>14.47146585</v>
      </c>
      <c r="AR64" s="1"/>
      <c r="AS64" s="1"/>
      <c r="AT64" s="1"/>
      <c r="AU64" s="39" t="s">
        <v>100</v>
      </c>
      <c r="AV64" s="42">
        <v>5.2</v>
      </c>
      <c r="AW64" s="19">
        <f t="shared" si="4"/>
        <v>14.47146585</v>
      </c>
      <c r="AX64" s="19">
        <f t="shared" si="5"/>
        <v>9.271465855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43"/>
    </row>
    <row r="65" ht="15.75" customHeight="1">
      <c r="A65" s="18"/>
      <c r="B65" s="39" t="s">
        <v>101</v>
      </c>
      <c r="C65" s="40">
        <v>767.648</v>
      </c>
      <c r="D65" s="1"/>
      <c r="E65" s="1"/>
      <c r="F65" s="1"/>
      <c r="G65" s="39" t="s">
        <v>101</v>
      </c>
      <c r="H65" s="40">
        <v>577.948</v>
      </c>
      <c r="I65" s="1"/>
      <c r="J65" s="1"/>
      <c r="K65" s="1"/>
      <c r="L65" s="39" t="s">
        <v>101</v>
      </c>
      <c r="M65" s="1">
        <v>868.179</v>
      </c>
      <c r="N65" s="1"/>
      <c r="O65" s="1"/>
      <c r="P65" s="1"/>
      <c r="Q65" s="39" t="s">
        <v>101</v>
      </c>
      <c r="R65" s="40">
        <v>154.281</v>
      </c>
      <c r="S65" s="1"/>
      <c r="T65" s="1"/>
      <c r="U65" s="1"/>
      <c r="V65" s="39" t="s">
        <v>101</v>
      </c>
      <c r="W65" s="1">
        <v>600.49</v>
      </c>
      <c r="X65" s="1">
        <f t="shared" si="1"/>
        <v>60.049</v>
      </c>
      <c r="Y65" s="1"/>
      <c r="Z65" s="1"/>
      <c r="AA65" s="39" t="s">
        <v>101</v>
      </c>
      <c r="AB65" s="1">
        <v>56.900000000000006</v>
      </c>
      <c r="AC65" s="1"/>
      <c r="AD65" s="1"/>
      <c r="AE65" s="1"/>
      <c r="AF65" s="39" t="s">
        <v>101</v>
      </c>
      <c r="AG65" s="40">
        <f t="shared" si="2"/>
        <v>2485.005</v>
      </c>
      <c r="AH65" s="31">
        <v>13.09419216</v>
      </c>
      <c r="AI65" s="41">
        <v>7.7625737310565155</v>
      </c>
      <c r="AJ65" s="1"/>
      <c r="AK65" s="39" t="s">
        <v>101</v>
      </c>
      <c r="AL65" s="39">
        <v>6.357279</v>
      </c>
      <c r="AM65" s="1"/>
      <c r="AN65" s="1"/>
      <c r="AO65" s="1"/>
      <c r="AP65" s="39" t="s">
        <v>101</v>
      </c>
      <c r="AQ65" s="19">
        <f t="shared" si="3"/>
        <v>12.95814286</v>
      </c>
      <c r="AR65" s="1"/>
      <c r="AS65" s="1"/>
      <c r="AT65" s="1"/>
      <c r="AU65" s="39" t="s">
        <v>101</v>
      </c>
      <c r="AV65" s="42">
        <v>4.84</v>
      </c>
      <c r="AW65" s="19">
        <f t="shared" si="4"/>
        <v>12.95814286</v>
      </c>
      <c r="AX65" s="19">
        <f t="shared" si="5"/>
        <v>8.118142857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43"/>
    </row>
    <row r="66" ht="15.75" customHeight="1">
      <c r="A66" s="18"/>
      <c r="B66" s="39" t="s">
        <v>102</v>
      </c>
      <c r="C66" s="40">
        <v>788.211</v>
      </c>
      <c r="D66" s="1"/>
      <c r="E66" s="1"/>
      <c r="F66" s="1"/>
      <c r="G66" s="39" t="s">
        <v>102</v>
      </c>
      <c r="H66" s="40">
        <v>588.825</v>
      </c>
      <c r="I66" s="1"/>
      <c r="J66" s="1"/>
      <c r="K66" s="1"/>
      <c r="L66" s="39" t="s">
        <v>102</v>
      </c>
      <c r="M66" s="1">
        <v>887.6510000000001</v>
      </c>
      <c r="N66" s="1"/>
      <c r="O66" s="1"/>
      <c r="P66" s="1"/>
      <c r="Q66" s="39" t="s">
        <v>102</v>
      </c>
      <c r="R66" s="40">
        <v>160.004</v>
      </c>
      <c r="S66" s="1"/>
      <c r="T66" s="1"/>
      <c r="U66" s="1"/>
      <c r="V66" s="39" t="s">
        <v>102</v>
      </c>
      <c r="W66" s="1">
        <v>620.432</v>
      </c>
      <c r="X66" s="1">
        <f t="shared" si="1"/>
        <v>62.0432</v>
      </c>
      <c r="Y66" s="1"/>
      <c r="Z66" s="1"/>
      <c r="AA66" s="39" t="s">
        <v>102</v>
      </c>
      <c r="AB66" s="1">
        <v>56.900000000000006</v>
      </c>
      <c r="AC66" s="1"/>
      <c r="AD66" s="1"/>
      <c r="AE66" s="1"/>
      <c r="AF66" s="39" t="s">
        <v>102</v>
      </c>
      <c r="AG66" s="40">
        <f t="shared" si="2"/>
        <v>2543.6342</v>
      </c>
      <c r="AH66" s="31">
        <v>9.262459108</v>
      </c>
      <c r="AI66" s="41">
        <v>7.7625737310565155</v>
      </c>
      <c r="AJ66" s="1"/>
      <c r="AK66" s="39" t="s">
        <v>102</v>
      </c>
      <c r="AL66" s="39">
        <v>6.073889</v>
      </c>
      <c r="AM66" s="1"/>
      <c r="AN66" s="1"/>
      <c r="AO66" s="1"/>
      <c r="AP66" s="39" t="s">
        <v>102</v>
      </c>
      <c r="AQ66" s="19">
        <f t="shared" si="3"/>
        <v>11.50427709</v>
      </c>
      <c r="AR66" s="1"/>
      <c r="AS66" s="1"/>
      <c r="AT66" s="1"/>
      <c r="AU66" s="39" t="s">
        <v>102</v>
      </c>
      <c r="AV66" s="42">
        <v>5.48</v>
      </c>
      <c r="AW66" s="19">
        <f t="shared" si="4"/>
        <v>11.50427709</v>
      </c>
      <c r="AX66" s="19">
        <f t="shared" si="5"/>
        <v>6.024277094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43"/>
    </row>
    <row r="67" ht="15.75" customHeight="1">
      <c r="A67" s="18"/>
      <c r="B67" s="39" t="s">
        <v>103</v>
      </c>
      <c r="C67" s="40">
        <v>808.297</v>
      </c>
      <c r="D67" s="1"/>
      <c r="E67" s="1"/>
      <c r="F67" s="1"/>
      <c r="G67" s="39" t="s">
        <v>103</v>
      </c>
      <c r="H67" s="40">
        <v>600.862</v>
      </c>
      <c r="I67" s="1"/>
      <c r="J67" s="1"/>
      <c r="K67" s="1"/>
      <c r="L67" s="39" t="s">
        <v>103</v>
      </c>
      <c r="M67" s="1">
        <v>897.275</v>
      </c>
      <c r="N67" s="1"/>
      <c r="O67" s="1"/>
      <c r="P67" s="1"/>
      <c r="Q67" s="39" t="s">
        <v>103</v>
      </c>
      <c r="R67" s="40">
        <v>161.997</v>
      </c>
      <c r="S67" s="1"/>
      <c r="T67" s="1"/>
      <c r="U67" s="1"/>
      <c r="V67" s="39" t="s">
        <v>103</v>
      </c>
      <c r="W67" s="1">
        <v>634.701</v>
      </c>
      <c r="X67" s="1">
        <f t="shared" si="1"/>
        <v>63.4701</v>
      </c>
      <c r="Y67" s="1"/>
      <c r="Z67" s="1"/>
      <c r="AA67" s="39" t="s">
        <v>103</v>
      </c>
      <c r="AB67" s="1">
        <v>56.900000000000006</v>
      </c>
      <c r="AC67" s="1"/>
      <c r="AD67" s="1"/>
      <c r="AE67" s="1"/>
      <c r="AF67" s="39" t="s">
        <v>103</v>
      </c>
      <c r="AG67" s="40">
        <f t="shared" si="2"/>
        <v>2588.8011</v>
      </c>
      <c r="AH67" s="31">
        <v>14.36398292</v>
      </c>
      <c r="AI67" s="41">
        <v>7.7625737310565155</v>
      </c>
      <c r="AJ67" s="1"/>
      <c r="AK67" s="39" t="s">
        <v>103</v>
      </c>
      <c r="AL67" s="39">
        <v>5.518087</v>
      </c>
      <c r="AM67" s="1"/>
      <c r="AN67" s="1"/>
      <c r="AO67" s="1"/>
      <c r="AP67" s="39" t="s">
        <v>103</v>
      </c>
      <c r="AQ67" s="19">
        <f t="shared" si="3"/>
        <v>11.80700455</v>
      </c>
      <c r="AR67" s="1"/>
      <c r="AS67" s="1"/>
      <c r="AT67" s="1"/>
      <c r="AU67" s="39" t="s">
        <v>103</v>
      </c>
      <c r="AV67" s="42">
        <v>5.25</v>
      </c>
      <c r="AW67" s="19">
        <f t="shared" si="4"/>
        <v>11.80700455</v>
      </c>
      <c r="AX67" s="19">
        <f t="shared" si="5"/>
        <v>6.557004547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43"/>
    </row>
    <row r="68" ht="15.75" customHeight="1">
      <c r="A68" s="18"/>
      <c r="B68" s="39" t="s">
        <v>104</v>
      </c>
      <c r="C68" s="40">
        <v>836.261</v>
      </c>
      <c r="D68" s="1"/>
      <c r="E68" s="1"/>
      <c r="F68" s="1"/>
      <c r="G68" s="39" t="s">
        <v>104</v>
      </c>
      <c r="H68" s="40">
        <v>614.346</v>
      </c>
      <c r="I68" s="1"/>
      <c r="J68" s="1"/>
      <c r="K68" s="1"/>
      <c r="L68" s="39" t="s">
        <v>104</v>
      </c>
      <c r="M68" s="1">
        <v>927.3000000000001</v>
      </c>
      <c r="N68" s="1"/>
      <c r="O68" s="1"/>
      <c r="P68" s="1"/>
      <c r="Q68" s="39" t="s">
        <v>104</v>
      </c>
      <c r="R68" s="40">
        <v>169.708</v>
      </c>
      <c r="S68" s="1"/>
      <c r="T68" s="1"/>
      <c r="U68" s="1"/>
      <c r="V68" s="39" t="s">
        <v>104</v>
      </c>
      <c r="W68" s="1">
        <v>653.543</v>
      </c>
      <c r="X68" s="1">
        <f t="shared" si="1"/>
        <v>65.3543</v>
      </c>
      <c r="Y68" s="1"/>
      <c r="Z68" s="1"/>
      <c r="AA68" s="39" t="s">
        <v>104</v>
      </c>
      <c r="AB68" s="1">
        <v>56.900000000000006</v>
      </c>
      <c r="AC68" s="1"/>
      <c r="AD68" s="1"/>
      <c r="AE68" s="1"/>
      <c r="AF68" s="39" t="s">
        <v>104</v>
      </c>
      <c r="AG68" s="40">
        <f t="shared" si="2"/>
        <v>2669.8693</v>
      </c>
      <c r="AH68" s="31">
        <v>13.66437881</v>
      </c>
      <c r="AI68" s="41">
        <v>7.7625737310565155</v>
      </c>
      <c r="AJ68" s="1"/>
      <c r="AK68" s="39" t="s">
        <v>104</v>
      </c>
      <c r="AL68" s="39">
        <v>5.069403</v>
      </c>
      <c r="AM68" s="1"/>
      <c r="AN68" s="1"/>
      <c r="AO68" s="1"/>
      <c r="AP68" s="39" t="s">
        <v>104</v>
      </c>
      <c r="AQ68" s="19">
        <f t="shared" si="3"/>
        <v>10.84690652</v>
      </c>
      <c r="AR68" s="1"/>
      <c r="AS68" s="1"/>
      <c r="AT68" s="1"/>
      <c r="AU68" s="39" t="s">
        <v>104</v>
      </c>
      <c r="AV68" s="42">
        <v>4.65</v>
      </c>
      <c r="AW68" s="19">
        <f t="shared" si="4"/>
        <v>10.84690652</v>
      </c>
      <c r="AX68" s="19">
        <f t="shared" si="5"/>
        <v>6.19690652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43"/>
    </row>
    <row r="69" ht="15.75" customHeight="1">
      <c r="A69" s="18"/>
      <c r="B69" s="39" t="s">
        <v>105</v>
      </c>
      <c r="C69" s="40">
        <v>864.819</v>
      </c>
      <c r="D69" s="1"/>
      <c r="E69" s="1"/>
      <c r="F69" s="1"/>
      <c r="G69" s="39" t="s">
        <v>105</v>
      </c>
      <c r="H69" s="40">
        <v>632.3</v>
      </c>
      <c r="I69" s="1"/>
      <c r="J69" s="1"/>
      <c r="K69" s="1"/>
      <c r="L69" s="39" t="s">
        <v>105</v>
      </c>
      <c r="M69" s="1">
        <v>856.996</v>
      </c>
      <c r="N69" s="1"/>
      <c r="O69" s="1"/>
      <c r="P69" s="1"/>
      <c r="Q69" s="39" t="s">
        <v>105</v>
      </c>
      <c r="R69" s="40">
        <v>169.574</v>
      </c>
      <c r="S69" s="1"/>
      <c r="T69" s="1"/>
      <c r="U69" s="1"/>
      <c r="V69" s="39" t="s">
        <v>105</v>
      </c>
      <c r="W69" s="1">
        <v>669.207</v>
      </c>
      <c r="X69" s="1">
        <f t="shared" si="1"/>
        <v>66.9207</v>
      </c>
      <c r="Y69" s="1"/>
      <c r="Z69" s="1"/>
      <c r="AA69" s="39" t="s">
        <v>105</v>
      </c>
      <c r="AB69" s="1">
        <v>55.6</v>
      </c>
      <c r="AC69" s="1"/>
      <c r="AD69" s="1"/>
      <c r="AE69" s="1"/>
      <c r="AF69" s="39" t="s">
        <v>105</v>
      </c>
      <c r="AG69" s="40">
        <f t="shared" si="2"/>
        <v>2646.2097</v>
      </c>
      <c r="AH69" s="31">
        <v>6.487097611</v>
      </c>
      <c r="AI69" s="41">
        <v>7.7625737310565155</v>
      </c>
      <c r="AJ69" s="1"/>
      <c r="AK69" s="39" t="s">
        <v>105</v>
      </c>
      <c r="AL69" s="39">
        <v>5.85774</v>
      </c>
      <c r="AM69" s="1"/>
      <c r="AN69" s="1"/>
      <c r="AO69" s="1"/>
      <c r="AP69" s="39" t="s">
        <v>105</v>
      </c>
      <c r="AQ69" s="19">
        <f t="shared" si="3"/>
        <v>10.43217597</v>
      </c>
      <c r="AR69" s="1"/>
      <c r="AS69" s="1"/>
      <c r="AT69" s="1"/>
      <c r="AU69" s="39" t="s">
        <v>105</v>
      </c>
      <c r="AV69" s="42">
        <v>4.69</v>
      </c>
      <c r="AW69" s="19">
        <f t="shared" si="4"/>
        <v>10.43217597</v>
      </c>
      <c r="AX69" s="19">
        <f t="shared" si="5"/>
        <v>5.74217597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43"/>
    </row>
    <row r="70" ht="15.75" customHeight="1">
      <c r="A70" s="18"/>
      <c r="B70" s="39" t="s">
        <v>106</v>
      </c>
      <c r="C70" s="40">
        <v>897.932</v>
      </c>
      <c r="D70" s="1"/>
      <c r="E70" s="1"/>
      <c r="F70" s="1"/>
      <c r="G70" s="39" t="s">
        <v>106</v>
      </c>
      <c r="H70" s="40">
        <v>648.519</v>
      </c>
      <c r="I70" s="1"/>
      <c r="J70" s="1"/>
      <c r="K70" s="1"/>
      <c r="L70" s="39" t="s">
        <v>106</v>
      </c>
      <c r="M70" s="1">
        <v>881.9590000000001</v>
      </c>
      <c r="N70" s="1"/>
      <c r="O70" s="1"/>
      <c r="P70" s="1"/>
      <c r="Q70" s="39" t="s">
        <v>106</v>
      </c>
      <c r="R70" s="40">
        <v>172.912</v>
      </c>
      <c r="S70" s="1"/>
      <c r="T70" s="1"/>
      <c r="U70" s="1"/>
      <c r="V70" s="39" t="s">
        <v>106</v>
      </c>
      <c r="W70" s="1">
        <v>674.4250000000001</v>
      </c>
      <c r="X70" s="1">
        <f t="shared" si="1"/>
        <v>67.4425</v>
      </c>
      <c r="Y70" s="1"/>
      <c r="Z70" s="1"/>
      <c r="AA70" s="39" t="s">
        <v>106</v>
      </c>
      <c r="AB70" s="1">
        <v>55.6</v>
      </c>
      <c r="AC70" s="1"/>
      <c r="AD70" s="1"/>
      <c r="AE70" s="1"/>
      <c r="AF70" s="39" t="s">
        <v>106</v>
      </c>
      <c r="AG70" s="40">
        <f t="shared" si="2"/>
        <v>2724.3645</v>
      </c>
      <c r="AH70" s="31">
        <v>7.105200111</v>
      </c>
      <c r="AI70" s="41">
        <v>7.7625737310565155</v>
      </c>
      <c r="AJ70" s="1"/>
      <c r="AK70" s="39" t="s">
        <v>106</v>
      </c>
      <c r="AL70" s="39">
        <v>6.847698</v>
      </c>
      <c r="AM70" s="1"/>
      <c r="AN70" s="1"/>
      <c r="AO70" s="1"/>
      <c r="AP70" s="39" t="s">
        <v>106</v>
      </c>
      <c r="AQ70" s="19">
        <f t="shared" si="3"/>
        <v>12.31912809</v>
      </c>
      <c r="AR70" s="1"/>
      <c r="AS70" s="1"/>
      <c r="AT70" s="1"/>
      <c r="AU70" s="39" t="s">
        <v>106</v>
      </c>
      <c r="AV70" s="42">
        <v>5.39</v>
      </c>
      <c r="AW70" s="19">
        <f t="shared" si="4"/>
        <v>12.31912809</v>
      </c>
      <c r="AX70" s="19">
        <f t="shared" si="5"/>
        <v>6.929128095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43"/>
    </row>
    <row r="71" ht="15.75" customHeight="1">
      <c r="A71" s="18"/>
      <c r="B71" s="39" t="s">
        <v>107</v>
      </c>
      <c r="C71" s="40">
        <v>931.229</v>
      </c>
      <c r="D71" s="1"/>
      <c r="E71" s="1"/>
      <c r="F71" s="1"/>
      <c r="G71" s="39" t="s">
        <v>107</v>
      </c>
      <c r="H71" s="40">
        <v>665.925</v>
      </c>
      <c r="I71" s="1"/>
      <c r="J71" s="1"/>
      <c r="K71" s="1"/>
      <c r="L71" s="39" t="s">
        <v>107</v>
      </c>
      <c r="M71" s="1">
        <v>845.1940000000001</v>
      </c>
      <c r="N71" s="1"/>
      <c r="O71" s="1"/>
      <c r="P71" s="1"/>
      <c r="Q71" s="39" t="s">
        <v>107</v>
      </c>
      <c r="R71" s="40">
        <v>180.829</v>
      </c>
      <c r="S71" s="1"/>
      <c r="T71" s="1"/>
      <c r="U71" s="1"/>
      <c r="V71" s="39" t="s">
        <v>107</v>
      </c>
      <c r="W71" s="1">
        <v>698.84</v>
      </c>
      <c r="X71" s="1">
        <f t="shared" si="1"/>
        <v>69.884</v>
      </c>
      <c r="Y71" s="1"/>
      <c r="Z71" s="1"/>
      <c r="AA71" s="39" t="s">
        <v>107</v>
      </c>
      <c r="AB71" s="1">
        <v>55.6</v>
      </c>
      <c r="AC71" s="1"/>
      <c r="AD71" s="1"/>
      <c r="AE71" s="1"/>
      <c r="AF71" s="39" t="s">
        <v>107</v>
      </c>
      <c r="AG71" s="40">
        <f t="shared" si="2"/>
        <v>2748.661</v>
      </c>
      <c r="AH71" s="31">
        <v>6.175055318</v>
      </c>
      <c r="AI71" s="41">
        <v>7.7625737310565155</v>
      </c>
      <c r="AJ71" s="1"/>
      <c r="AK71" s="39" t="s">
        <v>107</v>
      </c>
      <c r="AL71" s="39">
        <v>6.682161</v>
      </c>
      <c r="AM71" s="1"/>
      <c r="AN71" s="1"/>
      <c r="AO71" s="1"/>
      <c r="AP71" s="39" t="s">
        <v>107</v>
      </c>
      <c r="AQ71" s="19">
        <f t="shared" si="3"/>
        <v>11.79690215</v>
      </c>
      <c r="AR71" s="1"/>
      <c r="AS71" s="1"/>
      <c r="AT71" s="1"/>
      <c r="AU71" s="39" t="s">
        <v>107</v>
      </c>
      <c r="AV71" s="42">
        <v>6.14</v>
      </c>
      <c r="AW71" s="19">
        <f t="shared" si="4"/>
        <v>11.79690215</v>
      </c>
      <c r="AX71" s="19">
        <f t="shared" si="5"/>
        <v>5.656902147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8"/>
      <c r="B72" s="39" t="s">
        <v>108</v>
      </c>
      <c r="C72" s="40">
        <v>966.509</v>
      </c>
      <c r="D72" s="1"/>
      <c r="E72" s="1"/>
      <c r="F72" s="1"/>
      <c r="G72" s="39" t="s">
        <v>108</v>
      </c>
      <c r="H72" s="40">
        <v>690.322</v>
      </c>
      <c r="I72" s="1"/>
      <c r="J72" s="1"/>
      <c r="K72" s="1"/>
      <c r="L72" s="39" t="s">
        <v>108</v>
      </c>
      <c r="M72" s="1">
        <v>819.054</v>
      </c>
      <c r="N72" s="1"/>
      <c r="O72" s="1"/>
      <c r="P72" s="1"/>
      <c r="Q72" s="39" t="s">
        <v>108</v>
      </c>
      <c r="R72" s="40">
        <v>184.665</v>
      </c>
      <c r="S72" s="1"/>
      <c r="T72" s="1"/>
      <c r="U72" s="1"/>
      <c r="V72" s="39" t="s">
        <v>108</v>
      </c>
      <c r="W72" s="1">
        <v>718.943</v>
      </c>
      <c r="X72" s="1">
        <f t="shared" si="1"/>
        <v>71.8943</v>
      </c>
      <c r="Y72" s="1"/>
      <c r="Z72" s="1"/>
      <c r="AA72" s="39" t="s">
        <v>108</v>
      </c>
      <c r="AB72" s="1">
        <v>55.6</v>
      </c>
      <c r="AC72" s="1"/>
      <c r="AD72" s="1"/>
      <c r="AE72" s="1"/>
      <c r="AF72" s="39" t="s">
        <v>108</v>
      </c>
      <c r="AG72" s="40">
        <f t="shared" si="2"/>
        <v>2788.0443</v>
      </c>
      <c r="AH72" s="31">
        <v>4.426246633</v>
      </c>
      <c r="AI72" s="41">
        <v>7.7625737310565155</v>
      </c>
      <c r="AJ72" s="1"/>
      <c r="AK72" s="39" t="s">
        <v>108</v>
      </c>
      <c r="AL72" s="39">
        <v>6.605399</v>
      </c>
      <c r="AM72" s="1"/>
      <c r="AN72" s="1"/>
      <c r="AO72" s="1"/>
      <c r="AP72" s="39" t="s">
        <v>108</v>
      </c>
      <c r="AQ72" s="19">
        <f t="shared" si="3"/>
        <v>11.22536648</v>
      </c>
      <c r="AR72" s="1"/>
      <c r="AS72" s="1"/>
      <c r="AT72" s="1"/>
      <c r="AU72" s="39" t="s">
        <v>108</v>
      </c>
      <c r="AV72" s="42">
        <v>6.56</v>
      </c>
      <c r="AW72" s="19">
        <f t="shared" si="4"/>
        <v>11.22536648</v>
      </c>
      <c r="AX72" s="19">
        <f t="shared" si="5"/>
        <v>4.665366475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8"/>
      <c r="B73" s="39" t="s">
        <v>109</v>
      </c>
      <c r="C73" s="40">
        <v>1002.813</v>
      </c>
      <c r="D73" s="1"/>
      <c r="E73" s="1"/>
      <c r="F73" s="1"/>
      <c r="G73" s="39" t="s">
        <v>109</v>
      </c>
      <c r="H73" s="40">
        <v>710.785</v>
      </c>
      <c r="I73" s="1"/>
      <c r="J73" s="1"/>
      <c r="K73" s="1"/>
      <c r="L73" s="39" t="s">
        <v>109</v>
      </c>
      <c r="M73" s="1">
        <v>773.767</v>
      </c>
      <c r="N73" s="1"/>
      <c r="O73" s="1"/>
      <c r="P73" s="1"/>
      <c r="Q73" s="39" t="s">
        <v>109</v>
      </c>
      <c r="R73" s="40">
        <v>184.363</v>
      </c>
      <c r="S73" s="1"/>
      <c r="T73" s="1"/>
      <c r="U73" s="1"/>
      <c r="V73" s="39" t="s">
        <v>109</v>
      </c>
      <c r="W73" s="1">
        <v>737.951</v>
      </c>
      <c r="X73" s="1">
        <f t="shared" si="1"/>
        <v>73.7951</v>
      </c>
      <c r="Y73" s="1"/>
      <c r="Z73" s="1"/>
      <c r="AA73" s="39" t="s">
        <v>109</v>
      </c>
      <c r="AB73" s="1">
        <v>52.650000000000006</v>
      </c>
      <c r="AC73" s="1"/>
      <c r="AD73" s="1"/>
      <c r="AE73" s="1"/>
      <c r="AF73" s="39" t="s">
        <v>109</v>
      </c>
      <c r="AG73" s="40">
        <f t="shared" si="2"/>
        <v>2798.1731</v>
      </c>
      <c r="AH73" s="31">
        <v>5.742681693</v>
      </c>
      <c r="AI73" s="41">
        <v>7.7625737310565155</v>
      </c>
      <c r="AJ73" s="1"/>
      <c r="AK73" s="39" t="s">
        <v>109</v>
      </c>
      <c r="AL73" s="39">
        <v>6.606437</v>
      </c>
      <c r="AM73" s="1"/>
      <c r="AN73" s="1"/>
      <c r="AO73" s="1"/>
      <c r="AP73" s="39" t="s">
        <v>109</v>
      </c>
      <c r="AQ73" s="19">
        <f t="shared" si="3"/>
        <v>11.55629174</v>
      </c>
      <c r="AR73" s="1"/>
      <c r="AS73" s="1"/>
      <c r="AT73" s="1"/>
      <c r="AU73" s="39" t="s">
        <v>109</v>
      </c>
      <c r="AV73" s="42">
        <v>6.79</v>
      </c>
      <c r="AW73" s="19">
        <f t="shared" si="4"/>
        <v>11.55629174</v>
      </c>
      <c r="AX73" s="19">
        <f t="shared" si="5"/>
        <v>4.76629174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8"/>
      <c r="B74" s="39" t="s">
        <v>110</v>
      </c>
      <c r="C74" s="40">
        <v>1046.983</v>
      </c>
      <c r="D74" s="1"/>
      <c r="E74" s="1"/>
      <c r="F74" s="1"/>
      <c r="G74" s="39" t="s">
        <v>110</v>
      </c>
      <c r="H74" s="40">
        <v>731.047</v>
      </c>
      <c r="I74" s="1"/>
      <c r="J74" s="1"/>
      <c r="K74" s="1"/>
      <c r="L74" s="39" t="s">
        <v>110</v>
      </c>
      <c r="M74" s="1">
        <v>833.089</v>
      </c>
      <c r="N74" s="1"/>
      <c r="O74" s="1"/>
      <c r="P74" s="1"/>
      <c r="Q74" s="39" t="s">
        <v>110</v>
      </c>
      <c r="R74" s="40">
        <v>191.103</v>
      </c>
      <c r="S74" s="1"/>
      <c r="T74" s="1"/>
      <c r="U74" s="1"/>
      <c r="V74" s="39" t="s">
        <v>110</v>
      </c>
      <c r="W74" s="1">
        <v>749.024</v>
      </c>
      <c r="X74" s="1">
        <f t="shared" si="1"/>
        <v>74.9024</v>
      </c>
      <c r="Y74" s="1"/>
      <c r="Z74" s="1"/>
      <c r="AA74" s="39" t="s">
        <v>110</v>
      </c>
      <c r="AB74" s="1">
        <v>52.650000000000006</v>
      </c>
      <c r="AC74" s="1"/>
      <c r="AD74" s="1"/>
      <c r="AE74" s="1"/>
      <c r="AF74" s="39" t="s">
        <v>110</v>
      </c>
      <c r="AG74" s="40">
        <f t="shared" si="2"/>
        <v>2929.7744</v>
      </c>
      <c r="AH74" s="31">
        <v>7.539736331</v>
      </c>
      <c r="AI74" s="41">
        <v>7.7625737310565155</v>
      </c>
      <c r="AJ74" s="1"/>
      <c r="AK74" s="39" t="s">
        <v>110</v>
      </c>
      <c r="AL74" s="39">
        <v>6.961326</v>
      </c>
      <c r="AM74" s="1"/>
      <c r="AN74" s="1"/>
      <c r="AO74" s="1"/>
      <c r="AP74" s="39" t="s">
        <v>110</v>
      </c>
      <c r="AQ74" s="19">
        <f t="shared" si="3"/>
        <v>12.62661115</v>
      </c>
      <c r="AR74" s="1"/>
      <c r="AS74" s="1"/>
      <c r="AT74" s="1"/>
      <c r="AU74" s="39" t="s">
        <v>110</v>
      </c>
      <c r="AV74" s="42">
        <v>7.6</v>
      </c>
      <c r="AW74" s="19">
        <f t="shared" si="4"/>
        <v>12.62661115</v>
      </c>
      <c r="AX74" s="19">
        <f t="shared" si="5"/>
        <v>5.02661115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8"/>
      <c r="B75" s="39" t="s">
        <v>111</v>
      </c>
      <c r="C75" s="40">
        <v>1088.868</v>
      </c>
      <c r="D75" s="1"/>
      <c r="E75" s="1"/>
      <c r="F75" s="1"/>
      <c r="G75" s="39" t="s">
        <v>111</v>
      </c>
      <c r="H75" s="40">
        <v>745.665</v>
      </c>
      <c r="I75" s="1"/>
      <c r="J75" s="1"/>
      <c r="K75" s="1"/>
      <c r="L75" s="39" t="s">
        <v>111</v>
      </c>
      <c r="M75" s="1">
        <v>895.681</v>
      </c>
      <c r="N75" s="1"/>
      <c r="O75" s="1"/>
      <c r="P75" s="1"/>
      <c r="Q75" s="39" t="s">
        <v>111</v>
      </c>
      <c r="R75" s="40">
        <v>198.214</v>
      </c>
      <c r="S75" s="1"/>
      <c r="T75" s="1"/>
      <c r="U75" s="1"/>
      <c r="V75" s="39" t="s">
        <v>111</v>
      </c>
      <c r="W75" s="1">
        <v>771.544</v>
      </c>
      <c r="X75" s="1">
        <f t="shared" si="1"/>
        <v>77.1544</v>
      </c>
      <c r="Y75" s="1"/>
      <c r="Z75" s="1"/>
      <c r="AA75" s="39" t="s">
        <v>111</v>
      </c>
      <c r="AB75" s="1">
        <v>52.650000000000006</v>
      </c>
      <c r="AC75" s="1"/>
      <c r="AD75" s="1"/>
      <c r="AE75" s="1"/>
      <c r="AF75" s="39" t="s">
        <v>111</v>
      </c>
      <c r="AG75" s="40">
        <f t="shared" si="2"/>
        <v>3058.2324</v>
      </c>
      <c r="AH75" s="31">
        <v>11.26262569</v>
      </c>
      <c r="AI75" s="41">
        <v>7.7625737310565155</v>
      </c>
      <c r="AJ75" s="1"/>
      <c r="AK75" s="39" t="s">
        <v>111</v>
      </c>
      <c r="AL75" s="39">
        <v>7.95207</v>
      </c>
      <c r="AM75" s="1"/>
      <c r="AN75" s="1"/>
      <c r="AO75" s="1"/>
      <c r="AP75" s="39" t="s">
        <v>111</v>
      </c>
      <c r="AQ75" s="19">
        <f t="shared" si="3"/>
        <v>15.29113549</v>
      </c>
      <c r="AR75" s="1"/>
      <c r="AS75" s="1"/>
      <c r="AT75" s="1"/>
      <c r="AU75" s="39" t="s">
        <v>111</v>
      </c>
      <c r="AV75" s="42">
        <v>8.45</v>
      </c>
      <c r="AW75" s="19">
        <f t="shared" si="4"/>
        <v>15.29113549</v>
      </c>
      <c r="AX75" s="19">
        <f t="shared" si="5"/>
        <v>6.84113549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8"/>
      <c r="B76" s="39" t="s">
        <v>112</v>
      </c>
      <c r="C76" s="40">
        <v>1128.024</v>
      </c>
      <c r="D76" s="1"/>
      <c r="E76" s="1"/>
      <c r="F76" s="1"/>
      <c r="G76" s="39" t="s">
        <v>112</v>
      </c>
      <c r="H76" s="40">
        <v>766.056</v>
      </c>
      <c r="I76" s="1"/>
      <c r="J76" s="1"/>
      <c r="K76" s="1"/>
      <c r="L76" s="39" t="s">
        <v>112</v>
      </c>
      <c r="M76" s="1">
        <v>856.213</v>
      </c>
      <c r="N76" s="1"/>
      <c r="O76" s="1"/>
      <c r="P76" s="1"/>
      <c r="Q76" s="39" t="s">
        <v>112</v>
      </c>
      <c r="R76" s="40">
        <v>201.337</v>
      </c>
      <c r="S76" s="1"/>
      <c r="T76" s="1"/>
      <c r="U76" s="1"/>
      <c r="V76" s="39" t="s">
        <v>112</v>
      </c>
      <c r="W76" s="1">
        <v>789.207</v>
      </c>
      <c r="X76" s="1">
        <f t="shared" si="1"/>
        <v>78.9207</v>
      </c>
      <c r="Y76" s="1"/>
      <c r="Z76" s="1"/>
      <c r="AA76" s="39" t="s">
        <v>112</v>
      </c>
      <c r="AB76" s="1">
        <v>52.650000000000006</v>
      </c>
      <c r="AC76" s="1"/>
      <c r="AD76" s="1"/>
      <c r="AE76" s="1"/>
      <c r="AF76" s="39" t="s">
        <v>112</v>
      </c>
      <c r="AG76" s="40">
        <f t="shared" si="2"/>
        <v>3083.2007</v>
      </c>
      <c r="AH76" s="31">
        <v>10.58650323</v>
      </c>
      <c r="AI76" s="41">
        <v>7.7625737310565155</v>
      </c>
      <c r="AJ76" s="1"/>
      <c r="AK76" s="39" t="s">
        <v>112</v>
      </c>
      <c r="AL76" s="39">
        <v>8.943966</v>
      </c>
      <c r="AM76" s="1"/>
      <c r="AN76" s="1"/>
      <c r="AO76" s="1"/>
      <c r="AP76" s="39" t="s">
        <v>112</v>
      </c>
      <c r="AQ76" s="19">
        <f t="shared" si="3"/>
        <v>16.85792287</v>
      </c>
      <c r="AR76" s="1"/>
      <c r="AS76" s="1"/>
      <c r="AT76" s="1"/>
      <c r="AU76" s="39" t="s">
        <v>112</v>
      </c>
      <c r="AV76" s="42">
        <v>10.03</v>
      </c>
      <c r="AW76" s="19">
        <f t="shared" si="4"/>
        <v>16.85792287</v>
      </c>
      <c r="AX76" s="19">
        <f t="shared" si="5"/>
        <v>6.827922875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8"/>
      <c r="B77" s="39" t="s">
        <v>113</v>
      </c>
      <c r="C77" s="40">
        <v>1170.23</v>
      </c>
      <c r="D77" s="1"/>
      <c r="E77" s="1"/>
      <c r="F77" s="1"/>
      <c r="G77" s="39" t="s">
        <v>113</v>
      </c>
      <c r="H77" s="40">
        <v>789.844</v>
      </c>
      <c r="I77" s="1"/>
      <c r="J77" s="1"/>
      <c r="K77" s="1"/>
      <c r="L77" s="39" t="s">
        <v>113</v>
      </c>
      <c r="M77" s="1">
        <v>910.76</v>
      </c>
      <c r="N77" s="1"/>
      <c r="O77" s="1"/>
      <c r="P77" s="1"/>
      <c r="Q77" s="39" t="s">
        <v>113</v>
      </c>
      <c r="R77" s="40">
        <v>195.195</v>
      </c>
      <c r="S77" s="1"/>
      <c r="T77" s="1"/>
      <c r="U77" s="1"/>
      <c r="V77" s="39" t="s">
        <v>113</v>
      </c>
      <c r="W77" s="1">
        <v>796.792</v>
      </c>
      <c r="X77" s="1">
        <f t="shared" si="1"/>
        <v>79.6792</v>
      </c>
      <c r="Y77" s="1"/>
      <c r="Z77" s="1"/>
      <c r="AA77" s="39" t="s">
        <v>113</v>
      </c>
      <c r="AB77" s="1">
        <v>53.2</v>
      </c>
      <c r="AC77" s="1"/>
      <c r="AD77" s="1"/>
      <c r="AE77" s="1"/>
      <c r="AF77" s="39" t="s">
        <v>113</v>
      </c>
      <c r="AG77" s="40">
        <f t="shared" si="2"/>
        <v>3198.9082</v>
      </c>
      <c r="AH77" s="31">
        <v>14.321312</v>
      </c>
      <c r="AI77" s="41">
        <v>7.7625737310565155</v>
      </c>
      <c r="AJ77" s="1"/>
      <c r="AK77" s="39" t="s">
        <v>113</v>
      </c>
      <c r="AL77" s="39">
        <v>9.745763</v>
      </c>
      <c r="AM77" s="1"/>
      <c r="AN77" s="1"/>
      <c r="AO77" s="1"/>
      <c r="AP77" s="39" t="s">
        <v>113</v>
      </c>
      <c r="AQ77" s="19">
        <f t="shared" si="3"/>
        <v>19.19476982</v>
      </c>
      <c r="AR77" s="1"/>
      <c r="AS77" s="1"/>
      <c r="AT77" s="1"/>
      <c r="AU77" s="39" t="s">
        <v>113</v>
      </c>
      <c r="AV77" s="42">
        <v>10.09</v>
      </c>
      <c r="AW77" s="19">
        <f t="shared" si="4"/>
        <v>19.19476982</v>
      </c>
      <c r="AX77" s="19">
        <f t="shared" si="5"/>
        <v>9.104769817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8"/>
      <c r="B78" s="39" t="s">
        <v>114</v>
      </c>
      <c r="C78" s="40">
        <v>1211.382</v>
      </c>
      <c r="D78" s="1"/>
      <c r="E78" s="1"/>
      <c r="F78" s="1"/>
      <c r="G78" s="39" t="s">
        <v>114</v>
      </c>
      <c r="H78" s="40">
        <v>811.542</v>
      </c>
      <c r="I78" s="1"/>
      <c r="J78" s="1"/>
      <c r="K78" s="1"/>
      <c r="L78" s="39" t="s">
        <v>114</v>
      </c>
      <c r="M78" s="1">
        <v>920.994</v>
      </c>
      <c r="N78" s="1"/>
      <c r="O78" s="1"/>
      <c r="P78" s="1"/>
      <c r="Q78" s="39" t="s">
        <v>114</v>
      </c>
      <c r="R78" s="40">
        <v>206.801</v>
      </c>
      <c r="S78" s="1"/>
      <c r="T78" s="1"/>
      <c r="U78" s="1"/>
      <c r="V78" s="39" t="s">
        <v>114</v>
      </c>
      <c r="W78" s="1">
        <v>804.913</v>
      </c>
      <c r="X78" s="1">
        <f t="shared" si="1"/>
        <v>80.4913</v>
      </c>
      <c r="Y78" s="1"/>
      <c r="Z78" s="1"/>
      <c r="AA78" s="39" t="s">
        <v>114</v>
      </c>
      <c r="AB78" s="1">
        <v>53.2</v>
      </c>
      <c r="AC78" s="1"/>
      <c r="AD78" s="1"/>
      <c r="AE78" s="1"/>
      <c r="AF78" s="39" t="s">
        <v>114</v>
      </c>
      <c r="AG78" s="40">
        <f t="shared" si="2"/>
        <v>3284.4103</v>
      </c>
      <c r="AH78" s="31">
        <v>12.10454634</v>
      </c>
      <c r="AI78" s="41">
        <v>7.7625737310565155</v>
      </c>
      <c r="AJ78" s="1"/>
      <c r="AK78" s="39" t="s">
        <v>114</v>
      </c>
      <c r="AL78" s="39">
        <v>10.7438</v>
      </c>
      <c r="AM78" s="1"/>
      <c r="AN78" s="1"/>
      <c r="AO78" s="1"/>
      <c r="AP78" s="39" t="s">
        <v>114</v>
      </c>
      <c r="AQ78" s="19">
        <f t="shared" si="3"/>
        <v>20.38714315</v>
      </c>
      <c r="AR78" s="1"/>
      <c r="AS78" s="1"/>
      <c r="AT78" s="1"/>
      <c r="AU78" s="39" t="s">
        <v>114</v>
      </c>
      <c r="AV78" s="42">
        <v>10.29</v>
      </c>
      <c r="AW78" s="19">
        <f t="shared" si="4"/>
        <v>20.38714315</v>
      </c>
      <c r="AX78" s="19">
        <f t="shared" si="5"/>
        <v>10.09714315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8"/>
      <c r="B79" s="39" t="s">
        <v>115</v>
      </c>
      <c r="C79" s="40">
        <v>1255.582</v>
      </c>
      <c r="D79" s="1"/>
      <c r="E79" s="1"/>
      <c r="F79" s="1"/>
      <c r="G79" s="39" t="s">
        <v>115</v>
      </c>
      <c r="H79" s="40">
        <v>833.769</v>
      </c>
      <c r="I79" s="1"/>
      <c r="J79" s="1"/>
      <c r="K79" s="1"/>
      <c r="L79" s="39" t="s">
        <v>115</v>
      </c>
      <c r="M79" s="1">
        <v>980.996</v>
      </c>
      <c r="N79" s="1"/>
      <c r="O79" s="1"/>
      <c r="P79" s="1"/>
      <c r="Q79" s="39" t="s">
        <v>115</v>
      </c>
      <c r="R79" s="40">
        <v>220.038</v>
      </c>
      <c r="S79" s="1"/>
      <c r="T79" s="1"/>
      <c r="U79" s="1"/>
      <c r="V79" s="39" t="s">
        <v>115</v>
      </c>
      <c r="W79" s="1">
        <v>826.519</v>
      </c>
      <c r="X79" s="1">
        <f t="shared" si="1"/>
        <v>82.6519</v>
      </c>
      <c r="Y79" s="1"/>
      <c r="Z79" s="1"/>
      <c r="AA79" s="39" t="s">
        <v>115</v>
      </c>
      <c r="AB79" s="1">
        <v>53.2</v>
      </c>
      <c r="AC79" s="1"/>
      <c r="AD79" s="1"/>
      <c r="AE79" s="1"/>
      <c r="AF79" s="39" t="s">
        <v>115</v>
      </c>
      <c r="AG79" s="40">
        <f t="shared" si="2"/>
        <v>3426.2369</v>
      </c>
      <c r="AH79" s="31">
        <v>12.03324182</v>
      </c>
      <c r="AI79" s="41">
        <v>7.7625737310565155</v>
      </c>
      <c r="AJ79" s="1"/>
      <c r="AK79" s="39" t="s">
        <v>115</v>
      </c>
      <c r="AL79" s="39">
        <v>11.7558</v>
      </c>
      <c r="AM79" s="1"/>
      <c r="AN79" s="1"/>
      <c r="AO79" s="1"/>
      <c r="AP79" s="39" t="s">
        <v>115</v>
      </c>
      <c r="AQ79" s="19">
        <f t="shared" si="3"/>
        <v>22.14031702</v>
      </c>
      <c r="AR79" s="1"/>
      <c r="AS79" s="1"/>
      <c r="AT79" s="1"/>
      <c r="AU79" s="39" t="s">
        <v>115</v>
      </c>
      <c r="AV79" s="42">
        <v>11.43</v>
      </c>
      <c r="AW79" s="19">
        <f t="shared" si="4"/>
        <v>22.14031702</v>
      </c>
      <c r="AX79" s="19">
        <f t="shared" si="5"/>
        <v>10.71031702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8"/>
      <c r="B80" s="39" t="s">
        <v>116</v>
      </c>
      <c r="C80" s="40">
        <v>1296.909</v>
      </c>
      <c r="D80" s="1"/>
      <c r="E80" s="1"/>
      <c r="F80" s="1"/>
      <c r="G80" s="39" t="s">
        <v>116</v>
      </c>
      <c r="H80" s="40">
        <v>851.772</v>
      </c>
      <c r="I80" s="1"/>
      <c r="J80" s="1"/>
      <c r="K80" s="1"/>
      <c r="L80" s="39" t="s">
        <v>116</v>
      </c>
      <c r="M80" s="1">
        <v>1014.625</v>
      </c>
      <c r="N80" s="1"/>
      <c r="O80" s="1"/>
      <c r="P80" s="1"/>
      <c r="Q80" s="39" t="s">
        <v>116</v>
      </c>
      <c r="R80" s="40">
        <v>221.039</v>
      </c>
      <c r="S80" s="1"/>
      <c r="T80" s="1"/>
      <c r="U80" s="1"/>
      <c r="V80" s="39" t="s">
        <v>116</v>
      </c>
      <c r="W80" s="1">
        <v>845.116</v>
      </c>
      <c r="X80" s="1">
        <f t="shared" si="1"/>
        <v>84.5116</v>
      </c>
      <c r="Y80" s="1"/>
      <c r="Z80" s="1"/>
      <c r="AA80" s="39" t="s">
        <v>116</v>
      </c>
      <c r="AB80" s="1">
        <v>53.2</v>
      </c>
      <c r="AC80" s="1"/>
      <c r="AD80" s="1"/>
      <c r="AE80" s="1"/>
      <c r="AF80" s="39" t="s">
        <v>116</v>
      </c>
      <c r="AG80" s="40">
        <f t="shared" si="2"/>
        <v>3522.0566</v>
      </c>
      <c r="AH80" s="31">
        <v>14.23377661</v>
      </c>
      <c r="AI80" s="41">
        <v>7.7625737310565155</v>
      </c>
      <c r="AJ80" s="1"/>
      <c r="AK80" s="39" t="s">
        <v>116</v>
      </c>
      <c r="AL80" s="39">
        <v>12.66073</v>
      </c>
      <c r="AM80" s="1"/>
      <c r="AN80" s="1"/>
      <c r="AO80" s="1"/>
      <c r="AP80" s="39" t="s">
        <v>116</v>
      </c>
      <c r="AQ80" s="19">
        <f t="shared" si="3"/>
        <v>24.27407822</v>
      </c>
      <c r="AR80" s="1"/>
      <c r="AS80" s="1"/>
      <c r="AT80" s="1"/>
      <c r="AU80" s="39" t="s">
        <v>116</v>
      </c>
      <c r="AV80" s="42">
        <v>13.78</v>
      </c>
      <c r="AW80" s="19">
        <f t="shared" si="4"/>
        <v>24.27407822</v>
      </c>
      <c r="AX80" s="19">
        <f t="shared" si="5"/>
        <v>10.49407822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8"/>
      <c r="B81" s="39" t="s">
        <v>117</v>
      </c>
      <c r="C81" s="40">
        <v>1338.621</v>
      </c>
      <c r="D81" s="1"/>
      <c r="E81" s="1"/>
      <c r="F81" s="1"/>
      <c r="G81" s="39" t="s">
        <v>117</v>
      </c>
      <c r="H81" s="40">
        <v>873.559</v>
      </c>
      <c r="I81" s="1"/>
      <c r="J81" s="1"/>
      <c r="K81" s="1"/>
      <c r="L81" s="39" t="s">
        <v>117</v>
      </c>
      <c r="M81" s="1">
        <v>956.763</v>
      </c>
      <c r="N81" s="1"/>
      <c r="O81" s="1"/>
      <c r="P81" s="1"/>
      <c r="Q81" s="39" t="s">
        <v>117</v>
      </c>
      <c r="R81" s="40">
        <v>211.672</v>
      </c>
      <c r="S81" s="1"/>
      <c r="T81" s="1"/>
      <c r="U81" s="1"/>
      <c r="V81" s="39" t="s">
        <v>117</v>
      </c>
      <c r="W81" s="1">
        <v>863.451</v>
      </c>
      <c r="X81" s="1">
        <f t="shared" si="1"/>
        <v>86.3451</v>
      </c>
      <c r="Y81" s="1"/>
      <c r="Z81" s="1"/>
      <c r="AA81" s="39" t="s">
        <v>117</v>
      </c>
      <c r="AB81" s="1">
        <v>47.225</v>
      </c>
      <c r="AC81" s="1"/>
      <c r="AD81" s="1"/>
      <c r="AE81" s="1"/>
      <c r="AF81" s="39" t="s">
        <v>117</v>
      </c>
      <c r="AG81" s="40">
        <f t="shared" si="2"/>
        <v>3514.1851</v>
      </c>
      <c r="AH81" s="31">
        <v>9.855765789</v>
      </c>
      <c r="AI81" s="41">
        <v>7.7625737310565155</v>
      </c>
      <c r="AJ81" s="1"/>
      <c r="AK81" s="39" t="s">
        <v>117</v>
      </c>
      <c r="AL81" s="39">
        <v>14.28571</v>
      </c>
      <c r="AM81" s="1"/>
      <c r="AN81" s="1"/>
      <c r="AO81" s="1"/>
      <c r="AP81" s="39" t="s">
        <v>117</v>
      </c>
      <c r="AQ81" s="19">
        <f t="shared" si="3"/>
        <v>26.02329051</v>
      </c>
      <c r="AR81" s="1"/>
      <c r="AS81" s="1"/>
      <c r="AT81" s="1"/>
      <c r="AU81" s="39" t="s">
        <v>117</v>
      </c>
      <c r="AV81" s="42">
        <v>17.19</v>
      </c>
      <c r="AW81" s="19">
        <f t="shared" si="4"/>
        <v>26.02329051</v>
      </c>
      <c r="AX81" s="19">
        <f t="shared" si="5"/>
        <v>8.833290514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8"/>
      <c r="B82" s="39" t="s">
        <v>118</v>
      </c>
      <c r="C82" s="40">
        <v>1352.044</v>
      </c>
      <c r="D82" s="1"/>
      <c r="E82" s="1"/>
      <c r="F82" s="1"/>
      <c r="G82" s="39" t="s">
        <v>118</v>
      </c>
      <c r="H82" s="40">
        <v>880.652</v>
      </c>
      <c r="I82" s="1"/>
      <c r="J82" s="1"/>
      <c r="K82" s="1"/>
      <c r="L82" s="39" t="s">
        <v>118</v>
      </c>
      <c r="M82" s="1">
        <v>1076.42</v>
      </c>
      <c r="N82" s="1"/>
      <c r="O82" s="1"/>
      <c r="P82" s="1"/>
      <c r="Q82" s="39" t="s">
        <v>118</v>
      </c>
      <c r="R82" s="40">
        <v>216.035</v>
      </c>
      <c r="S82" s="1"/>
      <c r="T82" s="1"/>
      <c r="U82" s="1"/>
      <c r="V82" s="39" t="s">
        <v>118</v>
      </c>
      <c r="W82" s="1">
        <v>877.614</v>
      </c>
      <c r="X82" s="1">
        <f t="shared" si="1"/>
        <v>87.7614</v>
      </c>
      <c r="Y82" s="1"/>
      <c r="Z82" s="1"/>
      <c r="AA82" s="39" t="s">
        <v>118</v>
      </c>
      <c r="AB82" s="1">
        <v>47.225</v>
      </c>
      <c r="AC82" s="1"/>
      <c r="AD82" s="1"/>
      <c r="AE82" s="1"/>
      <c r="AF82" s="39" t="s">
        <v>118</v>
      </c>
      <c r="AG82" s="40">
        <f t="shared" si="2"/>
        <v>3660.1374</v>
      </c>
      <c r="AH82" s="31">
        <v>11.43971263</v>
      </c>
      <c r="AI82" s="41">
        <v>7.7625737310565155</v>
      </c>
      <c r="AJ82" s="1"/>
      <c r="AK82" s="39" t="s">
        <v>118</v>
      </c>
      <c r="AL82" s="39">
        <v>14.5056</v>
      </c>
      <c r="AM82" s="1"/>
      <c r="AN82" s="1"/>
      <c r="AO82" s="1"/>
      <c r="AP82" s="39" t="s">
        <v>118</v>
      </c>
      <c r="AQ82" s="19">
        <f t="shared" si="3"/>
        <v>26.80408472</v>
      </c>
      <c r="AR82" s="1"/>
      <c r="AS82" s="1"/>
      <c r="AT82" s="1"/>
      <c r="AU82" s="39" t="s">
        <v>118</v>
      </c>
      <c r="AV82" s="42">
        <v>9.47</v>
      </c>
      <c r="AW82" s="19">
        <f t="shared" si="4"/>
        <v>26.80408472</v>
      </c>
      <c r="AX82" s="19">
        <f t="shared" si="5"/>
        <v>17.33408472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8"/>
      <c r="B83" s="39" t="s">
        <v>119</v>
      </c>
      <c r="C83" s="40">
        <v>1381.267</v>
      </c>
      <c r="D83" s="1"/>
      <c r="E83" s="1"/>
      <c r="F83" s="1"/>
      <c r="G83" s="39" t="s">
        <v>119</v>
      </c>
      <c r="H83" s="40">
        <v>892.677</v>
      </c>
      <c r="I83" s="1"/>
      <c r="J83" s="1"/>
      <c r="K83" s="1"/>
      <c r="L83" s="39" t="s">
        <v>119</v>
      </c>
      <c r="M83" s="1">
        <v>1213.806</v>
      </c>
      <c r="N83" s="1"/>
      <c r="O83" s="1"/>
      <c r="P83" s="1"/>
      <c r="Q83" s="39" t="s">
        <v>119</v>
      </c>
      <c r="R83" s="40">
        <v>234.91</v>
      </c>
      <c r="S83" s="1"/>
      <c r="T83" s="1"/>
      <c r="U83" s="1"/>
      <c r="V83" s="39" t="s">
        <v>119</v>
      </c>
      <c r="W83" s="1">
        <v>907.701</v>
      </c>
      <c r="X83" s="1">
        <f t="shared" si="1"/>
        <v>90.7701</v>
      </c>
      <c r="Y83" s="1"/>
      <c r="Z83" s="1"/>
      <c r="AA83" s="39" t="s">
        <v>119</v>
      </c>
      <c r="AB83" s="1">
        <v>47.225</v>
      </c>
      <c r="AC83" s="1"/>
      <c r="AD83" s="1"/>
      <c r="AE83" s="1"/>
      <c r="AF83" s="39" t="s">
        <v>119</v>
      </c>
      <c r="AG83" s="40">
        <f t="shared" si="2"/>
        <v>3860.6551</v>
      </c>
      <c r="AH83" s="31">
        <v>12.67916413</v>
      </c>
      <c r="AI83" s="41">
        <v>7.7625737310565155</v>
      </c>
      <c r="AJ83" s="1"/>
      <c r="AK83" s="39" t="s">
        <v>119</v>
      </c>
      <c r="AL83" s="39">
        <v>12.86682</v>
      </c>
      <c r="AM83" s="1"/>
      <c r="AN83" s="1"/>
      <c r="AO83" s="1"/>
      <c r="AP83" s="39" t="s">
        <v>119</v>
      </c>
      <c r="AQ83" s="19">
        <f t="shared" si="3"/>
        <v>24.2460826</v>
      </c>
      <c r="AR83" s="1"/>
      <c r="AS83" s="1"/>
      <c r="AT83" s="1"/>
      <c r="AU83" s="39" t="s">
        <v>119</v>
      </c>
      <c r="AV83" s="42">
        <v>10.87</v>
      </c>
      <c r="AW83" s="19">
        <f t="shared" si="4"/>
        <v>24.2460826</v>
      </c>
      <c r="AX83" s="19">
        <f t="shared" si="5"/>
        <v>13.3760826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8"/>
      <c r="B84" s="39" t="s">
        <v>120</v>
      </c>
      <c r="C84" s="40">
        <v>1420.202</v>
      </c>
      <c r="D84" s="1"/>
      <c r="E84" s="1"/>
      <c r="F84" s="1"/>
      <c r="G84" s="39" t="s">
        <v>120</v>
      </c>
      <c r="H84" s="40">
        <v>919.612</v>
      </c>
      <c r="I84" s="1"/>
      <c r="J84" s="1"/>
      <c r="K84" s="1"/>
      <c r="L84" s="39" t="s">
        <v>120</v>
      </c>
      <c r="M84" s="1">
        <v>1346.332</v>
      </c>
      <c r="N84" s="1"/>
      <c r="O84" s="1"/>
      <c r="P84" s="1"/>
      <c r="Q84" s="39" t="s">
        <v>120</v>
      </c>
      <c r="R84" s="40">
        <v>238.699</v>
      </c>
      <c r="S84" s="1"/>
      <c r="T84" s="1"/>
      <c r="U84" s="1"/>
      <c r="V84" s="39" t="s">
        <v>120</v>
      </c>
      <c r="W84" s="1">
        <v>930.21</v>
      </c>
      <c r="X84" s="1">
        <f t="shared" si="1"/>
        <v>93.021</v>
      </c>
      <c r="Y84" s="1"/>
      <c r="Z84" s="1"/>
      <c r="AA84" s="39" t="s">
        <v>120</v>
      </c>
      <c r="AB84" s="1">
        <v>47.225</v>
      </c>
      <c r="AC84" s="1"/>
      <c r="AD84" s="1"/>
      <c r="AE84" s="1"/>
      <c r="AF84" s="39" t="s">
        <v>120</v>
      </c>
      <c r="AG84" s="40">
        <f t="shared" si="2"/>
        <v>4065.091</v>
      </c>
      <c r="AH84" s="31">
        <v>15.41810543</v>
      </c>
      <c r="AI84" s="41">
        <v>7.7625737310565155</v>
      </c>
      <c r="AJ84" s="1"/>
      <c r="AK84" s="39" t="s">
        <v>120</v>
      </c>
      <c r="AL84" s="39">
        <v>12.64267</v>
      </c>
      <c r="AM84" s="1"/>
      <c r="AN84" s="1"/>
      <c r="AO84" s="1"/>
      <c r="AP84" s="39" t="s">
        <v>120</v>
      </c>
      <c r="AQ84" s="19">
        <f t="shared" si="3"/>
        <v>24.53855542</v>
      </c>
      <c r="AR84" s="1"/>
      <c r="AS84" s="1"/>
      <c r="AT84" s="1"/>
      <c r="AU84" s="39" t="s">
        <v>120</v>
      </c>
      <c r="AV84" s="42">
        <v>18.9</v>
      </c>
      <c r="AW84" s="19">
        <f t="shared" si="4"/>
        <v>24.53855542</v>
      </c>
      <c r="AX84" s="19">
        <f t="shared" si="5"/>
        <v>5.638555425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8"/>
      <c r="B85" s="39" t="s">
        <v>121</v>
      </c>
      <c r="C85" s="40">
        <v>1442.353</v>
      </c>
      <c r="D85" s="1"/>
      <c r="E85" s="1"/>
      <c r="F85" s="1"/>
      <c r="G85" s="39" t="s">
        <v>121</v>
      </c>
      <c r="H85" s="40">
        <v>935.22</v>
      </c>
      <c r="I85" s="1"/>
      <c r="J85" s="1"/>
      <c r="K85" s="1"/>
      <c r="L85" s="39" t="s">
        <v>121</v>
      </c>
      <c r="M85" s="1">
        <v>1350.7930000000001</v>
      </c>
      <c r="N85" s="1"/>
      <c r="O85" s="1"/>
      <c r="P85" s="1"/>
      <c r="Q85" s="39" t="s">
        <v>121</v>
      </c>
      <c r="R85" s="40">
        <v>241.672</v>
      </c>
      <c r="S85" s="1"/>
      <c r="T85" s="1"/>
      <c r="U85" s="1"/>
      <c r="V85" s="39" t="s">
        <v>121</v>
      </c>
      <c r="W85" s="1">
        <v>964.5310000000001</v>
      </c>
      <c r="X85" s="1">
        <f t="shared" si="1"/>
        <v>96.4531</v>
      </c>
      <c r="Y85" s="1"/>
      <c r="Z85" s="1"/>
      <c r="AA85" s="39" t="s">
        <v>121</v>
      </c>
      <c r="AB85" s="1">
        <v>59.875</v>
      </c>
      <c r="AC85" s="1"/>
      <c r="AD85" s="1"/>
      <c r="AE85" s="1"/>
      <c r="AF85" s="39" t="s">
        <v>121</v>
      </c>
      <c r="AG85" s="40">
        <f t="shared" si="2"/>
        <v>4126.3661</v>
      </c>
      <c r="AH85" s="31">
        <v>17.4202833</v>
      </c>
      <c r="AI85" s="41">
        <v>7.7625737310565155</v>
      </c>
      <c r="AJ85" s="1"/>
      <c r="AK85" s="39" t="s">
        <v>121</v>
      </c>
      <c r="AL85" s="39">
        <v>11.23311</v>
      </c>
      <c r="AM85" s="1"/>
      <c r="AN85" s="1"/>
      <c r="AO85" s="1"/>
      <c r="AP85" s="39" t="s">
        <v>121</v>
      </c>
      <c r="AQ85" s="19">
        <f t="shared" si="3"/>
        <v>22.57236989</v>
      </c>
      <c r="AR85" s="1"/>
      <c r="AS85" s="1"/>
      <c r="AT85" s="1"/>
      <c r="AU85" s="39" t="s">
        <v>121</v>
      </c>
      <c r="AV85" s="42">
        <v>14.7</v>
      </c>
      <c r="AW85" s="19">
        <f t="shared" si="4"/>
        <v>22.57236989</v>
      </c>
      <c r="AX85" s="19">
        <f t="shared" si="5"/>
        <v>7.872369892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8"/>
      <c r="B86" s="39" t="s">
        <v>122</v>
      </c>
      <c r="C86" s="40">
        <v>1474.888</v>
      </c>
      <c r="D86" s="1"/>
      <c r="E86" s="1"/>
      <c r="F86" s="1"/>
      <c r="G86" s="39" t="s">
        <v>122</v>
      </c>
      <c r="H86" s="40">
        <v>976.52</v>
      </c>
      <c r="I86" s="1"/>
      <c r="J86" s="1"/>
      <c r="K86" s="1"/>
      <c r="L86" s="39" t="s">
        <v>122</v>
      </c>
      <c r="M86" s="1">
        <v>1315.628</v>
      </c>
      <c r="N86" s="1"/>
      <c r="O86" s="1"/>
      <c r="P86" s="1"/>
      <c r="Q86" s="39" t="s">
        <v>122</v>
      </c>
      <c r="R86" s="40">
        <v>249.611</v>
      </c>
      <c r="S86" s="1"/>
      <c r="T86" s="1"/>
      <c r="U86" s="1"/>
      <c r="V86" s="39" t="s">
        <v>122</v>
      </c>
      <c r="W86" s="1">
        <v>971.174</v>
      </c>
      <c r="X86" s="1">
        <f t="shared" si="1"/>
        <v>97.1174</v>
      </c>
      <c r="Y86" s="1"/>
      <c r="Z86" s="1"/>
      <c r="AA86" s="39" t="s">
        <v>122</v>
      </c>
      <c r="AB86" s="1">
        <v>59.875</v>
      </c>
      <c r="AC86" s="1"/>
      <c r="AD86" s="1"/>
      <c r="AE86" s="1"/>
      <c r="AF86" s="39" t="s">
        <v>122</v>
      </c>
      <c r="AG86" s="40">
        <f t="shared" si="2"/>
        <v>4173.6394</v>
      </c>
      <c r="AH86" s="31">
        <v>14.02958261</v>
      </c>
      <c r="AI86" s="41">
        <v>7.7625737310565155</v>
      </c>
      <c r="AJ86" s="1"/>
      <c r="AK86" s="39" t="s">
        <v>122</v>
      </c>
      <c r="AL86" s="39">
        <v>9.775968</v>
      </c>
      <c r="AM86" s="1"/>
      <c r="AN86" s="1"/>
      <c r="AO86" s="1"/>
      <c r="AP86" s="39" t="s">
        <v>122</v>
      </c>
      <c r="AQ86" s="19">
        <f t="shared" si="3"/>
        <v>19.17469622</v>
      </c>
      <c r="AR86" s="1"/>
      <c r="AS86" s="1"/>
      <c r="AT86" s="1"/>
      <c r="AU86" s="39" t="s">
        <v>122</v>
      </c>
      <c r="AV86" s="42">
        <v>19.1</v>
      </c>
      <c r="AW86" s="19">
        <f t="shared" si="4"/>
        <v>19.17469622</v>
      </c>
      <c r="AX86" s="19">
        <f t="shared" si="5"/>
        <v>0.07469621974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8"/>
      <c r="B87" s="39" t="s">
        <v>123</v>
      </c>
      <c r="C87" s="40">
        <v>1498.895</v>
      </c>
      <c r="D87" s="1"/>
      <c r="E87" s="1"/>
      <c r="F87" s="1"/>
      <c r="G87" s="39" t="s">
        <v>123</v>
      </c>
      <c r="H87" s="40">
        <v>1014.381</v>
      </c>
      <c r="I87" s="1"/>
      <c r="J87" s="1"/>
      <c r="K87" s="1"/>
      <c r="L87" s="39" t="s">
        <v>123</v>
      </c>
      <c r="M87" s="1">
        <v>1135.9560000000001</v>
      </c>
      <c r="N87" s="1"/>
      <c r="O87" s="1"/>
      <c r="P87" s="1"/>
      <c r="Q87" s="39" t="s">
        <v>123</v>
      </c>
      <c r="R87" s="40">
        <v>259.581</v>
      </c>
      <c r="S87" s="1"/>
      <c r="T87" s="1"/>
      <c r="U87" s="1"/>
      <c r="V87" s="39" t="s">
        <v>123</v>
      </c>
      <c r="W87" s="1">
        <v>997.855</v>
      </c>
      <c r="X87" s="1">
        <f t="shared" si="1"/>
        <v>99.7855</v>
      </c>
      <c r="Y87" s="1"/>
      <c r="Z87" s="1"/>
      <c r="AA87" s="39" t="s">
        <v>123</v>
      </c>
      <c r="AB87" s="1">
        <v>59.875</v>
      </c>
      <c r="AC87" s="1"/>
      <c r="AD87" s="1"/>
      <c r="AE87" s="1"/>
      <c r="AF87" s="39" t="s">
        <v>123</v>
      </c>
      <c r="AG87" s="40">
        <f t="shared" si="2"/>
        <v>4068.4735</v>
      </c>
      <c r="AH87" s="31">
        <v>5.3829828</v>
      </c>
      <c r="AI87" s="41">
        <v>7.7625737310565155</v>
      </c>
      <c r="AJ87" s="1"/>
      <c r="AK87" s="39" t="s">
        <v>123</v>
      </c>
      <c r="AL87" s="39">
        <v>10.84</v>
      </c>
      <c r="AM87" s="1"/>
      <c r="AN87" s="1"/>
      <c r="AO87" s="1"/>
      <c r="AP87" s="39" t="s">
        <v>123</v>
      </c>
      <c r="AQ87" s="19">
        <f t="shared" si="3"/>
        <v>18.87510227</v>
      </c>
      <c r="AR87" s="1"/>
      <c r="AS87" s="1"/>
      <c r="AT87" s="1"/>
      <c r="AU87" s="39" t="s">
        <v>123</v>
      </c>
      <c r="AV87" s="42">
        <v>15.87</v>
      </c>
      <c r="AW87" s="19">
        <f t="shared" si="4"/>
        <v>18.87510227</v>
      </c>
      <c r="AX87" s="19">
        <f t="shared" si="5"/>
        <v>3.005102267</v>
      </c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8"/>
      <c r="B88" s="39" t="s">
        <v>124</v>
      </c>
      <c r="C88" s="40">
        <v>1526.567</v>
      </c>
      <c r="D88" s="1"/>
      <c r="E88" s="1"/>
      <c r="F88" s="1"/>
      <c r="G88" s="39" t="s">
        <v>124</v>
      </c>
      <c r="H88" s="40">
        <v>1038.68</v>
      </c>
      <c r="I88" s="1"/>
      <c r="J88" s="1"/>
      <c r="K88" s="1"/>
      <c r="L88" s="39" t="s">
        <v>124</v>
      </c>
      <c r="M88" s="1">
        <v>1225.445</v>
      </c>
      <c r="N88" s="1"/>
      <c r="O88" s="1"/>
      <c r="P88" s="1"/>
      <c r="Q88" s="39" t="s">
        <v>124</v>
      </c>
      <c r="R88" s="40">
        <v>284.89</v>
      </c>
      <c r="S88" s="1"/>
      <c r="T88" s="1"/>
      <c r="U88" s="1"/>
      <c r="V88" s="39" t="s">
        <v>124</v>
      </c>
      <c r="W88" s="1">
        <v>1028.729</v>
      </c>
      <c r="X88" s="1">
        <f t="shared" si="1"/>
        <v>102.8729</v>
      </c>
      <c r="Y88" s="1"/>
      <c r="Z88" s="1"/>
      <c r="AA88" s="39" t="s">
        <v>124</v>
      </c>
      <c r="AB88" s="1">
        <v>59.875</v>
      </c>
      <c r="AC88" s="1"/>
      <c r="AD88" s="1"/>
      <c r="AE88" s="1"/>
      <c r="AF88" s="39" t="s">
        <v>124</v>
      </c>
      <c r="AG88" s="40">
        <f t="shared" si="2"/>
        <v>4238.3299</v>
      </c>
      <c r="AH88" s="31">
        <v>4.261624156</v>
      </c>
      <c r="AI88" s="41">
        <v>7.7625737310565155</v>
      </c>
      <c r="AJ88" s="1"/>
      <c r="AK88" s="39" t="s">
        <v>124</v>
      </c>
      <c r="AL88" s="39">
        <v>9.547935</v>
      </c>
      <c r="AM88" s="1"/>
      <c r="AN88" s="1"/>
      <c r="AO88" s="1"/>
      <c r="AP88" s="39" t="s">
        <v>124</v>
      </c>
      <c r="AQ88" s="19">
        <f t="shared" si="3"/>
        <v>16.33364886</v>
      </c>
      <c r="AR88" s="1"/>
      <c r="AS88" s="1"/>
      <c r="AT88" s="1"/>
      <c r="AU88" s="39" t="s">
        <v>124</v>
      </c>
      <c r="AV88" s="42">
        <v>12.37</v>
      </c>
      <c r="AW88" s="19">
        <f t="shared" si="4"/>
        <v>16.33364886</v>
      </c>
      <c r="AX88" s="19">
        <f t="shared" si="5"/>
        <v>3.963648856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8"/>
      <c r="B89" s="39" t="s">
        <v>125</v>
      </c>
      <c r="C89" s="40">
        <v>1545.023</v>
      </c>
      <c r="D89" s="1"/>
      <c r="E89" s="1"/>
      <c r="F89" s="1"/>
      <c r="G89" s="39" t="s">
        <v>125</v>
      </c>
      <c r="H89" s="40">
        <v>1067.949</v>
      </c>
      <c r="I89" s="1"/>
      <c r="J89" s="1"/>
      <c r="K89" s="1"/>
      <c r="L89" s="39" t="s">
        <v>125</v>
      </c>
      <c r="M89" s="1">
        <v>1090.243</v>
      </c>
      <c r="N89" s="1"/>
      <c r="O89" s="1"/>
      <c r="P89" s="1"/>
      <c r="Q89" s="39" t="s">
        <v>125</v>
      </c>
      <c r="R89" s="40">
        <v>278.757</v>
      </c>
      <c r="S89" s="1"/>
      <c r="T89" s="1"/>
      <c r="U89" s="1"/>
      <c r="V89" s="39" t="s">
        <v>125</v>
      </c>
      <c r="W89" s="1">
        <v>1061.299</v>
      </c>
      <c r="X89" s="1">
        <f t="shared" si="1"/>
        <v>106.1299</v>
      </c>
      <c r="Y89" s="1"/>
      <c r="Z89" s="1"/>
      <c r="AA89" s="39" t="s">
        <v>125</v>
      </c>
      <c r="AB89" s="1">
        <v>58.650000000000006</v>
      </c>
      <c r="AC89" s="1"/>
      <c r="AD89" s="1"/>
      <c r="AE89" s="1"/>
      <c r="AF89" s="39" t="s">
        <v>125</v>
      </c>
      <c r="AG89" s="40">
        <f t="shared" si="2"/>
        <v>4146.7519</v>
      </c>
      <c r="AH89" s="31">
        <v>0.4940375988</v>
      </c>
      <c r="AI89" s="41">
        <v>7.7625737310565155</v>
      </c>
      <c r="AJ89" s="1"/>
      <c r="AK89" s="39" t="s">
        <v>125</v>
      </c>
      <c r="AL89" s="39">
        <v>7.593014</v>
      </c>
      <c r="AM89" s="1"/>
      <c r="AN89" s="1"/>
      <c r="AO89" s="1"/>
      <c r="AP89" s="39" t="s">
        <v>125</v>
      </c>
      <c r="AQ89" s="19">
        <f t="shared" si="3"/>
        <v>11.97064047</v>
      </c>
      <c r="AR89" s="1"/>
      <c r="AS89" s="1"/>
      <c r="AT89" s="1"/>
      <c r="AU89" s="39" t="s">
        <v>125</v>
      </c>
      <c r="AV89" s="42">
        <v>14.68</v>
      </c>
      <c r="AW89" s="19">
        <f t="shared" si="4"/>
        <v>11.97064047</v>
      </c>
      <c r="AX89" s="19">
        <f t="shared" si="5"/>
        <v>-2.709359533</v>
      </c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8"/>
      <c r="B90" s="39" t="s">
        <v>126</v>
      </c>
      <c r="C90" s="40">
        <v>1564.484</v>
      </c>
      <c r="D90" s="1"/>
      <c r="E90" s="1"/>
      <c r="F90" s="1"/>
      <c r="G90" s="39" t="s">
        <v>126</v>
      </c>
      <c r="H90" s="40">
        <v>1098.089</v>
      </c>
      <c r="I90" s="1"/>
      <c r="J90" s="1"/>
      <c r="K90" s="1"/>
      <c r="L90" s="39" t="s">
        <v>126</v>
      </c>
      <c r="M90" s="1">
        <v>1073.469</v>
      </c>
      <c r="N90" s="1"/>
      <c r="O90" s="1"/>
      <c r="P90" s="1"/>
      <c r="Q90" s="39" t="s">
        <v>126</v>
      </c>
      <c r="R90" s="40">
        <v>280.294</v>
      </c>
      <c r="S90" s="1"/>
      <c r="T90" s="1"/>
      <c r="U90" s="1"/>
      <c r="V90" s="39" t="s">
        <v>126</v>
      </c>
      <c r="W90" s="1">
        <v>1079.63</v>
      </c>
      <c r="X90" s="1">
        <f t="shared" si="1"/>
        <v>107.963</v>
      </c>
      <c r="Y90" s="1"/>
      <c r="Z90" s="1"/>
      <c r="AA90" s="39" t="s">
        <v>126</v>
      </c>
      <c r="AB90" s="1">
        <v>58.650000000000006</v>
      </c>
      <c r="AC90" s="1"/>
      <c r="AD90" s="1"/>
      <c r="AE90" s="1"/>
      <c r="AF90" s="39" t="s">
        <v>126</v>
      </c>
      <c r="AG90" s="40">
        <f t="shared" si="2"/>
        <v>4182.949</v>
      </c>
      <c r="AH90" s="31">
        <v>0.2230571237</v>
      </c>
      <c r="AI90" s="41">
        <v>7.7625737310565155</v>
      </c>
      <c r="AJ90" s="1"/>
      <c r="AK90" s="39" t="s">
        <v>126</v>
      </c>
      <c r="AL90" s="39">
        <v>6.753247</v>
      </c>
      <c r="AM90" s="1"/>
      <c r="AN90" s="1"/>
      <c r="AO90" s="1"/>
      <c r="AP90" s="39" t="s">
        <v>126</v>
      </c>
      <c r="AQ90" s="19">
        <f t="shared" si="3"/>
        <v>10.4333031</v>
      </c>
      <c r="AR90" s="1"/>
      <c r="AS90" s="1"/>
      <c r="AT90" s="1"/>
      <c r="AU90" s="39" t="s">
        <v>126</v>
      </c>
      <c r="AV90" s="42">
        <v>14.15</v>
      </c>
      <c r="AW90" s="19">
        <f t="shared" si="4"/>
        <v>10.4333031</v>
      </c>
      <c r="AX90" s="19">
        <f t="shared" si="5"/>
        <v>-3.716696902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8"/>
      <c r="B91" s="39" t="s">
        <v>127</v>
      </c>
      <c r="C91" s="40">
        <v>1567.309</v>
      </c>
      <c r="D91" s="1"/>
      <c r="E91" s="1"/>
      <c r="F91" s="1"/>
      <c r="G91" s="39" t="s">
        <v>127</v>
      </c>
      <c r="H91" s="40">
        <v>1124.827</v>
      </c>
      <c r="I91" s="1"/>
      <c r="J91" s="1"/>
      <c r="K91" s="1"/>
      <c r="L91" s="39" t="s">
        <v>127</v>
      </c>
      <c r="M91" s="1">
        <v>1172.612</v>
      </c>
      <c r="N91" s="1"/>
      <c r="O91" s="1"/>
      <c r="P91" s="1"/>
      <c r="Q91" s="39" t="s">
        <v>127</v>
      </c>
      <c r="R91" s="40">
        <v>293.329</v>
      </c>
      <c r="S91" s="1"/>
      <c r="T91" s="1"/>
      <c r="U91" s="1"/>
      <c r="V91" s="39" t="s">
        <v>127</v>
      </c>
      <c r="W91" s="1">
        <v>1142.035</v>
      </c>
      <c r="X91" s="1">
        <f t="shared" si="1"/>
        <v>114.2035</v>
      </c>
      <c r="Y91" s="1"/>
      <c r="Z91" s="1"/>
      <c r="AA91" s="39" t="s">
        <v>127</v>
      </c>
      <c r="AB91" s="1">
        <v>58.650000000000006</v>
      </c>
      <c r="AC91" s="1"/>
      <c r="AD91" s="1"/>
      <c r="AE91" s="1"/>
      <c r="AF91" s="39" t="s">
        <v>127</v>
      </c>
      <c r="AG91" s="40">
        <f t="shared" si="2"/>
        <v>4330.9305</v>
      </c>
      <c r="AH91" s="31">
        <v>6.450994458</v>
      </c>
      <c r="AI91" s="41">
        <v>7.7625737310565155</v>
      </c>
      <c r="AJ91" s="1"/>
      <c r="AK91" s="39" t="s">
        <v>127</v>
      </c>
      <c r="AL91" s="39">
        <v>5.774089</v>
      </c>
      <c r="AM91" s="1"/>
      <c r="AN91" s="1"/>
      <c r="AO91" s="1"/>
      <c r="AP91" s="39" t="s">
        <v>127</v>
      </c>
      <c r="AQ91" s="19">
        <f t="shared" si="3"/>
        <v>10.27676093</v>
      </c>
      <c r="AR91" s="1"/>
      <c r="AS91" s="1"/>
      <c r="AT91" s="1"/>
      <c r="AU91" s="39" t="s">
        <v>127</v>
      </c>
      <c r="AV91" s="42">
        <v>10.31</v>
      </c>
      <c r="AW91" s="19">
        <f t="shared" si="4"/>
        <v>10.27676093</v>
      </c>
      <c r="AX91" s="19">
        <f t="shared" si="5"/>
        <v>-0.03323906826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8"/>
      <c r="B92" s="39" t="s">
        <v>128</v>
      </c>
      <c r="C92" s="40">
        <v>1597.908</v>
      </c>
      <c r="D92" s="1"/>
      <c r="E92" s="1"/>
      <c r="F92" s="1"/>
      <c r="G92" s="39" t="s">
        <v>128</v>
      </c>
      <c r="H92" s="40">
        <v>1129.934</v>
      </c>
      <c r="I92" s="1"/>
      <c r="J92" s="1"/>
      <c r="K92" s="1"/>
      <c r="L92" s="39" t="s">
        <v>128</v>
      </c>
      <c r="M92" s="1">
        <v>1386.269</v>
      </c>
      <c r="N92" s="1"/>
      <c r="O92" s="1"/>
      <c r="P92" s="1"/>
      <c r="Q92" s="39" t="s">
        <v>128</v>
      </c>
      <c r="R92" s="40">
        <v>305.157</v>
      </c>
      <c r="S92" s="1"/>
      <c r="T92" s="1"/>
      <c r="U92" s="1"/>
      <c r="V92" s="39" t="s">
        <v>128</v>
      </c>
      <c r="W92" s="1">
        <v>1197.074</v>
      </c>
      <c r="X92" s="1">
        <f t="shared" si="1"/>
        <v>119.7074</v>
      </c>
      <c r="Y92" s="1"/>
      <c r="Z92" s="1"/>
      <c r="AA92" s="39" t="s">
        <v>128</v>
      </c>
      <c r="AB92" s="1">
        <v>58.650000000000006</v>
      </c>
      <c r="AC92" s="1"/>
      <c r="AD92" s="1"/>
      <c r="AE92" s="1"/>
      <c r="AF92" s="39" t="s">
        <v>128</v>
      </c>
      <c r="AG92" s="40">
        <f t="shared" si="2"/>
        <v>4597.6254</v>
      </c>
      <c r="AH92" s="31">
        <v>8.477289604</v>
      </c>
      <c r="AI92" s="41">
        <v>7.7625737310565155</v>
      </c>
      <c r="AJ92" s="1"/>
      <c r="AK92" s="39" t="s">
        <v>128</v>
      </c>
      <c r="AL92" s="39">
        <v>4.517965</v>
      </c>
      <c r="AM92" s="1"/>
      <c r="AN92" s="1"/>
      <c r="AO92" s="1"/>
      <c r="AP92" s="39" t="s">
        <v>128</v>
      </c>
      <c r="AQ92" s="19">
        <f t="shared" si="3"/>
        <v>8.585117718</v>
      </c>
      <c r="AR92" s="1"/>
      <c r="AS92" s="1"/>
      <c r="AT92" s="1"/>
      <c r="AU92" s="39" t="s">
        <v>128</v>
      </c>
      <c r="AV92" s="42">
        <v>8.95</v>
      </c>
      <c r="AW92" s="19">
        <f t="shared" si="4"/>
        <v>8.585117718</v>
      </c>
      <c r="AX92" s="19">
        <f t="shared" si="5"/>
        <v>-0.3648822818</v>
      </c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8"/>
      <c r="B93" s="39" t="s">
        <v>129</v>
      </c>
      <c r="C93" s="40">
        <v>1608.06</v>
      </c>
      <c r="D93" s="1"/>
      <c r="E93" s="1"/>
      <c r="F93" s="1"/>
      <c r="G93" s="39" t="s">
        <v>129</v>
      </c>
      <c r="H93" s="40">
        <v>1161.482</v>
      </c>
      <c r="I93" s="1"/>
      <c r="J93" s="1"/>
      <c r="K93" s="1"/>
      <c r="L93" s="39" t="s">
        <v>129</v>
      </c>
      <c r="M93" s="1">
        <v>1533.575</v>
      </c>
      <c r="N93" s="1"/>
      <c r="O93" s="1"/>
      <c r="P93" s="1"/>
      <c r="Q93" s="39" t="s">
        <v>129</v>
      </c>
      <c r="R93" s="40">
        <v>310.556</v>
      </c>
      <c r="S93" s="1"/>
      <c r="T93" s="1"/>
      <c r="U93" s="1"/>
      <c r="V93" s="39" t="s">
        <v>129</v>
      </c>
      <c r="W93" s="1">
        <v>1244.493</v>
      </c>
      <c r="X93" s="1">
        <f t="shared" si="1"/>
        <v>124.4493</v>
      </c>
      <c r="Y93" s="1"/>
      <c r="Z93" s="1"/>
      <c r="AA93" s="39" t="s">
        <v>129</v>
      </c>
      <c r="AB93" s="1">
        <v>63.325</v>
      </c>
      <c r="AC93" s="1"/>
      <c r="AD93" s="1"/>
      <c r="AE93" s="1"/>
      <c r="AF93" s="39" t="s">
        <v>129</v>
      </c>
      <c r="AG93" s="40">
        <f t="shared" si="2"/>
        <v>4801.4473</v>
      </c>
      <c r="AH93" s="31">
        <v>15.78814976</v>
      </c>
      <c r="AI93" s="41">
        <v>7.7625737310565155</v>
      </c>
      <c r="AJ93" s="1"/>
      <c r="AK93" s="39" t="s">
        <v>129</v>
      </c>
      <c r="AL93" s="39">
        <v>3.599153</v>
      </c>
      <c r="AM93" s="1"/>
      <c r="AN93" s="1"/>
      <c r="AO93" s="1"/>
      <c r="AP93" s="39" t="s">
        <v>129</v>
      </c>
      <c r="AQ93" s="19">
        <f t="shared" si="3"/>
        <v>8.804911757</v>
      </c>
      <c r="AR93" s="1"/>
      <c r="AS93" s="1"/>
      <c r="AT93" s="1"/>
      <c r="AU93" s="39" t="s">
        <v>129</v>
      </c>
      <c r="AV93" s="42">
        <v>8.77</v>
      </c>
      <c r="AW93" s="19">
        <f t="shared" si="4"/>
        <v>8.804911757</v>
      </c>
      <c r="AX93" s="19">
        <f t="shared" si="5"/>
        <v>0.03491175724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8"/>
      <c r="B94" s="39" t="s">
        <v>130</v>
      </c>
      <c r="C94" s="40">
        <v>1652.404</v>
      </c>
      <c r="D94" s="1"/>
      <c r="E94" s="1"/>
      <c r="F94" s="1"/>
      <c r="G94" s="39" t="s">
        <v>130</v>
      </c>
      <c r="H94" s="40">
        <v>1185.231</v>
      </c>
      <c r="I94" s="1"/>
      <c r="J94" s="1"/>
      <c r="K94" s="1"/>
      <c r="L94" s="39" t="s">
        <v>130</v>
      </c>
      <c r="M94" s="1">
        <v>1736.4370000000001</v>
      </c>
      <c r="N94" s="1"/>
      <c r="O94" s="1"/>
      <c r="P94" s="1"/>
      <c r="Q94" s="39" t="s">
        <v>130</v>
      </c>
      <c r="R94" s="40">
        <v>317.506</v>
      </c>
      <c r="S94" s="1"/>
      <c r="T94" s="1"/>
      <c r="U94" s="1"/>
      <c r="V94" s="39" t="s">
        <v>130</v>
      </c>
      <c r="W94" s="1">
        <v>1319.5810000000001</v>
      </c>
      <c r="X94" s="1">
        <f t="shared" si="1"/>
        <v>131.9581</v>
      </c>
      <c r="Y94" s="1"/>
      <c r="Z94" s="1"/>
      <c r="AA94" s="39" t="s">
        <v>130</v>
      </c>
      <c r="AB94" s="1">
        <v>63.325</v>
      </c>
      <c r="AC94" s="1"/>
      <c r="AD94" s="1"/>
      <c r="AE94" s="1"/>
      <c r="AF94" s="39" t="s">
        <v>130</v>
      </c>
      <c r="AG94" s="40">
        <f t="shared" si="2"/>
        <v>5086.8611</v>
      </c>
      <c r="AH94" s="31">
        <v>21.60944587</v>
      </c>
      <c r="AI94" s="41">
        <v>7.7625737310565155</v>
      </c>
      <c r="AJ94" s="1"/>
      <c r="AK94" s="39" t="s">
        <v>130</v>
      </c>
      <c r="AL94" s="39">
        <v>3.336809</v>
      </c>
      <c r="AM94" s="1"/>
      <c r="AN94" s="1"/>
      <c r="AO94" s="1"/>
      <c r="AP94" s="39" t="s">
        <v>130</v>
      </c>
      <c r="AQ94" s="19">
        <f t="shared" si="3"/>
        <v>9.801133785</v>
      </c>
      <c r="AR94" s="1"/>
      <c r="AS94" s="1"/>
      <c r="AT94" s="1"/>
      <c r="AU94" s="39" t="s">
        <v>130</v>
      </c>
      <c r="AV94" s="42">
        <v>8.98</v>
      </c>
      <c r="AW94" s="19">
        <f t="shared" si="4"/>
        <v>9.801133785</v>
      </c>
      <c r="AX94" s="19">
        <f t="shared" si="5"/>
        <v>0.8211337847</v>
      </c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8"/>
      <c r="B95" s="39" t="s">
        <v>131</v>
      </c>
      <c r="C95" s="40">
        <v>1700.875</v>
      </c>
      <c r="D95" s="1"/>
      <c r="E95" s="1"/>
      <c r="F95" s="1"/>
      <c r="G95" s="39" t="s">
        <v>131</v>
      </c>
      <c r="H95" s="40">
        <v>1217.535</v>
      </c>
      <c r="I95" s="1"/>
      <c r="J95" s="1"/>
      <c r="K95" s="1"/>
      <c r="L95" s="39" t="s">
        <v>131</v>
      </c>
      <c r="M95" s="1">
        <v>1709.243</v>
      </c>
      <c r="N95" s="1"/>
      <c r="O95" s="1"/>
      <c r="P95" s="1"/>
      <c r="Q95" s="39" t="s">
        <v>131</v>
      </c>
      <c r="R95" s="40">
        <v>317.164</v>
      </c>
      <c r="S95" s="1"/>
      <c r="T95" s="1"/>
      <c r="U95" s="1"/>
      <c r="V95" s="39" t="s">
        <v>131</v>
      </c>
      <c r="W95" s="1">
        <v>1377.211</v>
      </c>
      <c r="X95" s="1">
        <f t="shared" si="1"/>
        <v>137.7211</v>
      </c>
      <c r="Y95" s="1"/>
      <c r="Z95" s="1"/>
      <c r="AA95" s="39" t="s">
        <v>131</v>
      </c>
      <c r="AB95" s="1">
        <v>63.325</v>
      </c>
      <c r="AC95" s="1"/>
      <c r="AD95" s="1"/>
      <c r="AE95" s="1"/>
      <c r="AF95" s="39" t="s">
        <v>131</v>
      </c>
      <c r="AG95" s="40">
        <f t="shared" si="2"/>
        <v>5145.8631</v>
      </c>
      <c r="AH95" s="31">
        <v>18.81657071</v>
      </c>
      <c r="AI95" s="41">
        <v>7.7625737310565155</v>
      </c>
      <c r="AJ95" s="1"/>
      <c r="AK95" s="39" t="s">
        <v>131</v>
      </c>
      <c r="AL95" s="39">
        <v>2.62709</v>
      </c>
      <c r="AM95" s="1"/>
      <c r="AN95" s="1"/>
      <c r="AO95" s="1"/>
      <c r="AP95" s="39" t="s">
        <v>131</v>
      </c>
      <c r="AQ95" s="19">
        <f t="shared" si="3"/>
        <v>7.860906745</v>
      </c>
      <c r="AR95" s="1"/>
      <c r="AS95" s="1"/>
      <c r="AT95" s="1"/>
      <c r="AU95" s="39" t="s">
        <v>131</v>
      </c>
      <c r="AV95" s="42">
        <v>9.45</v>
      </c>
      <c r="AW95" s="19">
        <f t="shared" si="4"/>
        <v>7.860906745</v>
      </c>
      <c r="AX95" s="19">
        <f t="shared" si="5"/>
        <v>-1.589093255</v>
      </c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8"/>
      <c r="B96" s="39" t="s">
        <v>132</v>
      </c>
      <c r="C96" s="40">
        <v>1759.608</v>
      </c>
      <c r="D96" s="1"/>
      <c r="E96" s="1"/>
      <c r="F96" s="1"/>
      <c r="G96" s="39" t="s">
        <v>132</v>
      </c>
      <c r="H96" s="40">
        <v>1247.243</v>
      </c>
      <c r="I96" s="1"/>
      <c r="J96" s="1"/>
      <c r="K96" s="1"/>
      <c r="L96" s="39" t="s">
        <v>132</v>
      </c>
      <c r="M96" s="1">
        <v>1630.1970000000001</v>
      </c>
      <c r="N96" s="1"/>
      <c r="O96" s="1"/>
      <c r="P96" s="1"/>
      <c r="Q96" s="39" t="s">
        <v>132</v>
      </c>
      <c r="R96" s="40">
        <v>315.392</v>
      </c>
      <c r="S96" s="1"/>
      <c r="T96" s="1"/>
      <c r="U96" s="1"/>
      <c r="V96" s="39" t="s">
        <v>132</v>
      </c>
      <c r="W96" s="1">
        <v>1410.702</v>
      </c>
      <c r="X96" s="1">
        <f t="shared" si="1"/>
        <v>141.0702</v>
      </c>
      <c r="Y96" s="1"/>
      <c r="Z96" s="1"/>
      <c r="AA96" s="39" t="s">
        <v>132</v>
      </c>
      <c r="AB96" s="1">
        <v>63.325</v>
      </c>
      <c r="AC96" s="1"/>
      <c r="AD96" s="1"/>
      <c r="AE96" s="1"/>
      <c r="AF96" s="39" t="s">
        <v>132</v>
      </c>
      <c r="AG96" s="40">
        <f t="shared" si="2"/>
        <v>5156.8352</v>
      </c>
      <c r="AH96" s="31">
        <v>12.16301354</v>
      </c>
      <c r="AI96" s="41">
        <v>7.7625737310565155</v>
      </c>
      <c r="AJ96" s="1"/>
      <c r="AK96" s="39" t="s">
        <v>132</v>
      </c>
      <c r="AL96" s="39">
        <v>3.301566</v>
      </c>
      <c r="AM96" s="1"/>
      <c r="AN96" s="1"/>
      <c r="AO96" s="1"/>
      <c r="AP96" s="39" t="s">
        <v>132</v>
      </c>
      <c r="AQ96" s="19">
        <f t="shared" si="3"/>
        <v>7.377850452</v>
      </c>
      <c r="AR96" s="1"/>
      <c r="AS96" s="1"/>
      <c r="AT96" s="1"/>
      <c r="AU96" s="39" t="s">
        <v>132</v>
      </c>
      <c r="AV96" s="42">
        <v>9.47</v>
      </c>
      <c r="AW96" s="19">
        <f t="shared" si="4"/>
        <v>7.377850452</v>
      </c>
      <c r="AX96" s="19">
        <f t="shared" si="5"/>
        <v>-2.092149548</v>
      </c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8"/>
      <c r="B97" s="39" t="s">
        <v>133</v>
      </c>
      <c r="C97" s="40">
        <v>1813.182</v>
      </c>
      <c r="D97" s="1"/>
      <c r="E97" s="1"/>
      <c r="F97" s="1"/>
      <c r="G97" s="39" t="s">
        <v>133</v>
      </c>
      <c r="H97" s="40">
        <v>1295.249</v>
      </c>
      <c r="I97" s="1"/>
      <c r="J97" s="1"/>
      <c r="K97" s="1"/>
      <c r="L97" s="39" t="s">
        <v>133</v>
      </c>
      <c r="M97" s="1">
        <v>1527.519</v>
      </c>
      <c r="N97" s="1"/>
      <c r="O97" s="1"/>
      <c r="P97" s="1"/>
      <c r="Q97" s="39" t="s">
        <v>133</v>
      </c>
      <c r="R97" s="40">
        <v>300.196</v>
      </c>
      <c r="S97" s="1"/>
      <c r="T97" s="1"/>
      <c r="U97" s="1"/>
      <c r="V97" s="39" t="s">
        <v>133</v>
      </c>
      <c r="W97" s="1">
        <v>1463.741</v>
      </c>
      <c r="X97" s="1">
        <f t="shared" si="1"/>
        <v>146.3741</v>
      </c>
      <c r="Y97" s="1"/>
      <c r="Z97" s="1"/>
      <c r="AA97" s="39" t="s">
        <v>133</v>
      </c>
      <c r="AB97" s="1">
        <v>63.575</v>
      </c>
      <c r="AC97" s="1"/>
      <c r="AD97" s="1"/>
      <c r="AE97" s="1"/>
      <c r="AF97" s="39" t="s">
        <v>133</v>
      </c>
      <c r="AG97" s="40">
        <f t="shared" si="2"/>
        <v>5146.0951</v>
      </c>
      <c r="AH97" s="31">
        <v>7.177998184</v>
      </c>
      <c r="AI97" s="41">
        <v>7.7625737310565155</v>
      </c>
      <c r="AJ97" s="1"/>
      <c r="AK97" s="39" t="s">
        <v>133</v>
      </c>
      <c r="AL97" s="39">
        <v>4.529973</v>
      </c>
      <c r="AM97" s="1"/>
      <c r="AN97" s="1"/>
      <c r="AO97" s="1"/>
      <c r="AP97" s="39" t="s">
        <v>133</v>
      </c>
      <c r="AQ97" s="19">
        <f t="shared" si="3"/>
        <v>8.281308863</v>
      </c>
      <c r="AR97" s="1"/>
      <c r="AS97" s="1"/>
      <c r="AT97" s="1"/>
      <c r="AU97" s="39" t="s">
        <v>133</v>
      </c>
      <c r="AV97" s="42">
        <v>9.91</v>
      </c>
      <c r="AW97" s="19">
        <f t="shared" si="4"/>
        <v>8.281308863</v>
      </c>
      <c r="AX97" s="19">
        <f t="shared" si="5"/>
        <v>-1.628691137</v>
      </c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8"/>
      <c r="B98" s="39" t="s">
        <v>134</v>
      </c>
      <c r="C98" s="40">
        <v>1870.264</v>
      </c>
      <c r="D98" s="1"/>
      <c r="E98" s="1"/>
      <c r="F98" s="1"/>
      <c r="G98" s="39" t="s">
        <v>134</v>
      </c>
      <c r="H98" s="40">
        <v>1352.745</v>
      </c>
      <c r="I98" s="1"/>
      <c r="J98" s="1"/>
      <c r="K98" s="1"/>
      <c r="L98" s="39" t="s">
        <v>134</v>
      </c>
      <c r="M98" s="1">
        <v>1455.724</v>
      </c>
      <c r="N98" s="1"/>
      <c r="O98" s="1"/>
      <c r="P98" s="1"/>
      <c r="Q98" s="39" t="s">
        <v>134</v>
      </c>
      <c r="R98" s="40">
        <v>307.729</v>
      </c>
      <c r="S98" s="1"/>
      <c r="T98" s="1"/>
      <c r="U98" s="1"/>
      <c r="V98" s="39" t="s">
        <v>134</v>
      </c>
      <c r="W98" s="1">
        <v>1512.6970000000001</v>
      </c>
      <c r="X98" s="1">
        <f t="shared" si="1"/>
        <v>151.2697</v>
      </c>
      <c r="Y98" s="1"/>
      <c r="Z98" s="1"/>
      <c r="AA98" s="39" t="s">
        <v>134</v>
      </c>
      <c r="AB98" s="1">
        <v>63.575</v>
      </c>
      <c r="AC98" s="1"/>
      <c r="AD98" s="1"/>
      <c r="AE98" s="1"/>
      <c r="AF98" s="39" t="s">
        <v>134</v>
      </c>
      <c r="AG98" s="40">
        <f t="shared" si="2"/>
        <v>5201.3067</v>
      </c>
      <c r="AH98" s="31">
        <v>2.249827502</v>
      </c>
      <c r="AI98" s="41">
        <v>7.7625737310565155</v>
      </c>
      <c r="AJ98" s="1"/>
      <c r="AK98" s="39" t="s">
        <v>134</v>
      </c>
      <c r="AL98" s="39">
        <v>4.339051</v>
      </c>
      <c r="AM98" s="1"/>
      <c r="AN98" s="1"/>
      <c r="AO98" s="1"/>
      <c r="AP98" s="39" t="s">
        <v>134</v>
      </c>
      <c r="AQ98" s="19">
        <f t="shared" si="3"/>
        <v>6.715152693</v>
      </c>
      <c r="AR98" s="1"/>
      <c r="AS98" s="1"/>
      <c r="AT98" s="1"/>
      <c r="AU98" s="39" t="s">
        <v>134</v>
      </c>
      <c r="AV98" s="42">
        <v>11.06</v>
      </c>
      <c r="AW98" s="19">
        <f t="shared" si="4"/>
        <v>6.715152693</v>
      </c>
      <c r="AX98" s="19">
        <f t="shared" si="5"/>
        <v>-4.344847307</v>
      </c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8"/>
      <c r="B99" s="39" t="s">
        <v>135</v>
      </c>
      <c r="C99" s="40">
        <v>1915.487</v>
      </c>
      <c r="D99" s="1"/>
      <c r="E99" s="1"/>
      <c r="F99" s="1"/>
      <c r="G99" s="39" t="s">
        <v>135</v>
      </c>
      <c r="H99" s="40">
        <v>1400.349</v>
      </c>
      <c r="I99" s="1"/>
      <c r="J99" s="1"/>
      <c r="K99" s="1"/>
      <c r="L99" s="39" t="s">
        <v>135</v>
      </c>
      <c r="M99" s="1">
        <v>1542.913</v>
      </c>
      <c r="N99" s="1"/>
      <c r="O99" s="1"/>
      <c r="P99" s="1"/>
      <c r="Q99" s="39" t="s">
        <v>135</v>
      </c>
      <c r="R99" s="40">
        <v>306.037</v>
      </c>
      <c r="S99" s="1"/>
      <c r="T99" s="1"/>
      <c r="U99" s="1"/>
      <c r="V99" s="39" t="s">
        <v>135</v>
      </c>
      <c r="W99" s="1">
        <v>1572.267</v>
      </c>
      <c r="X99" s="1">
        <f t="shared" si="1"/>
        <v>157.2267</v>
      </c>
      <c r="Y99" s="1"/>
      <c r="Z99" s="1"/>
      <c r="AA99" s="39" t="s">
        <v>135</v>
      </c>
      <c r="AB99" s="1">
        <v>63.575</v>
      </c>
      <c r="AC99" s="1"/>
      <c r="AD99" s="1"/>
      <c r="AE99" s="1"/>
      <c r="AF99" s="39" t="s">
        <v>135</v>
      </c>
      <c r="AG99" s="40">
        <f t="shared" si="2"/>
        <v>5385.5877</v>
      </c>
      <c r="AH99" s="31">
        <v>4.65858876</v>
      </c>
      <c r="AI99" s="41">
        <v>7.7625737310565155</v>
      </c>
      <c r="AJ99" s="1"/>
      <c r="AK99" s="39" t="s">
        <v>135</v>
      </c>
      <c r="AL99" s="39">
        <v>4.255319</v>
      </c>
      <c r="AM99" s="1"/>
      <c r="AN99" s="1"/>
      <c r="AO99" s="1"/>
      <c r="AP99" s="39" t="s">
        <v>135</v>
      </c>
      <c r="AQ99" s="19">
        <f t="shared" si="3"/>
        <v>7.170812007</v>
      </c>
      <c r="AR99" s="1"/>
      <c r="AS99" s="1"/>
      <c r="AT99" s="1"/>
      <c r="AU99" s="39" t="s">
        <v>135</v>
      </c>
      <c r="AV99" s="42">
        <v>11.3</v>
      </c>
      <c r="AW99" s="19">
        <f t="shared" si="4"/>
        <v>7.170812007</v>
      </c>
      <c r="AX99" s="19">
        <f t="shared" si="5"/>
        <v>-4.129187993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8"/>
      <c r="B100" s="39" t="s">
        <v>136</v>
      </c>
      <c r="C100" s="40">
        <v>1977.678</v>
      </c>
      <c r="D100" s="1"/>
      <c r="E100" s="1"/>
      <c r="F100" s="1"/>
      <c r="G100" s="39" t="s">
        <v>136</v>
      </c>
      <c r="H100" s="40">
        <v>1457.968</v>
      </c>
      <c r="I100" s="1"/>
      <c r="J100" s="1"/>
      <c r="K100" s="1"/>
      <c r="L100" s="39" t="s">
        <v>136</v>
      </c>
      <c r="M100" s="1">
        <v>1553.28</v>
      </c>
      <c r="N100" s="1"/>
      <c r="O100" s="1"/>
      <c r="P100" s="1"/>
      <c r="Q100" s="39" t="s">
        <v>136</v>
      </c>
      <c r="R100" s="40">
        <v>327.378</v>
      </c>
      <c r="S100" s="1"/>
      <c r="T100" s="1"/>
      <c r="U100" s="1"/>
      <c r="V100" s="39" t="s">
        <v>136</v>
      </c>
      <c r="W100" s="1">
        <v>1662.9660000000001</v>
      </c>
      <c r="X100" s="1">
        <f t="shared" si="1"/>
        <v>166.2966</v>
      </c>
      <c r="Y100" s="1"/>
      <c r="Z100" s="1"/>
      <c r="AA100" s="39" t="s">
        <v>136</v>
      </c>
      <c r="AB100" s="1">
        <v>63.575</v>
      </c>
      <c r="AC100" s="1"/>
      <c r="AD100" s="1"/>
      <c r="AE100" s="1"/>
      <c r="AF100" s="39" t="s">
        <v>136</v>
      </c>
      <c r="AG100" s="40">
        <f t="shared" si="2"/>
        <v>5546.1756</v>
      </c>
      <c r="AH100" s="31">
        <v>7.549987248</v>
      </c>
      <c r="AI100" s="41">
        <v>7.7625737310565155</v>
      </c>
      <c r="AJ100" s="1"/>
      <c r="AK100" s="39" t="s">
        <v>136</v>
      </c>
      <c r="AL100" s="39">
        <v>4.085667</v>
      </c>
      <c r="AM100" s="1"/>
      <c r="AN100" s="1"/>
      <c r="AO100" s="1"/>
      <c r="AP100" s="39" t="s">
        <v>136</v>
      </c>
      <c r="AQ100" s="19">
        <f t="shared" si="3"/>
        <v>7.596770629</v>
      </c>
      <c r="AR100" s="1"/>
      <c r="AS100" s="1"/>
      <c r="AT100" s="1"/>
      <c r="AU100" s="39" t="s">
        <v>136</v>
      </c>
      <c r="AV100" s="42">
        <v>8.38</v>
      </c>
      <c r="AW100" s="19">
        <f t="shared" si="4"/>
        <v>7.596770629</v>
      </c>
      <c r="AX100" s="19">
        <f t="shared" si="5"/>
        <v>-0.7832293708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8"/>
      <c r="B101" s="39" t="s">
        <v>137</v>
      </c>
      <c r="C101" s="40">
        <v>2078.615</v>
      </c>
      <c r="D101" s="1"/>
      <c r="E101" s="1"/>
      <c r="F101" s="1"/>
      <c r="G101" s="39" t="s">
        <v>137</v>
      </c>
      <c r="H101" s="40">
        <v>1489.462</v>
      </c>
      <c r="I101" s="1"/>
      <c r="J101" s="1"/>
      <c r="K101" s="1"/>
      <c r="L101" s="39" t="s">
        <v>137</v>
      </c>
      <c r="M101" s="1">
        <v>1671.084</v>
      </c>
      <c r="N101" s="1"/>
      <c r="O101" s="1"/>
      <c r="P101" s="1"/>
      <c r="Q101" s="39" t="s">
        <v>137</v>
      </c>
      <c r="R101" s="40">
        <v>321.737</v>
      </c>
      <c r="S101" s="1"/>
      <c r="T101" s="1"/>
      <c r="U101" s="1"/>
      <c r="V101" s="39" t="s">
        <v>137</v>
      </c>
      <c r="W101" s="1">
        <v>1710.731</v>
      </c>
      <c r="X101" s="1">
        <f t="shared" si="1"/>
        <v>171.0731</v>
      </c>
      <c r="Y101" s="1"/>
      <c r="Z101" s="1"/>
      <c r="AA101" s="39" t="s">
        <v>137</v>
      </c>
      <c r="AB101" s="44">
        <v>62.44</v>
      </c>
      <c r="AC101" s="1"/>
      <c r="AD101" s="1"/>
      <c r="AE101" s="1"/>
      <c r="AF101" s="39" t="s">
        <v>137</v>
      </c>
      <c r="AG101" s="40">
        <f t="shared" si="2"/>
        <v>5794.4111</v>
      </c>
      <c r="AH101" s="31">
        <v>12.59821257</v>
      </c>
      <c r="AI101" s="41">
        <v>7.7625737310565155</v>
      </c>
      <c r="AJ101" s="1"/>
      <c r="AK101" s="39" t="s">
        <v>137</v>
      </c>
      <c r="AL101" s="39">
        <v>3.584229</v>
      </c>
      <c r="AM101" s="1"/>
      <c r="AN101" s="1"/>
      <c r="AO101" s="1"/>
      <c r="AP101" s="39" t="s">
        <v>137</v>
      </c>
      <c r="AQ101" s="19">
        <f t="shared" si="3"/>
        <v>7.98131046</v>
      </c>
      <c r="AR101" s="1"/>
      <c r="AS101" s="1"/>
      <c r="AT101" s="1"/>
      <c r="AU101" s="39" t="s">
        <v>137</v>
      </c>
      <c r="AV101" s="42">
        <v>8.58</v>
      </c>
      <c r="AW101" s="19">
        <f t="shared" si="4"/>
        <v>7.98131046</v>
      </c>
      <c r="AX101" s="19">
        <f t="shared" si="5"/>
        <v>-0.5986895403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8"/>
      <c r="B102" s="39" t="s">
        <v>138</v>
      </c>
      <c r="C102" s="40">
        <v>2142.819</v>
      </c>
      <c r="D102" s="1"/>
      <c r="E102" s="1"/>
      <c r="F102" s="1"/>
      <c r="G102" s="39" t="s">
        <v>138</v>
      </c>
      <c r="H102" s="40">
        <v>1529.106</v>
      </c>
      <c r="I102" s="1"/>
      <c r="J102" s="1"/>
      <c r="K102" s="1"/>
      <c r="L102" s="39" t="s">
        <v>138</v>
      </c>
      <c r="M102" s="1">
        <v>1743.624</v>
      </c>
      <c r="N102" s="1"/>
      <c r="O102" s="1"/>
      <c r="P102" s="1"/>
      <c r="Q102" s="39" t="s">
        <v>138</v>
      </c>
      <c r="R102" s="40">
        <v>332.403</v>
      </c>
      <c r="S102" s="1"/>
      <c r="T102" s="1"/>
      <c r="U102" s="1"/>
      <c r="V102" s="39" t="s">
        <v>138</v>
      </c>
      <c r="W102" s="1">
        <v>1774.64</v>
      </c>
      <c r="X102" s="1">
        <f t="shared" si="1"/>
        <v>177.464</v>
      </c>
      <c r="Y102" s="1"/>
      <c r="Z102" s="1"/>
      <c r="AA102" s="39" t="s">
        <v>138</v>
      </c>
      <c r="AB102" s="44">
        <v>101.27</v>
      </c>
      <c r="AC102" s="1"/>
      <c r="AD102" s="1"/>
      <c r="AE102" s="1"/>
      <c r="AF102" s="39" t="s">
        <v>138</v>
      </c>
      <c r="AG102" s="40">
        <f t="shared" si="2"/>
        <v>6026.686</v>
      </c>
      <c r="AH102" s="31">
        <v>15.86869123</v>
      </c>
      <c r="AI102" s="41">
        <v>7.7625737310565155</v>
      </c>
      <c r="AJ102" s="1"/>
      <c r="AK102" s="39" t="s">
        <v>138</v>
      </c>
      <c r="AL102" s="39">
        <v>3.739523</v>
      </c>
      <c r="AM102" s="1"/>
      <c r="AN102" s="1"/>
      <c r="AO102" s="1"/>
      <c r="AP102" s="39" t="s">
        <v>138</v>
      </c>
      <c r="AQ102" s="19">
        <f t="shared" si="3"/>
        <v>9.070694625</v>
      </c>
      <c r="AR102" s="1"/>
      <c r="AS102" s="1"/>
      <c r="AT102" s="1"/>
      <c r="AU102" s="39" t="s">
        <v>138</v>
      </c>
      <c r="AV102" s="42">
        <v>7.53</v>
      </c>
      <c r="AW102" s="19">
        <f t="shared" si="4"/>
        <v>9.070694625</v>
      </c>
      <c r="AX102" s="19">
        <f t="shared" si="5"/>
        <v>1.540694625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8"/>
      <c r="B103" s="39" t="s">
        <v>139</v>
      </c>
      <c r="C103" s="40">
        <v>2223.628</v>
      </c>
      <c r="D103" s="1"/>
      <c r="E103" s="1"/>
      <c r="F103" s="1"/>
      <c r="G103" s="39" t="s">
        <v>139</v>
      </c>
      <c r="H103" s="40">
        <v>1572.17</v>
      </c>
      <c r="I103" s="1"/>
      <c r="J103" s="1"/>
      <c r="K103" s="1"/>
      <c r="L103" s="39" t="s">
        <v>139</v>
      </c>
      <c r="M103" s="1">
        <v>1641.75</v>
      </c>
      <c r="N103" s="1"/>
      <c r="O103" s="1"/>
      <c r="P103" s="1"/>
      <c r="Q103" s="39" t="s">
        <v>139</v>
      </c>
      <c r="R103" s="40">
        <v>344.072</v>
      </c>
      <c r="S103" s="1"/>
      <c r="T103" s="1"/>
      <c r="U103" s="1"/>
      <c r="V103" s="39" t="s">
        <v>139</v>
      </c>
      <c r="W103" s="1">
        <v>1823.103</v>
      </c>
      <c r="X103" s="1">
        <f t="shared" si="1"/>
        <v>182.3103</v>
      </c>
      <c r="Y103" s="1"/>
      <c r="Z103" s="1"/>
      <c r="AA103" s="39" t="s">
        <v>139</v>
      </c>
      <c r="AB103" s="44">
        <v>55.28</v>
      </c>
      <c r="AC103" s="1"/>
      <c r="AD103" s="1"/>
      <c r="AE103" s="1"/>
      <c r="AF103" s="39" t="s">
        <v>139</v>
      </c>
      <c r="AG103" s="40">
        <f t="shared" si="2"/>
        <v>6019.2103</v>
      </c>
      <c r="AH103" s="31">
        <v>11.76515239</v>
      </c>
      <c r="AI103" s="41">
        <v>7.7625737310565155</v>
      </c>
      <c r="AJ103" s="1"/>
      <c r="AK103" s="39" t="s">
        <v>139</v>
      </c>
      <c r="AL103" s="39">
        <v>3.348214</v>
      </c>
      <c r="AM103" s="1"/>
      <c r="AN103" s="1"/>
      <c r="AO103" s="1"/>
      <c r="AP103" s="39" t="s">
        <v>139</v>
      </c>
      <c r="AQ103" s="19">
        <f t="shared" si="3"/>
        <v>7.360019165</v>
      </c>
      <c r="AR103" s="1"/>
      <c r="AS103" s="1"/>
      <c r="AT103" s="1"/>
      <c r="AU103" s="39" t="s">
        <v>139</v>
      </c>
      <c r="AV103" s="42">
        <v>7.92</v>
      </c>
      <c r="AW103" s="19">
        <f t="shared" si="4"/>
        <v>7.360019165</v>
      </c>
      <c r="AX103" s="19">
        <f t="shared" si="5"/>
        <v>-0.5599808353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8"/>
      <c r="B104" s="39" t="s">
        <v>140</v>
      </c>
      <c r="C104" s="40">
        <v>2329.784</v>
      </c>
      <c r="D104" s="1"/>
      <c r="E104" s="1"/>
      <c r="F104" s="1"/>
      <c r="G104" s="39" t="s">
        <v>140</v>
      </c>
      <c r="H104" s="40">
        <v>1638.943</v>
      </c>
      <c r="I104" s="1"/>
      <c r="J104" s="1"/>
      <c r="K104" s="1"/>
      <c r="L104" s="39" t="s">
        <v>140</v>
      </c>
      <c r="M104" s="1">
        <v>1916.9080000000001</v>
      </c>
      <c r="N104" s="1"/>
      <c r="O104" s="1"/>
      <c r="P104" s="1"/>
      <c r="Q104" s="39" t="s">
        <v>140</v>
      </c>
      <c r="R104" s="40">
        <v>338.859</v>
      </c>
      <c r="S104" s="1"/>
      <c r="T104" s="1"/>
      <c r="U104" s="1"/>
      <c r="V104" s="39" t="s">
        <v>140</v>
      </c>
      <c r="W104" s="1">
        <v>1945.942</v>
      </c>
      <c r="X104" s="1">
        <f t="shared" si="1"/>
        <v>194.5942</v>
      </c>
      <c r="Y104" s="1"/>
      <c r="Z104" s="1"/>
      <c r="AA104" s="39" t="s">
        <v>140</v>
      </c>
      <c r="AB104" s="44">
        <v>86.65</v>
      </c>
      <c r="AC104" s="1"/>
      <c r="AD104" s="1"/>
      <c r="AE104" s="1"/>
      <c r="AF104" s="39" t="s">
        <v>140</v>
      </c>
      <c r="AG104" s="40">
        <f t="shared" si="2"/>
        <v>6505.7382</v>
      </c>
      <c r="AH104" s="31">
        <v>17.30133824</v>
      </c>
      <c r="AI104" s="41">
        <v>7.7625737310565155</v>
      </c>
      <c r="AJ104" s="1"/>
      <c r="AK104" s="39" t="s">
        <v>140</v>
      </c>
      <c r="AL104" s="39">
        <v>3.51377</v>
      </c>
      <c r="AM104" s="1"/>
      <c r="AN104" s="1"/>
      <c r="AO104" s="1"/>
      <c r="AP104" s="39" t="s">
        <v>140</v>
      </c>
      <c r="AQ104" s="19">
        <f t="shared" si="3"/>
        <v>9.033788627</v>
      </c>
      <c r="AR104" s="1"/>
      <c r="AS104" s="1"/>
      <c r="AT104" s="1"/>
      <c r="AU104" s="39" t="s">
        <v>140</v>
      </c>
      <c r="AV104" s="42">
        <v>8.27</v>
      </c>
      <c r="AW104" s="19">
        <f t="shared" si="4"/>
        <v>9.033788627</v>
      </c>
      <c r="AX104" s="19">
        <f t="shared" si="5"/>
        <v>0.7637886272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8"/>
      <c r="B105" s="39" t="s">
        <v>141</v>
      </c>
      <c r="C105" s="40">
        <v>2383.881</v>
      </c>
      <c r="D105" s="1"/>
      <c r="E105" s="1"/>
      <c r="F105" s="1"/>
      <c r="G105" s="39" t="s">
        <v>141</v>
      </c>
      <c r="H105" s="40">
        <v>1683.411</v>
      </c>
      <c r="I105" s="1"/>
      <c r="J105" s="1"/>
      <c r="K105" s="1"/>
      <c r="L105" s="39" t="s">
        <v>141</v>
      </c>
      <c r="M105" s="1">
        <v>2136.797</v>
      </c>
      <c r="N105" s="1"/>
      <c r="O105" s="1"/>
      <c r="P105" s="1"/>
      <c r="Q105" s="39" t="s">
        <v>141</v>
      </c>
      <c r="R105" s="40">
        <v>351.593</v>
      </c>
      <c r="S105" s="1"/>
      <c r="T105" s="1"/>
      <c r="U105" s="1"/>
      <c r="V105" s="39" t="s">
        <v>141</v>
      </c>
      <c r="W105" s="1">
        <v>1986.816</v>
      </c>
      <c r="X105" s="1">
        <f t="shared" si="1"/>
        <v>198.6816</v>
      </c>
      <c r="Y105" s="1"/>
      <c r="Z105" s="1"/>
      <c r="AA105" s="39" t="s">
        <v>141</v>
      </c>
      <c r="AB105" s="44">
        <v>54.89</v>
      </c>
      <c r="AC105" s="1"/>
      <c r="AD105" s="1"/>
      <c r="AE105" s="1"/>
      <c r="AF105" s="39" t="s">
        <v>141</v>
      </c>
      <c r="AG105" s="40">
        <f t="shared" si="2"/>
        <v>6809.2536</v>
      </c>
      <c r="AH105" s="31">
        <v>17.51416119</v>
      </c>
      <c r="AI105" s="41">
        <v>7.7625737310565155</v>
      </c>
      <c r="AJ105" s="1"/>
      <c r="AK105" s="39" t="s">
        <v>141</v>
      </c>
      <c r="AL105" s="39">
        <v>3.082731</v>
      </c>
      <c r="AM105" s="1"/>
      <c r="AN105" s="1"/>
      <c r="AO105" s="1"/>
      <c r="AP105" s="39" t="s">
        <v>141</v>
      </c>
      <c r="AQ105" s="19">
        <f t="shared" si="3"/>
        <v>8.332676115</v>
      </c>
      <c r="AR105" s="1"/>
      <c r="AS105" s="1"/>
      <c r="AT105" s="1"/>
      <c r="AU105" s="39" t="s">
        <v>141</v>
      </c>
      <c r="AV105" s="42">
        <v>7.48</v>
      </c>
      <c r="AW105" s="19">
        <f t="shared" si="4"/>
        <v>8.332676115</v>
      </c>
      <c r="AX105" s="19">
        <f t="shared" si="5"/>
        <v>0.8526761147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8"/>
      <c r="B106" s="39" t="s">
        <v>142</v>
      </c>
      <c r="C106" s="40">
        <v>2436.341</v>
      </c>
      <c r="D106" s="1"/>
      <c r="E106" s="1"/>
      <c r="F106" s="1"/>
      <c r="G106" s="39" t="s">
        <v>142</v>
      </c>
      <c r="H106" s="40">
        <v>1737.156</v>
      </c>
      <c r="I106" s="1"/>
      <c r="J106" s="1"/>
      <c r="K106" s="1"/>
      <c r="L106" s="39" t="s">
        <v>142</v>
      </c>
      <c r="M106" s="1">
        <v>2244.577</v>
      </c>
      <c r="N106" s="1"/>
      <c r="O106" s="1"/>
      <c r="P106" s="1"/>
      <c r="Q106" s="39" t="s">
        <v>142</v>
      </c>
      <c r="R106" s="40">
        <v>385.015</v>
      </c>
      <c r="S106" s="1"/>
      <c r="T106" s="1"/>
      <c r="U106" s="1"/>
      <c r="V106" s="39" t="s">
        <v>142</v>
      </c>
      <c r="W106" s="1">
        <v>2059.349</v>
      </c>
      <c r="X106" s="1">
        <f t="shared" si="1"/>
        <v>205.9349</v>
      </c>
      <c r="Y106" s="1"/>
      <c r="Z106" s="1"/>
      <c r="AA106" s="39" t="s">
        <v>142</v>
      </c>
      <c r="AB106" s="44">
        <v>69.92</v>
      </c>
      <c r="AC106" s="1"/>
      <c r="AD106" s="1"/>
      <c r="AE106" s="1"/>
      <c r="AF106" s="39" t="s">
        <v>142</v>
      </c>
      <c r="AG106" s="40">
        <f t="shared" si="2"/>
        <v>7078.9439</v>
      </c>
      <c r="AH106" s="31">
        <v>17.45997552</v>
      </c>
      <c r="AI106" s="41">
        <v>7.7625737310565155</v>
      </c>
      <c r="AJ106" s="1"/>
      <c r="AK106" s="39" t="s">
        <v>142</v>
      </c>
      <c r="AL106" s="39">
        <v>1.615911</v>
      </c>
      <c r="AM106" s="1"/>
      <c r="AN106" s="1"/>
      <c r="AO106" s="1"/>
      <c r="AP106" s="39" t="s">
        <v>142</v>
      </c>
      <c r="AQ106" s="19">
        <f t="shared" si="3"/>
        <v>5.752194697</v>
      </c>
      <c r="AR106" s="1"/>
      <c r="AS106" s="1"/>
      <c r="AT106" s="1"/>
      <c r="AU106" s="39" t="s">
        <v>142</v>
      </c>
      <c r="AV106" s="42">
        <v>6.92</v>
      </c>
      <c r="AW106" s="19">
        <f t="shared" si="4"/>
        <v>5.752194697</v>
      </c>
      <c r="AX106" s="19">
        <f t="shared" si="5"/>
        <v>-1.167805303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8"/>
      <c r="B107" s="39" t="s">
        <v>143</v>
      </c>
      <c r="C107" s="40">
        <v>2514.174</v>
      </c>
      <c r="D107" s="1"/>
      <c r="E107" s="1"/>
      <c r="F107" s="1"/>
      <c r="G107" s="39" t="s">
        <v>143</v>
      </c>
      <c r="H107" s="40">
        <v>1797.227</v>
      </c>
      <c r="I107" s="1"/>
      <c r="J107" s="1"/>
      <c r="K107" s="1"/>
      <c r="L107" s="39" t="s">
        <v>143</v>
      </c>
      <c r="M107" s="1">
        <v>2031.804</v>
      </c>
      <c r="N107" s="1"/>
      <c r="O107" s="1"/>
      <c r="P107" s="1"/>
      <c r="Q107" s="39" t="s">
        <v>143</v>
      </c>
      <c r="R107" s="40">
        <v>403.893</v>
      </c>
      <c r="S107" s="1"/>
      <c r="T107" s="1"/>
      <c r="U107" s="1"/>
      <c r="V107" s="39" t="s">
        <v>143</v>
      </c>
      <c r="W107" s="1">
        <v>2125.304</v>
      </c>
      <c r="X107" s="1">
        <f t="shared" si="1"/>
        <v>212.5304</v>
      </c>
      <c r="Y107" s="1"/>
      <c r="Z107" s="1"/>
      <c r="AA107" s="39" t="s">
        <v>143</v>
      </c>
      <c r="AB107" s="44">
        <v>88.98</v>
      </c>
      <c r="AC107" s="1"/>
      <c r="AD107" s="1"/>
      <c r="AE107" s="1"/>
      <c r="AF107" s="39" t="s">
        <v>143</v>
      </c>
      <c r="AG107" s="40">
        <f t="shared" si="2"/>
        <v>7048.6084</v>
      </c>
      <c r="AH107" s="31">
        <v>17.10187963</v>
      </c>
      <c r="AI107" s="41">
        <v>7.7625737310565155</v>
      </c>
      <c r="AJ107" s="1"/>
      <c r="AK107" s="39" t="s">
        <v>143</v>
      </c>
      <c r="AL107" s="39">
        <v>1.635298</v>
      </c>
      <c r="AM107" s="1"/>
      <c r="AN107" s="1"/>
      <c r="AO107" s="1"/>
      <c r="AP107" s="39" t="s">
        <v>143</v>
      </c>
      <c r="AQ107" s="19">
        <f t="shared" si="3"/>
        <v>5.696597975</v>
      </c>
      <c r="AR107" s="1"/>
      <c r="AS107" s="1"/>
      <c r="AT107" s="1"/>
      <c r="AU107" s="39" t="s">
        <v>143</v>
      </c>
      <c r="AV107" s="42">
        <v>5.89</v>
      </c>
      <c r="AW107" s="19">
        <f t="shared" si="4"/>
        <v>5.696597975</v>
      </c>
      <c r="AX107" s="19">
        <f t="shared" si="5"/>
        <v>-0.1934020253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8"/>
      <c r="B108" s="39" t="s">
        <v>144</v>
      </c>
      <c r="C108" s="40">
        <v>2592.292</v>
      </c>
      <c r="D108" s="1"/>
      <c r="E108" s="1"/>
      <c r="F108" s="1"/>
      <c r="G108" s="39" t="s">
        <v>144</v>
      </c>
      <c r="H108" s="40">
        <v>1864.487</v>
      </c>
      <c r="I108" s="1"/>
      <c r="J108" s="1"/>
      <c r="K108" s="1"/>
      <c r="L108" s="39" t="s">
        <v>144</v>
      </c>
      <c r="M108" s="1">
        <v>2240.835</v>
      </c>
      <c r="N108" s="1"/>
      <c r="O108" s="1"/>
      <c r="P108" s="1"/>
      <c r="Q108" s="39" t="s">
        <v>144</v>
      </c>
      <c r="R108" s="40">
        <v>456.032</v>
      </c>
      <c r="S108" s="1"/>
      <c r="T108" s="1"/>
      <c r="U108" s="1"/>
      <c r="V108" s="39" t="s">
        <v>144</v>
      </c>
      <c r="W108" s="1">
        <v>2214.835</v>
      </c>
      <c r="X108" s="1">
        <f t="shared" si="1"/>
        <v>221.4835</v>
      </c>
      <c r="Y108" s="1"/>
      <c r="Z108" s="1"/>
      <c r="AA108" s="39" t="s">
        <v>144</v>
      </c>
      <c r="AB108" s="44">
        <v>139.75</v>
      </c>
      <c r="AC108" s="1"/>
      <c r="AD108" s="1"/>
      <c r="AE108" s="1"/>
      <c r="AF108" s="39" t="s">
        <v>144</v>
      </c>
      <c r="AG108" s="40">
        <f t="shared" si="2"/>
        <v>7514.8795</v>
      </c>
      <c r="AH108" s="31">
        <v>15.51155717</v>
      </c>
      <c r="AI108" s="41">
        <v>7.7625737310565155</v>
      </c>
      <c r="AJ108" s="1"/>
      <c r="AK108" s="39" t="s">
        <v>144</v>
      </c>
      <c r="AL108" s="39">
        <v>1.284404</v>
      </c>
      <c r="AM108" s="1"/>
      <c r="AN108" s="1"/>
      <c r="AO108" s="1"/>
      <c r="AP108" s="39" t="s">
        <v>144</v>
      </c>
      <c r="AQ108" s="19">
        <f t="shared" si="3"/>
        <v>4.68495286</v>
      </c>
      <c r="AR108" s="1"/>
      <c r="AS108" s="1"/>
      <c r="AT108" s="1"/>
      <c r="AU108" s="39" t="s">
        <v>144</v>
      </c>
      <c r="AV108" s="42">
        <v>6.91</v>
      </c>
      <c r="AW108" s="19">
        <f t="shared" si="4"/>
        <v>4.68495286</v>
      </c>
      <c r="AX108" s="19">
        <f t="shared" si="5"/>
        <v>-2.22504714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8"/>
      <c r="B109" s="39" t="s">
        <v>145</v>
      </c>
      <c r="C109" s="40">
        <v>2626.617</v>
      </c>
      <c r="D109" s="1"/>
      <c r="E109" s="1"/>
      <c r="F109" s="1"/>
      <c r="G109" s="39" t="s">
        <v>145</v>
      </c>
      <c r="H109" s="40">
        <v>1908.814</v>
      </c>
      <c r="I109" s="1"/>
      <c r="J109" s="1"/>
      <c r="K109" s="1"/>
      <c r="L109" s="39" t="s">
        <v>145</v>
      </c>
      <c r="M109" s="1">
        <v>2708.148</v>
      </c>
      <c r="N109" s="1"/>
      <c r="O109" s="1"/>
      <c r="P109" s="1"/>
      <c r="Q109" s="39" t="s">
        <v>145</v>
      </c>
      <c r="R109" s="40">
        <v>420.106</v>
      </c>
      <c r="S109" s="1"/>
      <c r="T109" s="1"/>
      <c r="U109" s="1"/>
      <c r="V109" s="39" t="s">
        <v>145</v>
      </c>
      <c r="W109" s="1">
        <v>2246.724</v>
      </c>
      <c r="X109" s="1">
        <f t="shared" si="1"/>
        <v>224.6724</v>
      </c>
      <c r="Y109" s="1"/>
      <c r="Z109" s="1"/>
      <c r="AA109" s="39" t="s">
        <v>145</v>
      </c>
      <c r="AB109" s="44">
        <v>83.21</v>
      </c>
      <c r="AC109" s="1"/>
      <c r="AD109" s="1"/>
      <c r="AE109" s="1"/>
      <c r="AF109" s="39" t="s">
        <v>145</v>
      </c>
      <c r="AG109" s="40">
        <f t="shared" si="2"/>
        <v>7971.5674</v>
      </c>
      <c r="AH109" s="31">
        <v>17.06962126</v>
      </c>
      <c r="AI109" s="41">
        <v>7.7625737310565155</v>
      </c>
      <c r="AJ109" s="1"/>
      <c r="AK109" s="39" t="s">
        <v>145</v>
      </c>
      <c r="AL109" s="39">
        <v>2.197132</v>
      </c>
      <c r="AM109" s="1"/>
      <c r="AN109" s="1"/>
      <c r="AO109" s="1"/>
      <c r="AP109" s="39" t="s">
        <v>145</v>
      </c>
      <c r="AQ109" s="19">
        <f t="shared" si="3"/>
        <v>6.671742882</v>
      </c>
      <c r="AR109" s="1"/>
      <c r="AS109" s="1"/>
      <c r="AT109" s="1"/>
      <c r="AU109" s="39" t="s">
        <v>145</v>
      </c>
      <c r="AV109" s="42">
        <v>6.13</v>
      </c>
      <c r="AW109" s="19">
        <f t="shared" si="4"/>
        <v>6.671742882</v>
      </c>
      <c r="AX109" s="19">
        <f t="shared" si="5"/>
        <v>0.5417428822</v>
      </c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8"/>
      <c r="B110" s="39" t="s">
        <v>146</v>
      </c>
      <c r="C110" s="40">
        <v>2706.834</v>
      </c>
      <c r="D110" s="1"/>
      <c r="E110" s="1"/>
      <c r="F110" s="1"/>
      <c r="G110" s="39" t="s">
        <v>146</v>
      </c>
      <c r="H110" s="40">
        <v>1948.373</v>
      </c>
      <c r="I110" s="1"/>
      <c r="J110" s="1"/>
      <c r="K110" s="1"/>
      <c r="L110" s="39" t="s">
        <v>146</v>
      </c>
      <c r="M110" s="1">
        <v>2783.592</v>
      </c>
      <c r="N110" s="1"/>
      <c r="O110" s="1"/>
      <c r="P110" s="1"/>
      <c r="Q110" s="39" t="s">
        <v>146</v>
      </c>
      <c r="R110" s="40">
        <v>432.879</v>
      </c>
      <c r="S110" s="1"/>
      <c r="T110" s="1"/>
      <c r="U110" s="1"/>
      <c r="V110" s="39" t="s">
        <v>146</v>
      </c>
      <c r="W110" s="1">
        <v>2309.296</v>
      </c>
      <c r="X110" s="1">
        <f t="shared" si="1"/>
        <v>230.9296</v>
      </c>
      <c r="Y110" s="1"/>
      <c r="Z110" s="1"/>
      <c r="AA110" s="39" t="s">
        <v>146</v>
      </c>
      <c r="AB110" s="44">
        <v>99.49</v>
      </c>
      <c r="AC110" s="1"/>
      <c r="AD110" s="1"/>
      <c r="AE110" s="1"/>
      <c r="AF110" s="39" t="s">
        <v>146</v>
      </c>
      <c r="AG110" s="40">
        <f t="shared" si="2"/>
        <v>8202.0976</v>
      </c>
      <c r="AH110" s="31">
        <v>15.86611952</v>
      </c>
      <c r="AI110" s="41">
        <v>7.7625737310565155</v>
      </c>
      <c r="AJ110" s="1"/>
      <c r="AK110" s="39" t="s">
        <v>146</v>
      </c>
      <c r="AL110" s="39">
        <v>3.761468</v>
      </c>
      <c r="AM110" s="1"/>
      <c r="AN110" s="1"/>
      <c r="AO110" s="1"/>
      <c r="AP110" s="39" t="s">
        <v>146</v>
      </c>
      <c r="AQ110" s="19">
        <f t="shared" si="3"/>
        <v>9.108455447</v>
      </c>
      <c r="AR110" s="1"/>
      <c r="AS110" s="1"/>
      <c r="AT110" s="1"/>
      <c r="AU110" s="39" t="s">
        <v>146</v>
      </c>
      <c r="AV110" s="42">
        <v>6.73</v>
      </c>
      <c r="AW110" s="19">
        <f t="shared" si="4"/>
        <v>9.108455447</v>
      </c>
      <c r="AX110" s="19">
        <f t="shared" si="5"/>
        <v>2.378455447</v>
      </c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8"/>
      <c r="B111" s="39" t="s">
        <v>147</v>
      </c>
      <c r="C111" s="40">
        <v>2774.558</v>
      </c>
      <c r="D111" s="1"/>
      <c r="E111" s="1"/>
      <c r="F111" s="1"/>
      <c r="G111" s="39" t="s">
        <v>147</v>
      </c>
      <c r="H111" s="40">
        <v>1999.842</v>
      </c>
      <c r="I111" s="1"/>
      <c r="J111" s="1"/>
      <c r="K111" s="1"/>
      <c r="L111" s="39" t="s">
        <v>147</v>
      </c>
      <c r="M111" s="1">
        <v>2944.431</v>
      </c>
      <c r="N111" s="1"/>
      <c r="O111" s="1"/>
      <c r="P111" s="1"/>
      <c r="Q111" s="39" t="s">
        <v>147</v>
      </c>
      <c r="R111" s="40">
        <v>437.622</v>
      </c>
      <c r="S111" s="1"/>
      <c r="T111" s="1"/>
      <c r="U111" s="1"/>
      <c r="V111" s="39" t="s">
        <v>147</v>
      </c>
      <c r="W111" s="1">
        <v>2350.277</v>
      </c>
      <c r="X111" s="1">
        <f t="shared" si="1"/>
        <v>235.0277</v>
      </c>
      <c r="Y111" s="1"/>
      <c r="Z111" s="1"/>
      <c r="AA111" s="39" t="s">
        <v>147</v>
      </c>
      <c r="AB111" s="44">
        <v>106.3</v>
      </c>
      <c r="AC111" s="1"/>
      <c r="AD111" s="1"/>
      <c r="AE111" s="1"/>
      <c r="AF111" s="39" t="s">
        <v>147</v>
      </c>
      <c r="AG111" s="40">
        <f t="shared" si="2"/>
        <v>8497.7807</v>
      </c>
      <c r="AH111" s="31">
        <v>20.55969374</v>
      </c>
      <c r="AI111" s="41">
        <v>7.7625737310565155</v>
      </c>
      <c r="AJ111" s="1"/>
      <c r="AK111" s="39" t="s">
        <v>147</v>
      </c>
      <c r="AL111" s="39">
        <v>4.189435</v>
      </c>
      <c r="AM111" s="1"/>
      <c r="AN111" s="1"/>
      <c r="AO111" s="1"/>
      <c r="AP111" s="39" t="s">
        <v>147</v>
      </c>
      <c r="AQ111" s="19">
        <f t="shared" si="3"/>
        <v>11.03079125</v>
      </c>
      <c r="AR111" s="1"/>
      <c r="AS111" s="1"/>
      <c r="AT111" s="1"/>
      <c r="AU111" s="39" t="s">
        <v>147</v>
      </c>
      <c r="AV111" s="42">
        <v>7.22</v>
      </c>
      <c r="AW111" s="19">
        <f t="shared" si="4"/>
        <v>11.03079125</v>
      </c>
      <c r="AX111" s="19">
        <f t="shared" si="5"/>
        <v>3.810791252</v>
      </c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8"/>
      <c r="B112" s="39" t="s">
        <v>148</v>
      </c>
      <c r="C112" s="40">
        <v>2817.489</v>
      </c>
      <c r="D112" s="1"/>
      <c r="E112" s="1"/>
      <c r="F112" s="1"/>
      <c r="G112" s="39" t="s">
        <v>148</v>
      </c>
      <c r="H112" s="40">
        <v>2051.545</v>
      </c>
      <c r="I112" s="1"/>
      <c r="J112" s="1"/>
      <c r="K112" s="1"/>
      <c r="L112" s="39" t="s">
        <v>148</v>
      </c>
      <c r="M112" s="1">
        <v>2286.6530000000002</v>
      </c>
      <c r="N112" s="1"/>
      <c r="O112" s="1"/>
      <c r="P112" s="1"/>
      <c r="Q112" s="39" t="s">
        <v>148</v>
      </c>
      <c r="R112" s="40">
        <v>451.269</v>
      </c>
      <c r="S112" s="1"/>
      <c r="T112" s="1"/>
      <c r="U112" s="1"/>
      <c r="V112" s="39" t="s">
        <v>148</v>
      </c>
      <c r="W112" s="1">
        <v>2431.715</v>
      </c>
      <c r="X112" s="1">
        <f t="shared" si="1"/>
        <v>243.1715</v>
      </c>
      <c r="Y112" s="1"/>
      <c r="Z112" s="1"/>
      <c r="AA112" s="39" t="s">
        <v>148</v>
      </c>
      <c r="AB112" s="44">
        <v>84.17</v>
      </c>
      <c r="AC112" s="1"/>
      <c r="AD112" s="1"/>
      <c r="AE112" s="1"/>
      <c r="AF112" s="39" t="s">
        <v>148</v>
      </c>
      <c r="AG112" s="40">
        <f t="shared" si="2"/>
        <v>7934.2975</v>
      </c>
      <c r="AH112" s="31">
        <v>5.581167336</v>
      </c>
      <c r="AI112" s="41">
        <v>7.7625737310565155</v>
      </c>
      <c r="AJ112" s="1"/>
      <c r="AK112" s="39" t="s">
        <v>148</v>
      </c>
      <c r="AL112" s="39">
        <v>4.498792</v>
      </c>
      <c r="AM112" s="1"/>
      <c r="AN112" s="1"/>
      <c r="AO112" s="1"/>
      <c r="AP112" s="39" t="s">
        <v>148</v>
      </c>
      <c r="AQ112" s="19">
        <f t="shared" si="3"/>
        <v>7.827534401</v>
      </c>
      <c r="AR112" s="1"/>
      <c r="AS112" s="1"/>
      <c r="AT112" s="1"/>
      <c r="AU112" s="39" t="s">
        <v>148</v>
      </c>
      <c r="AV112" s="42">
        <v>6.77</v>
      </c>
      <c r="AW112" s="19">
        <f t="shared" si="4"/>
        <v>7.827534401</v>
      </c>
      <c r="AX112" s="19">
        <f t="shared" si="5"/>
        <v>1.057534401</v>
      </c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8"/>
      <c r="B113" s="39" t="s">
        <v>149</v>
      </c>
      <c r="C113" s="40">
        <v>2893.489</v>
      </c>
      <c r="D113" s="1"/>
      <c r="E113" s="1"/>
      <c r="F113" s="1"/>
      <c r="G113" s="39" t="s">
        <v>149</v>
      </c>
      <c r="H113" s="40">
        <v>2100.786</v>
      </c>
      <c r="I113" s="1"/>
      <c r="J113" s="1"/>
      <c r="K113" s="1"/>
      <c r="L113" s="39" t="s">
        <v>149</v>
      </c>
      <c r="M113" s="1">
        <v>2419.233</v>
      </c>
      <c r="N113" s="1"/>
      <c r="O113" s="1"/>
      <c r="P113" s="1"/>
      <c r="Q113" s="39" t="s">
        <v>149</v>
      </c>
      <c r="R113" s="40">
        <v>442.448</v>
      </c>
      <c r="S113" s="1"/>
      <c r="T113" s="1"/>
      <c r="U113" s="1"/>
      <c r="V113" s="39" t="s">
        <v>149</v>
      </c>
      <c r="W113" s="1">
        <v>2487.551</v>
      </c>
      <c r="X113" s="1">
        <f t="shared" si="1"/>
        <v>248.7551</v>
      </c>
      <c r="Y113" s="1"/>
      <c r="Z113" s="1"/>
      <c r="AA113" s="39" t="s">
        <v>149</v>
      </c>
      <c r="AB113" s="44">
        <v>156.89</v>
      </c>
      <c r="AC113" s="1"/>
      <c r="AD113" s="1"/>
      <c r="AE113" s="1"/>
      <c r="AF113" s="39" t="s">
        <v>149</v>
      </c>
      <c r="AG113" s="40">
        <f t="shared" si="2"/>
        <v>8261.6011</v>
      </c>
      <c r="AH113" s="31">
        <v>3.638352227</v>
      </c>
      <c r="AI113" s="41">
        <v>7.7625737310565155</v>
      </c>
      <c r="AJ113" s="1"/>
      <c r="AK113" s="39" t="s">
        <v>149</v>
      </c>
      <c r="AL113" s="39">
        <v>3.971335</v>
      </c>
      <c r="AM113" s="1"/>
      <c r="AN113" s="1"/>
      <c r="AO113" s="1"/>
      <c r="AP113" s="39" t="s">
        <v>149</v>
      </c>
      <c r="AQ113" s="19">
        <f t="shared" si="3"/>
        <v>6.418780874</v>
      </c>
      <c r="AR113" s="1"/>
      <c r="AS113" s="1"/>
      <c r="AT113" s="1"/>
      <c r="AU113" s="39" t="s">
        <v>149</v>
      </c>
      <c r="AV113" s="42">
        <v>6.58</v>
      </c>
      <c r="AW113" s="19">
        <f t="shared" si="4"/>
        <v>6.418780874</v>
      </c>
      <c r="AX113" s="19">
        <f t="shared" si="5"/>
        <v>-0.161219126</v>
      </c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8"/>
      <c r="B114" s="39" t="s">
        <v>150</v>
      </c>
      <c r="C114" s="40">
        <v>2966.415</v>
      </c>
      <c r="D114" s="1"/>
      <c r="E114" s="1"/>
      <c r="F114" s="1"/>
      <c r="G114" s="39" t="s">
        <v>150</v>
      </c>
      <c r="H114" s="40">
        <v>2155.21</v>
      </c>
      <c r="I114" s="1"/>
      <c r="J114" s="1"/>
      <c r="K114" s="1"/>
      <c r="L114" s="39" t="s">
        <v>150</v>
      </c>
      <c r="M114" s="1">
        <v>2514.872</v>
      </c>
      <c r="N114" s="1"/>
      <c r="O114" s="1"/>
      <c r="P114" s="1"/>
      <c r="Q114" s="39" t="s">
        <v>150</v>
      </c>
      <c r="R114" s="40">
        <v>446.997</v>
      </c>
      <c r="S114" s="1"/>
      <c r="T114" s="1"/>
      <c r="U114" s="1"/>
      <c r="V114" s="39" t="s">
        <v>150</v>
      </c>
      <c r="W114" s="1">
        <v>2547.656</v>
      </c>
      <c r="X114" s="1">
        <f t="shared" si="1"/>
        <v>254.7656</v>
      </c>
      <c r="Y114" s="1"/>
      <c r="Z114" s="1"/>
      <c r="AA114" s="39" t="s">
        <v>150</v>
      </c>
      <c r="AB114" s="44">
        <v>92.8</v>
      </c>
      <c r="AC114" s="1"/>
      <c r="AD114" s="1"/>
      <c r="AE114" s="1"/>
      <c r="AF114" s="39" t="s">
        <v>150</v>
      </c>
      <c r="AG114" s="40">
        <f t="shared" si="2"/>
        <v>8431.0596</v>
      </c>
      <c r="AH114" s="31">
        <v>2.791505431</v>
      </c>
      <c r="AI114" s="41">
        <v>7.7625737310565155</v>
      </c>
      <c r="AJ114" s="1"/>
      <c r="AK114" s="39" t="s">
        <v>150</v>
      </c>
      <c r="AL114" s="39">
        <v>3.919835</v>
      </c>
      <c r="AM114" s="1"/>
      <c r="AN114" s="1"/>
      <c r="AO114" s="1"/>
      <c r="AP114" s="39" t="s">
        <v>150</v>
      </c>
      <c r="AQ114" s="19">
        <f t="shared" si="3"/>
        <v>6.116944175</v>
      </c>
      <c r="AR114" s="1"/>
      <c r="AS114" s="1"/>
      <c r="AT114" s="1"/>
      <c r="AU114" s="39" t="s">
        <v>150</v>
      </c>
      <c r="AV114" s="42">
        <v>7.51</v>
      </c>
      <c r="AW114" s="19">
        <f t="shared" si="4"/>
        <v>6.116944175</v>
      </c>
      <c r="AX114" s="19">
        <f t="shared" si="5"/>
        <v>-1.393055825</v>
      </c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8"/>
      <c r="B115" s="39" t="s">
        <v>151</v>
      </c>
      <c r="C115" s="40">
        <v>3036.771</v>
      </c>
      <c r="D115" s="1"/>
      <c r="E115" s="1"/>
      <c r="F115" s="1"/>
      <c r="G115" s="39" t="s">
        <v>151</v>
      </c>
      <c r="H115" s="40">
        <v>2196.461</v>
      </c>
      <c r="I115" s="1"/>
      <c r="J115" s="1"/>
      <c r="K115" s="1"/>
      <c r="L115" s="39" t="s">
        <v>151</v>
      </c>
      <c r="M115" s="1">
        <v>2459.275</v>
      </c>
      <c r="N115" s="1"/>
      <c r="O115" s="1"/>
      <c r="P115" s="1"/>
      <c r="Q115" s="39" t="s">
        <v>151</v>
      </c>
      <c r="R115" s="40">
        <v>445.791</v>
      </c>
      <c r="S115" s="1"/>
      <c r="T115" s="1"/>
      <c r="U115" s="1"/>
      <c r="V115" s="39" t="s">
        <v>151</v>
      </c>
      <c r="W115" s="1">
        <v>2602.183</v>
      </c>
      <c r="X115" s="1">
        <f t="shared" si="1"/>
        <v>260.2183</v>
      </c>
      <c r="Y115" s="1"/>
      <c r="Z115" s="1"/>
      <c r="AA115" s="39" t="s">
        <v>151</v>
      </c>
      <c r="AB115" s="44">
        <v>126.83</v>
      </c>
      <c r="AC115" s="1"/>
      <c r="AD115" s="1"/>
      <c r="AE115" s="1"/>
      <c r="AF115" s="39" t="s">
        <v>151</v>
      </c>
      <c r="AG115" s="40">
        <f t="shared" si="2"/>
        <v>8525.3463</v>
      </c>
      <c r="AH115" s="31">
        <v>0.3243858717</v>
      </c>
      <c r="AI115" s="41">
        <v>7.7625737310565155</v>
      </c>
      <c r="AJ115" s="1"/>
      <c r="AK115" s="39" t="s">
        <v>151</v>
      </c>
      <c r="AL115" s="39">
        <v>4.108392</v>
      </c>
      <c r="AM115" s="1"/>
      <c r="AN115" s="1"/>
      <c r="AO115" s="1"/>
      <c r="AP115" s="39" t="s">
        <v>151</v>
      </c>
      <c r="AQ115" s="19">
        <f t="shared" si="3"/>
        <v>5.830139035</v>
      </c>
      <c r="AR115" s="1"/>
      <c r="AS115" s="1"/>
      <c r="AT115" s="1"/>
      <c r="AU115" s="39" t="s">
        <v>151</v>
      </c>
      <c r="AV115" s="42">
        <v>8.19</v>
      </c>
      <c r="AW115" s="19">
        <f t="shared" si="4"/>
        <v>5.830139035</v>
      </c>
      <c r="AX115" s="19">
        <f t="shared" si="5"/>
        <v>-2.359860965</v>
      </c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8"/>
      <c r="B116" s="39" t="s">
        <v>152</v>
      </c>
      <c r="C116" s="40">
        <v>3100.556</v>
      </c>
      <c r="D116" s="1"/>
      <c r="E116" s="1"/>
      <c r="F116" s="1"/>
      <c r="G116" s="39" t="s">
        <v>152</v>
      </c>
      <c r="H116" s="40">
        <v>2265.205</v>
      </c>
      <c r="I116" s="1"/>
      <c r="J116" s="1"/>
      <c r="K116" s="1"/>
      <c r="L116" s="39" t="s">
        <v>152</v>
      </c>
      <c r="M116" s="1">
        <v>2558.076</v>
      </c>
      <c r="N116" s="1"/>
      <c r="O116" s="1"/>
      <c r="P116" s="1"/>
      <c r="Q116" s="39" t="s">
        <v>152</v>
      </c>
      <c r="R116" s="40">
        <v>461.03</v>
      </c>
      <c r="S116" s="1"/>
      <c r="T116" s="1"/>
      <c r="U116" s="1"/>
      <c r="V116" s="39" t="s">
        <v>152</v>
      </c>
      <c r="W116" s="1">
        <v>2684.3920000000003</v>
      </c>
      <c r="X116" s="1">
        <f t="shared" si="1"/>
        <v>268.4392</v>
      </c>
      <c r="Y116" s="1"/>
      <c r="Z116" s="1"/>
      <c r="AA116" s="39" t="s">
        <v>152</v>
      </c>
      <c r="AB116" s="44">
        <v>209.54</v>
      </c>
      <c r="AC116" s="1"/>
      <c r="AD116" s="1"/>
      <c r="AE116" s="1"/>
      <c r="AF116" s="39" t="s">
        <v>152</v>
      </c>
      <c r="AG116" s="40">
        <f t="shared" si="2"/>
        <v>8862.8462</v>
      </c>
      <c r="AH116" s="31">
        <v>11.70297307</v>
      </c>
      <c r="AI116" s="41">
        <v>7.7625737310565155</v>
      </c>
      <c r="AJ116" s="1"/>
      <c r="AK116" s="39" t="s">
        <v>152</v>
      </c>
      <c r="AL116" s="39">
        <v>4.305114</v>
      </c>
      <c r="AM116" s="1"/>
      <c r="AN116" s="1"/>
      <c r="AO116" s="1"/>
      <c r="AP116" s="39" t="s">
        <v>152</v>
      </c>
      <c r="AQ116" s="19">
        <f t="shared" si="3"/>
        <v>9.019049335</v>
      </c>
      <c r="AR116" s="1"/>
      <c r="AS116" s="1"/>
      <c r="AT116" s="1"/>
      <c r="AU116" s="39" t="s">
        <v>152</v>
      </c>
      <c r="AV116" s="42">
        <v>8.76</v>
      </c>
      <c r="AW116" s="19">
        <f t="shared" si="4"/>
        <v>9.019049335</v>
      </c>
      <c r="AX116" s="19">
        <f t="shared" si="5"/>
        <v>0.2590493347</v>
      </c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8"/>
      <c r="B117" s="39" t="s">
        <v>153</v>
      </c>
      <c r="C117" s="40">
        <v>3165.488</v>
      </c>
      <c r="D117" s="1"/>
      <c r="E117" s="1"/>
      <c r="F117" s="1"/>
      <c r="G117" s="39" t="s">
        <v>153</v>
      </c>
      <c r="H117" s="40">
        <v>2318.457</v>
      </c>
      <c r="I117" s="1"/>
      <c r="J117" s="1"/>
      <c r="K117" s="1"/>
      <c r="L117" s="39" t="s">
        <v>153</v>
      </c>
      <c r="M117" s="1">
        <v>2669.4230000000002</v>
      </c>
      <c r="N117" s="1"/>
      <c r="O117" s="1"/>
      <c r="P117" s="1"/>
      <c r="Q117" s="39" t="s">
        <v>153</v>
      </c>
      <c r="R117" s="40">
        <v>441.463</v>
      </c>
      <c r="S117" s="1"/>
      <c r="T117" s="1"/>
      <c r="U117" s="1"/>
      <c r="V117" s="39" t="s">
        <v>153</v>
      </c>
      <c r="W117" s="1">
        <v>2740.898</v>
      </c>
      <c r="X117" s="1">
        <f t="shared" si="1"/>
        <v>274.0898</v>
      </c>
      <c r="Y117" s="1"/>
      <c r="Z117" s="1"/>
      <c r="AA117" s="39" t="s">
        <v>153</v>
      </c>
      <c r="AB117" s="44">
        <v>118.49</v>
      </c>
      <c r="AC117" s="1"/>
      <c r="AD117" s="1"/>
      <c r="AE117" s="1"/>
      <c r="AF117" s="39" t="s">
        <v>153</v>
      </c>
      <c r="AG117" s="40">
        <f t="shared" si="2"/>
        <v>8987.4108</v>
      </c>
      <c r="AH117" s="31">
        <v>8.785339442</v>
      </c>
      <c r="AI117" s="41">
        <v>7.7625737310565155</v>
      </c>
      <c r="AJ117" s="1"/>
      <c r="AK117" s="39" t="s">
        <v>153</v>
      </c>
      <c r="AL117" s="39">
        <v>4.824813</v>
      </c>
      <c r="AM117" s="1"/>
      <c r="AN117" s="1"/>
      <c r="AO117" s="1"/>
      <c r="AP117" s="39" t="s">
        <v>153</v>
      </c>
      <c r="AQ117" s="19">
        <f t="shared" si="3"/>
        <v>9.199114178</v>
      </c>
      <c r="AR117" s="1"/>
      <c r="AS117" s="1"/>
      <c r="AT117" s="1"/>
      <c r="AU117" s="39" t="s">
        <v>153</v>
      </c>
      <c r="AV117" s="42">
        <v>9.85</v>
      </c>
      <c r="AW117" s="19">
        <f t="shared" si="4"/>
        <v>9.199114178</v>
      </c>
      <c r="AX117" s="19">
        <f t="shared" si="5"/>
        <v>-0.6508858223</v>
      </c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8"/>
      <c r="B118" s="39" t="s">
        <v>154</v>
      </c>
      <c r="C118" s="40">
        <v>3240.216</v>
      </c>
      <c r="D118" s="1"/>
      <c r="E118" s="1"/>
      <c r="F118" s="1"/>
      <c r="G118" s="39" t="s">
        <v>154</v>
      </c>
      <c r="H118" s="40">
        <v>2377.544</v>
      </c>
      <c r="I118" s="1"/>
      <c r="J118" s="1"/>
      <c r="K118" s="1"/>
      <c r="L118" s="39" t="s">
        <v>154</v>
      </c>
      <c r="M118" s="1">
        <v>2835.812</v>
      </c>
      <c r="N118" s="1"/>
      <c r="O118" s="1"/>
      <c r="P118" s="1"/>
      <c r="Q118" s="39" t="s">
        <v>154</v>
      </c>
      <c r="R118" s="40">
        <v>437.678</v>
      </c>
      <c r="S118" s="1"/>
      <c r="T118" s="1"/>
      <c r="U118" s="1"/>
      <c r="V118" s="39" t="s">
        <v>154</v>
      </c>
      <c r="W118" s="1">
        <v>2799.9230000000002</v>
      </c>
      <c r="X118" s="1">
        <f t="shared" si="1"/>
        <v>279.9923</v>
      </c>
      <c r="Y118" s="1"/>
      <c r="Z118" s="1"/>
      <c r="AA118" s="39" t="s">
        <v>154</v>
      </c>
      <c r="AB118" s="44">
        <v>107.23</v>
      </c>
      <c r="AC118" s="1"/>
      <c r="AD118" s="1"/>
      <c r="AE118" s="1"/>
      <c r="AF118" s="39" t="s">
        <v>154</v>
      </c>
      <c r="AG118" s="40">
        <f t="shared" si="2"/>
        <v>9278.4723</v>
      </c>
      <c r="AH118" s="31">
        <v>10.05108184</v>
      </c>
      <c r="AI118" s="41">
        <v>7.7625737310565155</v>
      </c>
      <c r="AJ118" s="1"/>
      <c r="AK118" s="39" t="s">
        <v>154</v>
      </c>
      <c r="AL118" s="39">
        <v>5.218378</v>
      </c>
      <c r="AM118" s="1"/>
      <c r="AN118" s="1"/>
      <c r="AO118" s="1"/>
      <c r="AP118" s="39" t="s">
        <v>154</v>
      </c>
      <c r="AQ118" s="19">
        <f t="shared" si="3"/>
        <v>10.20428853</v>
      </c>
      <c r="AR118" s="1"/>
      <c r="AS118" s="1"/>
      <c r="AT118" s="1"/>
      <c r="AU118" s="39" t="s">
        <v>154</v>
      </c>
      <c r="AV118" s="42">
        <v>9.53</v>
      </c>
      <c r="AW118" s="19">
        <f t="shared" si="4"/>
        <v>10.20428853</v>
      </c>
      <c r="AX118" s="19">
        <f t="shared" si="5"/>
        <v>0.6742885272</v>
      </c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8"/>
      <c r="B119" s="39" t="s">
        <v>155</v>
      </c>
      <c r="C119" s="40">
        <v>3312.156</v>
      </c>
      <c r="D119" s="1"/>
      <c r="E119" s="1"/>
      <c r="F119" s="1"/>
      <c r="G119" s="39" t="s">
        <v>155</v>
      </c>
      <c r="H119" s="40">
        <v>2405.997</v>
      </c>
      <c r="I119" s="1"/>
      <c r="J119" s="1"/>
      <c r="K119" s="1"/>
      <c r="L119" s="39" t="s">
        <v>155</v>
      </c>
      <c r="M119" s="1">
        <v>3056.089</v>
      </c>
      <c r="N119" s="1"/>
      <c r="O119" s="1"/>
      <c r="P119" s="1"/>
      <c r="Q119" s="39" t="s">
        <v>155</v>
      </c>
      <c r="R119" s="40">
        <v>434.964</v>
      </c>
      <c r="S119" s="1"/>
      <c r="T119" s="1"/>
      <c r="U119" s="1"/>
      <c r="V119" s="39" t="s">
        <v>155</v>
      </c>
      <c r="W119" s="1">
        <v>2857.431</v>
      </c>
      <c r="X119" s="1">
        <f t="shared" si="1"/>
        <v>285.7431</v>
      </c>
      <c r="Y119" s="1"/>
      <c r="Z119" s="1"/>
      <c r="AA119" s="39" t="s">
        <v>155</v>
      </c>
      <c r="AB119" s="44">
        <v>148.72</v>
      </c>
      <c r="AC119" s="1"/>
      <c r="AD119" s="1"/>
      <c r="AE119" s="1"/>
      <c r="AF119" s="39" t="s">
        <v>155</v>
      </c>
      <c r="AG119" s="40">
        <f t="shared" si="2"/>
        <v>9643.6691</v>
      </c>
      <c r="AH119" s="31">
        <v>13.11762315</v>
      </c>
      <c r="AI119" s="41">
        <v>7.7625737310565155</v>
      </c>
      <c r="AJ119" s="1"/>
      <c r="AK119" s="39" t="s">
        <v>155</v>
      </c>
      <c r="AL119" s="39">
        <v>4.673944</v>
      </c>
      <c r="AM119" s="1"/>
      <c r="AN119" s="1"/>
      <c r="AO119" s="1"/>
      <c r="AP119" s="39" t="s">
        <v>155</v>
      </c>
      <c r="AQ119" s="19">
        <f t="shared" si="3"/>
        <v>10.01816435</v>
      </c>
      <c r="AR119" s="1"/>
      <c r="AS119" s="1"/>
      <c r="AT119" s="1"/>
      <c r="AU119" s="39" t="s">
        <v>155</v>
      </c>
      <c r="AV119" s="42">
        <v>9.02</v>
      </c>
      <c r="AW119" s="19">
        <f t="shared" si="4"/>
        <v>10.01816435</v>
      </c>
      <c r="AX119" s="19">
        <f t="shared" si="5"/>
        <v>0.9981643547</v>
      </c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8"/>
      <c r="B120" s="39" t="s">
        <v>156</v>
      </c>
      <c r="C120" s="40">
        <v>3383.95</v>
      </c>
      <c r="D120" s="1"/>
      <c r="E120" s="1"/>
      <c r="F120" s="1"/>
      <c r="G120" s="39" t="s">
        <v>156</v>
      </c>
      <c r="H120" s="40">
        <v>2455.221</v>
      </c>
      <c r="I120" s="1"/>
      <c r="J120" s="1"/>
      <c r="K120" s="1"/>
      <c r="L120" s="39" t="s">
        <v>156</v>
      </c>
      <c r="M120" s="1">
        <v>3138.6</v>
      </c>
      <c r="N120" s="1"/>
      <c r="O120" s="1"/>
      <c r="P120" s="1"/>
      <c r="Q120" s="39" t="s">
        <v>156</v>
      </c>
      <c r="R120" s="40">
        <v>452.195</v>
      </c>
      <c r="S120" s="1"/>
      <c r="T120" s="1"/>
      <c r="U120" s="1"/>
      <c r="V120" s="39" t="s">
        <v>156</v>
      </c>
      <c r="W120" s="1">
        <v>2952.994</v>
      </c>
      <c r="X120" s="1">
        <f t="shared" si="1"/>
        <v>295.2994</v>
      </c>
      <c r="Y120" s="1"/>
      <c r="Z120" s="1"/>
      <c r="AA120" s="39" t="s">
        <v>156</v>
      </c>
      <c r="AB120" s="44">
        <v>91.65</v>
      </c>
      <c r="AC120" s="1"/>
      <c r="AD120" s="1"/>
      <c r="AE120" s="1"/>
      <c r="AF120" s="39" t="s">
        <v>156</v>
      </c>
      <c r="AG120" s="40">
        <f t="shared" si="2"/>
        <v>9816.9154</v>
      </c>
      <c r="AH120" s="31">
        <v>10.76481729</v>
      </c>
      <c r="AI120" s="41">
        <v>7.7625737310565155</v>
      </c>
      <c r="AJ120" s="1"/>
      <c r="AK120" s="39" t="s">
        <v>156</v>
      </c>
      <c r="AL120" s="39">
        <v>4.598338</v>
      </c>
      <c r="AM120" s="1"/>
      <c r="AN120" s="1"/>
      <c r="AO120" s="1"/>
      <c r="AP120" s="39" t="s">
        <v>156</v>
      </c>
      <c r="AQ120" s="19">
        <f t="shared" si="3"/>
        <v>9.29765239</v>
      </c>
      <c r="AR120" s="1"/>
      <c r="AS120" s="1"/>
      <c r="AT120" s="1"/>
      <c r="AU120" s="39" t="s">
        <v>156</v>
      </c>
      <c r="AV120" s="42">
        <v>8.45</v>
      </c>
      <c r="AW120" s="19">
        <f t="shared" si="4"/>
        <v>9.29765239</v>
      </c>
      <c r="AX120" s="19">
        <f t="shared" si="5"/>
        <v>0.8476523897</v>
      </c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8"/>
      <c r="B121" s="39" t="s">
        <v>157</v>
      </c>
      <c r="C121" s="40">
        <v>3477.808</v>
      </c>
      <c r="D121" s="1"/>
      <c r="E121" s="1"/>
      <c r="F121" s="1"/>
      <c r="G121" s="39" t="s">
        <v>157</v>
      </c>
      <c r="H121" s="40">
        <v>2502.902</v>
      </c>
      <c r="I121" s="1"/>
      <c r="J121" s="1"/>
      <c r="K121" s="1"/>
      <c r="L121" s="39" t="s">
        <v>157</v>
      </c>
      <c r="M121" s="1">
        <v>3005.478</v>
      </c>
      <c r="N121" s="1"/>
      <c r="O121" s="1"/>
      <c r="P121" s="1"/>
      <c r="Q121" s="39" t="s">
        <v>157</v>
      </c>
      <c r="R121" s="40">
        <v>437.794</v>
      </c>
      <c r="S121" s="1"/>
      <c r="T121" s="1"/>
      <c r="U121" s="1"/>
      <c r="V121" s="39" t="s">
        <v>157</v>
      </c>
      <c r="W121" s="1">
        <v>3051.958</v>
      </c>
      <c r="X121" s="1">
        <f t="shared" si="1"/>
        <v>305.1958</v>
      </c>
      <c r="Y121" s="1"/>
      <c r="Z121" s="1"/>
      <c r="AA121" s="39" t="s">
        <v>157</v>
      </c>
      <c r="AB121" s="44">
        <v>60.58</v>
      </c>
      <c r="AC121" s="1"/>
      <c r="AD121" s="1"/>
      <c r="AE121" s="1"/>
      <c r="AF121" s="39" t="s">
        <v>157</v>
      </c>
      <c r="AG121" s="40">
        <f t="shared" si="2"/>
        <v>9789.7578</v>
      </c>
      <c r="AH121" s="31">
        <v>8.92745439</v>
      </c>
      <c r="AI121" s="41">
        <v>7.7625737310565155</v>
      </c>
      <c r="AJ121" s="1"/>
      <c r="AK121" s="39" t="s">
        <v>157</v>
      </c>
      <c r="AL121" s="39">
        <v>5.232877</v>
      </c>
      <c r="AM121" s="1"/>
      <c r="AN121" s="1"/>
      <c r="AO121" s="1"/>
      <c r="AP121" s="39" t="s">
        <v>157</v>
      </c>
      <c r="AQ121" s="19">
        <f t="shared" si="3"/>
        <v>9.948754915</v>
      </c>
      <c r="AR121" s="1"/>
      <c r="AS121" s="1"/>
      <c r="AT121" s="1"/>
      <c r="AU121" s="39" t="s">
        <v>157</v>
      </c>
      <c r="AV121" s="42">
        <v>8.28</v>
      </c>
      <c r="AW121" s="19">
        <f t="shared" si="4"/>
        <v>9.948754915</v>
      </c>
      <c r="AX121" s="19">
        <f t="shared" si="5"/>
        <v>1.668754915</v>
      </c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8"/>
      <c r="B122" s="39" t="s">
        <v>158</v>
      </c>
      <c r="C122" s="40">
        <v>3539.839</v>
      </c>
      <c r="D122" s="1"/>
      <c r="E122" s="1"/>
      <c r="F122" s="1"/>
      <c r="G122" s="39" t="s">
        <v>158</v>
      </c>
      <c r="H122" s="40">
        <v>2539.035</v>
      </c>
      <c r="I122" s="1"/>
      <c r="J122" s="1"/>
      <c r="K122" s="1"/>
      <c r="L122" s="39" t="s">
        <v>158</v>
      </c>
      <c r="M122" s="1">
        <v>3134.877</v>
      </c>
      <c r="N122" s="1"/>
      <c r="O122" s="1"/>
      <c r="P122" s="1"/>
      <c r="Q122" s="39" t="s">
        <v>158</v>
      </c>
      <c r="R122" s="40">
        <v>446.443</v>
      </c>
      <c r="S122" s="1"/>
      <c r="T122" s="1"/>
      <c r="U122" s="1"/>
      <c r="V122" s="39" t="s">
        <v>158</v>
      </c>
      <c r="W122" s="1">
        <v>3143.754</v>
      </c>
      <c r="X122" s="1">
        <f t="shared" si="1"/>
        <v>314.3754</v>
      </c>
      <c r="Y122" s="1"/>
      <c r="Z122" s="1"/>
      <c r="AA122" s="39" t="s">
        <v>158</v>
      </c>
      <c r="AB122" s="44">
        <v>63.46</v>
      </c>
      <c r="AC122" s="1"/>
      <c r="AD122" s="1"/>
      <c r="AE122" s="1"/>
      <c r="AF122" s="39" t="s">
        <v>158</v>
      </c>
      <c r="AG122" s="40">
        <f t="shared" si="2"/>
        <v>10038.0294</v>
      </c>
      <c r="AH122" s="31">
        <v>8.186230184</v>
      </c>
      <c r="AI122" s="41">
        <v>7.7625737310565155</v>
      </c>
      <c r="AJ122" s="1"/>
      <c r="AK122" s="39" t="s">
        <v>158</v>
      </c>
      <c r="AL122" s="39">
        <v>4.58221</v>
      </c>
      <c r="AM122" s="1"/>
      <c r="AN122" s="1"/>
      <c r="AO122" s="1"/>
      <c r="AP122" s="39" t="s">
        <v>158</v>
      </c>
      <c r="AQ122" s="19">
        <f t="shared" si="3"/>
        <v>8.624781613</v>
      </c>
      <c r="AR122" s="1"/>
      <c r="AS122" s="1"/>
      <c r="AT122" s="1"/>
      <c r="AU122" s="39" t="s">
        <v>158</v>
      </c>
      <c r="AV122" s="42">
        <v>8.29</v>
      </c>
      <c r="AW122" s="19">
        <f t="shared" si="4"/>
        <v>8.624781613</v>
      </c>
      <c r="AX122" s="19">
        <f t="shared" si="5"/>
        <v>0.3347816132</v>
      </c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8"/>
      <c r="B123" s="39" t="s">
        <v>159</v>
      </c>
      <c r="C123" s="40">
        <v>3591.879</v>
      </c>
      <c r="D123" s="1"/>
      <c r="E123" s="1"/>
      <c r="F123" s="1"/>
      <c r="G123" s="39" t="s">
        <v>159</v>
      </c>
      <c r="H123" s="40">
        <v>2565.707</v>
      </c>
      <c r="I123" s="1"/>
      <c r="J123" s="1"/>
      <c r="K123" s="1"/>
      <c r="L123" s="39" t="s">
        <v>159</v>
      </c>
      <c r="M123" s="1">
        <v>2653.601</v>
      </c>
      <c r="N123" s="1"/>
      <c r="O123" s="1"/>
      <c r="P123" s="1"/>
      <c r="Q123" s="39" t="s">
        <v>159</v>
      </c>
      <c r="R123" s="40">
        <v>446.108</v>
      </c>
      <c r="S123" s="1"/>
      <c r="T123" s="1"/>
      <c r="U123" s="1"/>
      <c r="V123" s="39" t="s">
        <v>159</v>
      </c>
      <c r="W123" s="1">
        <v>3233.313</v>
      </c>
      <c r="X123" s="1">
        <f t="shared" si="1"/>
        <v>323.3313</v>
      </c>
      <c r="Y123" s="1"/>
      <c r="Z123" s="1"/>
      <c r="AA123" s="39" t="s">
        <v>159</v>
      </c>
      <c r="AB123" s="44">
        <v>71.32</v>
      </c>
      <c r="AC123" s="1"/>
      <c r="AD123" s="1"/>
      <c r="AE123" s="1"/>
      <c r="AF123" s="39" t="s">
        <v>159</v>
      </c>
      <c r="AG123" s="40">
        <f t="shared" si="2"/>
        <v>9651.9463</v>
      </c>
      <c r="AH123" s="31">
        <v>0.08583040246</v>
      </c>
      <c r="AI123" s="41">
        <v>7.7625737310565155</v>
      </c>
      <c r="AJ123" s="1"/>
      <c r="AK123" s="39" t="s">
        <v>159</v>
      </c>
      <c r="AL123" s="39">
        <v>5.53476</v>
      </c>
      <c r="AM123" s="1"/>
      <c r="AN123" s="1"/>
      <c r="AO123" s="1"/>
      <c r="AP123" s="39" t="s">
        <v>159</v>
      </c>
      <c r="AQ123" s="19">
        <f t="shared" si="3"/>
        <v>8.266644168</v>
      </c>
      <c r="AR123" s="1"/>
      <c r="AS123" s="1"/>
      <c r="AT123" s="1"/>
      <c r="AU123" s="39" t="s">
        <v>159</v>
      </c>
      <c r="AV123" s="42">
        <v>8.2</v>
      </c>
      <c r="AW123" s="19">
        <f t="shared" si="4"/>
        <v>8.266644168</v>
      </c>
      <c r="AX123" s="19">
        <f t="shared" si="5"/>
        <v>0.06664416785</v>
      </c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8"/>
      <c r="B124" s="39" t="s">
        <v>160</v>
      </c>
      <c r="C124" s="40">
        <v>3644.394</v>
      </c>
      <c r="D124" s="1"/>
      <c r="E124" s="1"/>
      <c r="F124" s="1"/>
      <c r="G124" s="39" t="s">
        <v>160</v>
      </c>
      <c r="H124" s="40">
        <v>2585.389</v>
      </c>
      <c r="I124" s="1"/>
      <c r="J124" s="1"/>
      <c r="K124" s="1"/>
      <c r="L124" s="39" t="s">
        <v>160</v>
      </c>
      <c r="M124" s="1">
        <v>2955.814</v>
      </c>
      <c r="N124" s="1"/>
      <c r="O124" s="1"/>
      <c r="P124" s="1"/>
      <c r="Q124" s="39" t="s">
        <v>160</v>
      </c>
      <c r="R124" s="40">
        <v>463.0</v>
      </c>
      <c r="S124" s="1"/>
      <c r="T124" s="1"/>
      <c r="U124" s="1"/>
      <c r="V124" s="39" t="s">
        <v>160</v>
      </c>
      <c r="W124" s="1">
        <v>3364.82</v>
      </c>
      <c r="X124" s="1">
        <f t="shared" si="1"/>
        <v>336.482</v>
      </c>
      <c r="Y124" s="1"/>
      <c r="Z124" s="1"/>
      <c r="AA124" s="39" t="s">
        <v>160</v>
      </c>
      <c r="AB124" s="44">
        <v>58.8</v>
      </c>
      <c r="AC124" s="1"/>
      <c r="AD124" s="1"/>
      <c r="AE124" s="1"/>
      <c r="AF124" s="39" t="s">
        <v>160</v>
      </c>
      <c r="AG124" s="40">
        <f t="shared" si="2"/>
        <v>10043.879</v>
      </c>
      <c r="AH124" s="31">
        <v>2.31196451</v>
      </c>
      <c r="AI124" s="41">
        <v>7.7625737310565155</v>
      </c>
      <c r="AJ124" s="1"/>
      <c r="AK124" s="39" t="s">
        <v>160</v>
      </c>
      <c r="AL124" s="39">
        <v>6.223517</v>
      </c>
      <c r="AM124" s="1"/>
      <c r="AN124" s="1"/>
      <c r="AO124" s="1"/>
      <c r="AP124" s="39" t="s">
        <v>160</v>
      </c>
      <c r="AQ124" s="19">
        <f t="shared" si="3"/>
        <v>10.02850244</v>
      </c>
      <c r="AR124" s="1"/>
      <c r="AS124" s="1"/>
      <c r="AT124" s="1"/>
      <c r="AU124" s="39" t="s">
        <v>160</v>
      </c>
      <c r="AV124" s="42">
        <v>7.31</v>
      </c>
      <c r="AW124" s="19">
        <f t="shared" si="4"/>
        <v>10.02850244</v>
      </c>
      <c r="AX124" s="19">
        <f t="shared" si="5"/>
        <v>2.718502445</v>
      </c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8"/>
      <c r="B125" s="39" t="s">
        <v>161</v>
      </c>
      <c r="C125" s="40">
        <v>3700.153</v>
      </c>
      <c r="D125" s="1"/>
      <c r="E125" s="1"/>
      <c r="F125" s="1"/>
      <c r="G125" s="39" t="s">
        <v>161</v>
      </c>
      <c r="H125" s="40">
        <v>2566.605</v>
      </c>
      <c r="I125" s="1"/>
      <c r="J125" s="1"/>
      <c r="K125" s="1"/>
      <c r="L125" s="39" t="s">
        <v>161</v>
      </c>
      <c r="M125" s="1">
        <v>3396.4410000000003</v>
      </c>
      <c r="N125" s="1"/>
      <c r="O125" s="1"/>
      <c r="P125" s="1"/>
      <c r="Q125" s="39" t="s">
        <v>161</v>
      </c>
      <c r="R125" s="40">
        <v>473.979</v>
      </c>
      <c r="S125" s="1"/>
      <c r="T125" s="1"/>
      <c r="U125" s="1"/>
      <c r="V125" s="39" t="s">
        <v>161</v>
      </c>
      <c r="W125" s="1">
        <v>3465.189</v>
      </c>
      <c r="X125" s="1">
        <f t="shared" si="1"/>
        <v>346.5189</v>
      </c>
      <c r="Y125" s="1"/>
      <c r="Z125" s="1"/>
      <c r="AA125" s="39" t="s">
        <v>161</v>
      </c>
      <c r="AB125" s="44">
        <v>36.0</v>
      </c>
      <c r="AC125" s="1"/>
      <c r="AD125" s="1"/>
      <c r="AE125" s="1"/>
      <c r="AF125" s="39" t="s">
        <v>161</v>
      </c>
      <c r="AG125" s="40">
        <f t="shared" si="2"/>
        <v>10519.6969</v>
      </c>
      <c r="AH125" s="31">
        <v>7.456150754</v>
      </c>
      <c r="AI125" s="41">
        <v>7.7625737310565155</v>
      </c>
      <c r="AJ125" s="1"/>
      <c r="AK125" s="39" t="s">
        <v>161</v>
      </c>
      <c r="AL125" s="39">
        <v>5.285082</v>
      </c>
      <c r="AM125" s="1"/>
      <c r="AN125" s="1"/>
      <c r="AO125" s="1"/>
      <c r="AP125" s="39" t="s">
        <v>161</v>
      </c>
      <c r="AQ125" s="19">
        <f t="shared" si="3"/>
        <v>9.672287756</v>
      </c>
      <c r="AR125" s="1"/>
      <c r="AS125" s="1"/>
      <c r="AT125" s="1"/>
      <c r="AU125" s="39" t="s">
        <v>161</v>
      </c>
      <c r="AV125" s="42">
        <v>6.12</v>
      </c>
      <c r="AW125" s="19">
        <f t="shared" si="4"/>
        <v>9.672287756</v>
      </c>
      <c r="AX125" s="19">
        <f t="shared" si="5"/>
        <v>3.552287756</v>
      </c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8"/>
      <c r="B126" s="39" t="s">
        <v>162</v>
      </c>
      <c r="C126" s="40">
        <v>3756.206</v>
      </c>
      <c r="D126" s="1"/>
      <c r="E126" s="1"/>
      <c r="F126" s="1"/>
      <c r="G126" s="39" t="s">
        <v>162</v>
      </c>
      <c r="H126" s="40">
        <v>2566.563</v>
      </c>
      <c r="I126" s="1"/>
      <c r="J126" s="1"/>
      <c r="K126" s="1"/>
      <c r="L126" s="39" t="s">
        <v>162</v>
      </c>
      <c r="M126" s="1">
        <v>3354.319</v>
      </c>
      <c r="N126" s="1"/>
      <c r="O126" s="1"/>
      <c r="P126" s="1"/>
      <c r="Q126" s="39" t="s">
        <v>162</v>
      </c>
      <c r="R126" s="40">
        <v>475.889</v>
      </c>
      <c r="S126" s="1"/>
      <c r="T126" s="1"/>
      <c r="U126" s="1"/>
      <c r="V126" s="39" t="s">
        <v>162</v>
      </c>
      <c r="W126" s="1">
        <v>3537.9880000000003</v>
      </c>
      <c r="X126" s="1">
        <f t="shared" si="1"/>
        <v>353.7988</v>
      </c>
      <c r="Y126" s="1"/>
      <c r="Z126" s="1"/>
      <c r="AA126" s="39" t="s">
        <v>162</v>
      </c>
      <c r="AB126" s="44">
        <v>44.25</v>
      </c>
      <c r="AC126" s="1"/>
      <c r="AD126" s="1"/>
      <c r="AE126" s="1"/>
      <c r="AF126" s="39" t="s">
        <v>162</v>
      </c>
      <c r="AG126" s="40">
        <f t="shared" si="2"/>
        <v>10551.0258</v>
      </c>
      <c r="AH126" s="31">
        <v>5.110528965</v>
      </c>
      <c r="AI126" s="41">
        <v>7.7625737310565155</v>
      </c>
      <c r="AJ126" s="1"/>
      <c r="AK126" s="39" t="s">
        <v>162</v>
      </c>
      <c r="AL126" s="39">
        <v>4.845361</v>
      </c>
      <c r="AM126" s="1"/>
      <c r="AN126" s="1"/>
      <c r="AO126" s="1"/>
      <c r="AP126" s="39" t="s">
        <v>162</v>
      </c>
      <c r="AQ126" s="19">
        <f t="shared" si="3"/>
        <v>8.316370558</v>
      </c>
      <c r="AR126" s="1"/>
      <c r="AS126" s="1"/>
      <c r="AT126" s="1"/>
      <c r="AU126" s="39" t="s">
        <v>162</v>
      </c>
      <c r="AV126" s="42">
        <v>5.9</v>
      </c>
      <c r="AW126" s="19">
        <f t="shared" si="4"/>
        <v>8.316370558</v>
      </c>
      <c r="AX126" s="19">
        <f t="shared" si="5"/>
        <v>2.416370558</v>
      </c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8"/>
      <c r="B127" s="39" t="s">
        <v>163</v>
      </c>
      <c r="C127" s="40">
        <v>3787.008</v>
      </c>
      <c r="D127" s="1"/>
      <c r="E127" s="1"/>
      <c r="F127" s="1"/>
      <c r="G127" s="39" t="s">
        <v>163</v>
      </c>
      <c r="H127" s="40">
        <v>2552.199</v>
      </c>
      <c r="I127" s="1"/>
      <c r="J127" s="1"/>
      <c r="K127" s="1"/>
      <c r="L127" s="39" t="s">
        <v>163</v>
      </c>
      <c r="M127" s="1">
        <v>3536.308</v>
      </c>
      <c r="N127" s="1"/>
      <c r="O127" s="1"/>
      <c r="P127" s="1"/>
      <c r="Q127" s="39" t="s">
        <v>163</v>
      </c>
      <c r="R127" s="40">
        <v>481.253</v>
      </c>
      <c r="S127" s="1"/>
      <c r="T127" s="1"/>
      <c r="U127" s="1"/>
      <c r="V127" s="39" t="s">
        <v>163</v>
      </c>
      <c r="W127" s="1">
        <v>3665.303</v>
      </c>
      <c r="X127" s="1">
        <f t="shared" si="1"/>
        <v>366.5303</v>
      </c>
      <c r="Y127" s="1"/>
      <c r="Z127" s="1"/>
      <c r="AA127" s="39" t="s">
        <v>163</v>
      </c>
      <c r="AB127" s="44">
        <v>53.81</v>
      </c>
      <c r="AC127" s="1"/>
      <c r="AD127" s="1"/>
      <c r="AE127" s="1"/>
      <c r="AF127" s="39" t="s">
        <v>163</v>
      </c>
      <c r="AG127" s="40">
        <f t="shared" si="2"/>
        <v>10777.1083</v>
      </c>
      <c r="AH127" s="31">
        <v>11.65735868</v>
      </c>
      <c r="AI127" s="41">
        <v>7.7625737310565155</v>
      </c>
      <c r="AJ127" s="1"/>
      <c r="AK127" s="39" t="s">
        <v>163</v>
      </c>
      <c r="AL127" s="39">
        <v>3.876362</v>
      </c>
      <c r="AM127" s="1"/>
      <c r="AN127" s="1"/>
      <c r="AO127" s="1"/>
      <c r="AP127" s="39" t="s">
        <v>163</v>
      </c>
      <c r="AQ127" s="19">
        <f t="shared" si="3"/>
        <v>8.257329737</v>
      </c>
      <c r="AR127" s="1"/>
      <c r="AS127" s="1"/>
      <c r="AT127" s="1"/>
      <c r="AU127" s="39" t="s">
        <v>163</v>
      </c>
      <c r="AV127" s="42">
        <v>5.45</v>
      </c>
      <c r="AW127" s="19">
        <f t="shared" si="4"/>
        <v>8.257329737</v>
      </c>
      <c r="AX127" s="19">
        <f t="shared" si="5"/>
        <v>2.807329737</v>
      </c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8"/>
      <c r="B128" s="39" t="s">
        <v>164</v>
      </c>
      <c r="C128" s="40">
        <v>3853.2</v>
      </c>
      <c r="D128" s="1"/>
      <c r="E128" s="1"/>
      <c r="F128" s="1"/>
      <c r="G128" s="39" t="s">
        <v>164</v>
      </c>
      <c r="H128" s="40">
        <v>2526.64</v>
      </c>
      <c r="I128" s="1"/>
      <c r="J128" s="1"/>
      <c r="K128" s="1"/>
      <c r="L128" s="39" t="s">
        <v>164</v>
      </c>
      <c r="M128" s="1">
        <v>3998.481</v>
      </c>
      <c r="N128" s="1"/>
      <c r="O128" s="1"/>
      <c r="P128" s="1"/>
      <c r="Q128" s="39" t="s">
        <v>164</v>
      </c>
      <c r="R128" s="40">
        <v>510.351</v>
      </c>
      <c r="S128" s="1"/>
      <c r="T128" s="1"/>
      <c r="U128" s="1"/>
      <c r="V128" s="39" t="s">
        <v>164</v>
      </c>
      <c r="W128" s="1">
        <v>3801.698</v>
      </c>
      <c r="X128" s="1">
        <f t="shared" si="1"/>
        <v>380.1698</v>
      </c>
      <c r="Y128" s="1"/>
      <c r="Z128" s="1"/>
      <c r="AA128" s="39" t="s">
        <v>164</v>
      </c>
      <c r="AB128" s="44">
        <v>42.94</v>
      </c>
      <c r="AC128" s="1"/>
      <c r="AD128" s="1"/>
      <c r="AE128" s="1"/>
      <c r="AF128" s="39" t="s">
        <v>164</v>
      </c>
      <c r="AG128" s="40">
        <f t="shared" si="2"/>
        <v>11311.7818</v>
      </c>
      <c r="AH128" s="31">
        <v>12.62363674</v>
      </c>
      <c r="AI128" s="41">
        <v>7.7625737310565155</v>
      </c>
      <c r="AJ128" s="1"/>
      <c r="AK128" s="39" t="s">
        <v>164</v>
      </c>
      <c r="AL128" s="39">
        <v>2.991773</v>
      </c>
      <c r="AM128" s="1"/>
      <c r="AN128" s="1"/>
      <c r="AO128" s="1"/>
      <c r="AP128" s="39" t="s">
        <v>164</v>
      </c>
      <c r="AQ128" s="19">
        <f t="shared" si="3"/>
        <v>6.950868502</v>
      </c>
      <c r="AR128" s="1"/>
      <c r="AS128" s="1"/>
      <c r="AT128" s="1"/>
      <c r="AU128" s="39" t="s">
        <v>164</v>
      </c>
      <c r="AV128" s="42">
        <v>4.43</v>
      </c>
      <c r="AW128" s="19">
        <f t="shared" si="4"/>
        <v>6.950868502</v>
      </c>
      <c r="AX128" s="19">
        <f t="shared" si="5"/>
        <v>2.520868502</v>
      </c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8"/>
      <c r="B129" s="39" t="s">
        <v>165</v>
      </c>
      <c r="C129" s="40">
        <v>3904.945</v>
      </c>
      <c r="D129" s="1"/>
      <c r="E129" s="1"/>
      <c r="F129" s="1"/>
      <c r="G129" s="39" t="s">
        <v>165</v>
      </c>
      <c r="H129" s="40">
        <v>2533.028</v>
      </c>
      <c r="I129" s="1"/>
      <c r="J129" s="1"/>
      <c r="K129" s="1"/>
      <c r="L129" s="39" t="s">
        <v>165</v>
      </c>
      <c r="M129" s="1">
        <v>3908.353</v>
      </c>
      <c r="N129" s="1"/>
      <c r="O129" s="1"/>
      <c r="P129" s="1"/>
      <c r="Q129" s="39" t="s">
        <v>165</v>
      </c>
      <c r="R129" s="40">
        <v>523.621</v>
      </c>
      <c r="S129" s="1"/>
      <c r="T129" s="1"/>
      <c r="U129" s="1"/>
      <c r="V129" s="39" t="s">
        <v>165</v>
      </c>
      <c r="W129" s="1">
        <v>3881.288</v>
      </c>
      <c r="X129" s="1">
        <f t="shared" si="1"/>
        <v>388.1288</v>
      </c>
      <c r="Y129" s="1"/>
      <c r="Z129" s="1"/>
      <c r="AA129" s="39" t="s">
        <v>165</v>
      </c>
      <c r="AB129" s="44">
        <v>33.69</v>
      </c>
      <c r="AC129" s="1"/>
      <c r="AD129" s="1"/>
      <c r="AE129" s="1"/>
      <c r="AF129" s="39" t="s">
        <v>165</v>
      </c>
      <c r="AG129" s="40">
        <f t="shared" si="2"/>
        <v>11291.7658</v>
      </c>
      <c r="AH129" s="31">
        <v>7.339269442</v>
      </c>
      <c r="AI129" s="41">
        <v>7.7625737310565155</v>
      </c>
      <c r="AJ129" s="1"/>
      <c r="AK129" s="39" t="s">
        <v>165</v>
      </c>
      <c r="AL129" s="39">
        <v>2.868447</v>
      </c>
      <c r="AM129" s="1"/>
      <c r="AN129" s="1"/>
      <c r="AO129" s="1"/>
      <c r="AP129" s="39" t="s">
        <v>165</v>
      </c>
      <c r="AQ129" s="19">
        <f t="shared" si="3"/>
        <v>5.413956178</v>
      </c>
      <c r="AR129" s="1"/>
      <c r="AS129" s="1"/>
      <c r="AT129" s="1"/>
      <c r="AU129" s="39" t="s">
        <v>165</v>
      </c>
      <c r="AV129" s="42">
        <v>3.98</v>
      </c>
      <c r="AW129" s="19">
        <f t="shared" si="4"/>
        <v>5.413956178</v>
      </c>
      <c r="AX129" s="19">
        <f t="shared" si="5"/>
        <v>1.433956178</v>
      </c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8"/>
      <c r="B130" s="39" t="s">
        <v>166</v>
      </c>
      <c r="C130" s="40">
        <v>3942.175</v>
      </c>
      <c r="D130" s="1"/>
      <c r="E130" s="1"/>
      <c r="F130" s="1"/>
      <c r="G130" s="39" t="s">
        <v>166</v>
      </c>
      <c r="H130" s="40">
        <v>2533.896</v>
      </c>
      <c r="I130" s="1"/>
      <c r="J130" s="1"/>
      <c r="K130" s="1"/>
      <c r="L130" s="39" t="s">
        <v>166</v>
      </c>
      <c r="M130" s="1">
        <v>3870.341</v>
      </c>
      <c r="N130" s="1"/>
      <c r="O130" s="1"/>
      <c r="P130" s="1"/>
      <c r="Q130" s="39" t="s">
        <v>166</v>
      </c>
      <c r="R130" s="40">
        <v>531.476</v>
      </c>
      <c r="S130" s="1"/>
      <c r="T130" s="1"/>
      <c r="U130" s="1"/>
      <c r="V130" s="39" t="s">
        <v>166</v>
      </c>
      <c r="W130" s="1">
        <v>3984.656</v>
      </c>
      <c r="X130" s="1">
        <f t="shared" si="1"/>
        <v>398.4656</v>
      </c>
      <c r="Y130" s="1"/>
      <c r="Z130" s="1"/>
      <c r="AA130" s="39" t="s">
        <v>166</v>
      </c>
      <c r="AB130" s="44">
        <v>47.86</v>
      </c>
      <c r="AC130" s="1"/>
      <c r="AD130" s="1"/>
      <c r="AE130" s="1"/>
      <c r="AF130" s="39" t="s">
        <v>166</v>
      </c>
      <c r="AG130" s="40">
        <f t="shared" si="2"/>
        <v>11324.2136</v>
      </c>
      <c r="AH130" s="31">
        <v>7.328081787</v>
      </c>
      <c r="AI130" s="41">
        <v>7.7625737310565155</v>
      </c>
      <c r="AJ130" s="1"/>
      <c r="AK130" s="39" t="s">
        <v>166</v>
      </c>
      <c r="AL130" s="39">
        <v>3.097345</v>
      </c>
      <c r="AM130" s="1"/>
      <c r="AN130" s="1"/>
      <c r="AO130" s="1"/>
      <c r="AP130" s="39" t="s">
        <v>166</v>
      </c>
      <c r="AQ130" s="19">
        <f t="shared" si="3"/>
        <v>5.811730764</v>
      </c>
      <c r="AR130" s="1"/>
      <c r="AS130" s="1"/>
      <c r="AT130" s="1"/>
      <c r="AU130" s="39" t="s">
        <v>166</v>
      </c>
      <c r="AV130" s="42">
        <v>3.76</v>
      </c>
      <c r="AW130" s="19">
        <f t="shared" si="4"/>
        <v>5.811730764</v>
      </c>
      <c r="AX130" s="19">
        <f t="shared" si="5"/>
        <v>2.051730764</v>
      </c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8"/>
      <c r="B131" s="39" t="s">
        <v>167</v>
      </c>
      <c r="C131" s="40">
        <v>3994.613</v>
      </c>
      <c r="D131" s="1"/>
      <c r="E131" s="1"/>
      <c r="F131" s="1"/>
      <c r="G131" s="39" t="s">
        <v>167</v>
      </c>
      <c r="H131" s="40">
        <v>2544.135</v>
      </c>
      <c r="I131" s="1"/>
      <c r="J131" s="1"/>
      <c r="K131" s="1"/>
      <c r="L131" s="39" t="s">
        <v>167</v>
      </c>
      <c r="M131" s="1">
        <v>3966.349</v>
      </c>
      <c r="N131" s="1"/>
      <c r="O131" s="1"/>
      <c r="P131" s="1"/>
      <c r="Q131" s="39" t="s">
        <v>167</v>
      </c>
      <c r="R131" s="40">
        <v>554.972</v>
      </c>
      <c r="S131" s="1"/>
      <c r="T131" s="1"/>
      <c r="U131" s="1"/>
      <c r="V131" s="39" t="s">
        <v>167</v>
      </c>
      <c r="W131" s="1">
        <v>4064.621</v>
      </c>
      <c r="X131" s="1">
        <f t="shared" si="1"/>
        <v>406.4621</v>
      </c>
      <c r="Y131" s="1"/>
      <c r="Z131" s="1"/>
      <c r="AA131" s="39" t="s">
        <v>167</v>
      </c>
      <c r="AB131" s="44">
        <v>41.75</v>
      </c>
      <c r="AC131" s="1"/>
      <c r="AD131" s="1"/>
      <c r="AE131" s="1"/>
      <c r="AF131" s="39" t="s">
        <v>167</v>
      </c>
      <c r="AG131" s="40">
        <f t="shared" si="2"/>
        <v>11508.2811</v>
      </c>
      <c r="AH131" s="31">
        <v>6.784498955</v>
      </c>
      <c r="AI131" s="41">
        <v>7.7625737310565155</v>
      </c>
      <c r="AJ131" s="1"/>
      <c r="AK131" s="39" t="s">
        <v>167</v>
      </c>
      <c r="AL131" s="39">
        <v>3.097561</v>
      </c>
      <c r="AM131" s="1"/>
      <c r="AN131" s="1"/>
      <c r="AO131" s="1"/>
      <c r="AP131" s="39" t="s">
        <v>167</v>
      </c>
      <c r="AQ131" s="19">
        <f t="shared" si="3"/>
        <v>5.676213056</v>
      </c>
      <c r="AR131" s="1"/>
      <c r="AS131" s="1"/>
      <c r="AT131" s="1"/>
      <c r="AU131" s="39" t="s">
        <v>167</v>
      </c>
      <c r="AV131" s="42">
        <v>3.22</v>
      </c>
      <c r="AW131" s="19">
        <f t="shared" si="4"/>
        <v>5.676213056</v>
      </c>
      <c r="AX131" s="19">
        <f t="shared" si="5"/>
        <v>2.456213056</v>
      </c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8"/>
      <c r="B132" s="39" t="s">
        <v>168</v>
      </c>
      <c r="C132" s="40">
        <v>4053.865</v>
      </c>
      <c r="D132" s="1"/>
      <c r="E132" s="1"/>
      <c r="F132" s="1"/>
      <c r="G132" s="39" t="s">
        <v>168</v>
      </c>
      <c r="H132" s="40">
        <v>2545.0</v>
      </c>
      <c r="I132" s="1"/>
      <c r="J132" s="1"/>
      <c r="K132" s="1"/>
      <c r="L132" s="39" t="s">
        <v>168</v>
      </c>
      <c r="M132" s="1">
        <v>4361.179</v>
      </c>
      <c r="N132" s="1"/>
      <c r="O132" s="1"/>
      <c r="P132" s="1"/>
      <c r="Q132" s="39" t="s">
        <v>168</v>
      </c>
      <c r="R132" s="40">
        <v>618.253</v>
      </c>
      <c r="S132" s="1"/>
      <c r="T132" s="1"/>
      <c r="U132" s="1"/>
      <c r="V132" s="39" t="s">
        <v>168</v>
      </c>
      <c r="W132" s="1">
        <v>4177.009</v>
      </c>
      <c r="X132" s="1">
        <f t="shared" si="1"/>
        <v>417.7009</v>
      </c>
      <c r="Y132" s="1"/>
      <c r="Z132" s="1"/>
      <c r="AA132" s="39" t="s">
        <v>168</v>
      </c>
      <c r="AB132" s="44">
        <v>61.83</v>
      </c>
      <c r="AC132" s="1"/>
      <c r="AD132" s="1"/>
      <c r="AE132" s="1"/>
      <c r="AF132" s="39" t="s">
        <v>168</v>
      </c>
      <c r="AG132" s="40">
        <f t="shared" si="2"/>
        <v>12057.8279</v>
      </c>
      <c r="AH132" s="31">
        <v>6.59530137</v>
      </c>
      <c r="AI132" s="41">
        <v>7.7625737310565155</v>
      </c>
      <c r="AJ132" s="1"/>
      <c r="AK132" s="39" t="s">
        <v>168</v>
      </c>
      <c r="AL132" s="39">
        <v>3.050109</v>
      </c>
      <c r="AM132" s="1"/>
      <c r="AN132" s="1"/>
      <c r="AO132" s="1"/>
      <c r="AP132" s="39" t="s">
        <v>168</v>
      </c>
      <c r="AQ132" s="19">
        <f t="shared" si="3"/>
        <v>5.54587266</v>
      </c>
      <c r="AR132" s="1"/>
      <c r="AS132" s="1"/>
      <c r="AT132" s="1"/>
      <c r="AU132" s="39" t="s">
        <v>168</v>
      </c>
      <c r="AV132" s="42">
        <v>2.92</v>
      </c>
      <c r="AW132" s="19">
        <f t="shared" si="4"/>
        <v>5.54587266</v>
      </c>
      <c r="AX132" s="19">
        <f t="shared" si="5"/>
        <v>2.62587266</v>
      </c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8"/>
      <c r="B133" s="39" t="s">
        <v>169</v>
      </c>
      <c r="C133" s="40">
        <v>4096.043</v>
      </c>
      <c r="D133" s="1"/>
      <c r="E133" s="1"/>
      <c r="F133" s="1"/>
      <c r="G133" s="39" t="s">
        <v>169</v>
      </c>
      <c r="H133" s="40">
        <v>2571.565</v>
      </c>
      <c r="I133" s="1"/>
      <c r="J133" s="1"/>
      <c r="K133" s="1"/>
      <c r="L133" s="39" t="s">
        <v>169</v>
      </c>
      <c r="M133" s="1">
        <v>4481.787</v>
      </c>
      <c r="N133" s="1"/>
      <c r="O133" s="1"/>
      <c r="P133" s="1"/>
      <c r="Q133" s="39" t="s">
        <v>169</v>
      </c>
      <c r="R133" s="40">
        <v>594.708</v>
      </c>
      <c r="S133" s="1"/>
      <c r="T133" s="1"/>
      <c r="U133" s="1"/>
      <c r="V133" s="39" t="s">
        <v>169</v>
      </c>
      <c r="W133" s="1">
        <v>4230.58</v>
      </c>
      <c r="X133" s="1">
        <f t="shared" si="1"/>
        <v>423.058</v>
      </c>
      <c r="Y133" s="1"/>
      <c r="Z133" s="1"/>
      <c r="AA133" s="39" t="s">
        <v>169</v>
      </c>
      <c r="AB133" s="44">
        <v>41.06</v>
      </c>
      <c r="AC133" s="1"/>
      <c r="AD133" s="1"/>
      <c r="AE133" s="1"/>
      <c r="AF133" s="39" t="s">
        <v>169</v>
      </c>
      <c r="AG133" s="40">
        <f t="shared" si="2"/>
        <v>12208.221</v>
      </c>
      <c r="AH133" s="31">
        <v>8.116137159</v>
      </c>
      <c r="AI133" s="41">
        <v>7.7625737310565155</v>
      </c>
      <c r="AJ133" s="1"/>
      <c r="AK133" s="39" t="s">
        <v>169</v>
      </c>
      <c r="AL133" s="39">
        <v>3.197115</v>
      </c>
      <c r="AM133" s="1"/>
      <c r="AN133" s="1"/>
      <c r="AO133" s="1"/>
      <c r="AP133" s="39" t="s">
        <v>169</v>
      </c>
      <c r="AQ133" s="19">
        <f t="shared" si="3"/>
        <v>6.183342107</v>
      </c>
      <c r="AR133" s="1"/>
      <c r="AS133" s="1"/>
      <c r="AT133" s="1"/>
      <c r="AU133" s="39" t="s">
        <v>169</v>
      </c>
      <c r="AV133" s="42">
        <v>3.07</v>
      </c>
      <c r="AW133" s="19">
        <f t="shared" si="4"/>
        <v>6.183342107</v>
      </c>
      <c r="AX133" s="19">
        <f t="shared" si="5"/>
        <v>3.113342107</v>
      </c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8"/>
      <c r="B134" s="39" t="s">
        <v>170</v>
      </c>
      <c r="C134" s="40">
        <v>4156.988</v>
      </c>
      <c r="D134" s="1"/>
      <c r="E134" s="1"/>
      <c r="F134" s="1"/>
      <c r="G134" s="39" t="s">
        <v>170</v>
      </c>
      <c r="H134" s="40">
        <v>2609.706</v>
      </c>
      <c r="I134" s="1"/>
      <c r="J134" s="1"/>
      <c r="K134" s="1"/>
      <c r="L134" s="39" t="s">
        <v>170</v>
      </c>
      <c r="M134" s="1">
        <v>4502.439</v>
      </c>
      <c r="N134" s="1"/>
      <c r="O134" s="1"/>
      <c r="P134" s="1"/>
      <c r="Q134" s="39" t="s">
        <v>170</v>
      </c>
      <c r="R134" s="40">
        <v>614.469</v>
      </c>
      <c r="S134" s="1"/>
      <c r="T134" s="1"/>
      <c r="U134" s="1"/>
      <c r="V134" s="39" t="s">
        <v>170</v>
      </c>
      <c r="W134" s="1">
        <v>4351.95</v>
      </c>
      <c r="X134" s="1">
        <f t="shared" si="1"/>
        <v>435.195</v>
      </c>
      <c r="Y134" s="1"/>
      <c r="Z134" s="1"/>
      <c r="AA134" s="39" t="s">
        <v>170</v>
      </c>
      <c r="AB134" s="44">
        <v>74.5</v>
      </c>
      <c r="AC134" s="1"/>
      <c r="AD134" s="1"/>
      <c r="AE134" s="1"/>
      <c r="AF134" s="39" t="s">
        <v>170</v>
      </c>
      <c r="AG134" s="40">
        <f t="shared" si="2"/>
        <v>12393.297</v>
      </c>
      <c r="AH134" s="31">
        <v>9.440685577</v>
      </c>
      <c r="AI134" s="41">
        <v>7.7625737310565155</v>
      </c>
      <c r="AJ134" s="1"/>
      <c r="AK134" s="39" t="s">
        <v>170</v>
      </c>
      <c r="AL134" s="39">
        <v>3.147353</v>
      </c>
      <c r="AM134" s="1"/>
      <c r="AN134" s="1"/>
      <c r="AO134" s="1"/>
      <c r="AP134" s="39" t="s">
        <v>170</v>
      </c>
      <c r="AQ134" s="19">
        <f t="shared" si="3"/>
        <v>6.427395711</v>
      </c>
      <c r="AR134" s="1"/>
      <c r="AS134" s="1"/>
      <c r="AT134" s="1"/>
      <c r="AU134" s="39" t="s">
        <v>170</v>
      </c>
      <c r="AV134" s="42">
        <v>3.04</v>
      </c>
      <c r="AW134" s="19">
        <f t="shared" si="4"/>
        <v>6.427395711</v>
      </c>
      <c r="AX134" s="19">
        <f t="shared" si="5"/>
        <v>3.387395711</v>
      </c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8"/>
      <c r="B135" s="39" t="s">
        <v>171</v>
      </c>
      <c r="C135" s="40">
        <v>4228.101</v>
      </c>
      <c r="D135" s="1"/>
      <c r="E135" s="1"/>
      <c r="F135" s="1"/>
      <c r="G135" s="39" t="s">
        <v>171</v>
      </c>
      <c r="H135" s="40">
        <v>2651.018</v>
      </c>
      <c r="I135" s="1"/>
      <c r="J135" s="1"/>
      <c r="K135" s="1"/>
      <c r="L135" s="39" t="s">
        <v>171</v>
      </c>
      <c r="M135" s="1">
        <v>4628.385</v>
      </c>
      <c r="N135" s="1"/>
      <c r="O135" s="1"/>
      <c r="P135" s="1"/>
      <c r="Q135" s="39" t="s">
        <v>171</v>
      </c>
      <c r="R135" s="40">
        <v>639.765</v>
      </c>
      <c r="S135" s="1"/>
      <c r="T135" s="1"/>
      <c r="U135" s="1"/>
      <c r="V135" s="39" t="s">
        <v>171</v>
      </c>
      <c r="W135" s="1">
        <v>4411.4890000000005</v>
      </c>
      <c r="X135" s="1">
        <f t="shared" si="1"/>
        <v>441.1489</v>
      </c>
      <c r="Y135" s="1"/>
      <c r="Z135" s="1"/>
      <c r="AA135" s="39" t="s">
        <v>171</v>
      </c>
      <c r="AB135" s="44">
        <v>95.53</v>
      </c>
      <c r="AC135" s="1"/>
      <c r="AD135" s="1"/>
      <c r="AE135" s="1"/>
      <c r="AF135" s="39" t="s">
        <v>171</v>
      </c>
      <c r="AG135" s="40">
        <f t="shared" si="2"/>
        <v>12683.9479</v>
      </c>
      <c r="AH135" s="31">
        <v>10.21583319</v>
      </c>
      <c r="AI135" s="41">
        <v>7.7625737310565155</v>
      </c>
      <c r="AJ135" s="1"/>
      <c r="AK135" s="39" t="s">
        <v>171</v>
      </c>
      <c r="AL135" s="39">
        <v>2.744263</v>
      </c>
      <c r="AM135" s="1"/>
      <c r="AN135" s="1"/>
      <c r="AO135" s="1"/>
      <c r="AP135" s="39" t="s">
        <v>171</v>
      </c>
      <c r="AQ135" s="19">
        <f t="shared" si="3"/>
        <v>5.915775115</v>
      </c>
      <c r="AR135" s="1"/>
      <c r="AS135" s="1"/>
      <c r="AT135" s="1"/>
      <c r="AU135" s="39" t="s">
        <v>171</v>
      </c>
      <c r="AV135" s="42">
        <v>3.09</v>
      </c>
      <c r="AW135" s="19">
        <f t="shared" si="4"/>
        <v>5.915775115</v>
      </c>
      <c r="AX135" s="19">
        <f t="shared" si="5"/>
        <v>2.825775115</v>
      </c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8"/>
      <c r="B136" s="39" t="s">
        <v>172</v>
      </c>
      <c r="C136" s="40">
        <v>4303.289</v>
      </c>
      <c r="D136" s="1"/>
      <c r="E136" s="1"/>
      <c r="F136" s="1"/>
      <c r="G136" s="39" t="s">
        <v>172</v>
      </c>
      <c r="H136" s="40">
        <v>2690.672</v>
      </c>
      <c r="I136" s="1"/>
      <c r="J136" s="1"/>
      <c r="K136" s="1"/>
      <c r="L136" s="39" t="s">
        <v>172</v>
      </c>
      <c r="M136" s="1">
        <v>4842.338</v>
      </c>
      <c r="N136" s="1"/>
      <c r="O136" s="1"/>
      <c r="P136" s="1"/>
      <c r="Q136" s="39" t="s">
        <v>172</v>
      </c>
      <c r="R136" s="40">
        <v>671.975</v>
      </c>
      <c r="S136" s="1"/>
      <c r="T136" s="1"/>
      <c r="U136" s="1"/>
      <c r="V136" s="39" t="s">
        <v>172</v>
      </c>
      <c r="W136" s="1">
        <v>4535.687</v>
      </c>
      <c r="X136" s="1">
        <f t="shared" si="1"/>
        <v>453.5687</v>
      </c>
      <c r="Y136" s="1"/>
      <c r="Z136" s="1"/>
      <c r="AA136" s="39" t="s">
        <v>172</v>
      </c>
      <c r="AB136" s="44">
        <v>106.53</v>
      </c>
      <c r="AC136" s="1"/>
      <c r="AD136" s="1"/>
      <c r="AE136" s="1"/>
      <c r="AF136" s="39" t="s">
        <v>172</v>
      </c>
      <c r="AG136" s="40">
        <f t="shared" si="2"/>
        <v>13068.3727</v>
      </c>
      <c r="AH136" s="31">
        <v>8.380819567</v>
      </c>
      <c r="AI136" s="41">
        <v>7.7625737310565155</v>
      </c>
      <c r="AJ136" s="1"/>
      <c r="AK136" s="39" t="s">
        <v>172</v>
      </c>
      <c r="AL136" s="39">
        <v>2.724924</v>
      </c>
      <c r="AM136" s="1"/>
      <c r="AN136" s="1"/>
      <c r="AO136" s="1"/>
      <c r="AP136" s="39" t="s">
        <v>172</v>
      </c>
      <c r="AQ136" s="19">
        <f t="shared" si="3"/>
        <v>5.423178459</v>
      </c>
      <c r="AR136" s="1"/>
      <c r="AS136" s="1"/>
      <c r="AT136" s="1"/>
      <c r="AU136" s="39" t="s">
        <v>172</v>
      </c>
      <c r="AV136" s="42">
        <v>2.96</v>
      </c>
      <c r="AW136" s="19">
        <f t="shared" si="4"/>
        <v>5.423178459</v>
      </c>
      <c r="AX136" s="19">
        <f t="shared" si="5"/>
        <v>2.463178459</v>
      </c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8"/>
      <c r="B137" s="39" t="s">
        <v>173</v>
      </c>
      <c r="C137" s="40">
        <v>4375.585</v>
      </c>
      <c r="D137" s="1"/>
      <c r="E137" s="1"/>
      <c r="F137" s="1"/>
      <c r="G137" s="39" t="s">
        <v>173</v>
      </c>
      <c r="H137" s="40">
        <v>2750.353</v>
      </c>
      <c r="I137" s="1"/>
      <c r="J137" s="1"/>
      <c r="K137" s="1"/>
      <c r="L137" s="39" t="s">
        <v>173</v>
      </c>
      <c r="M137" s="1">
        <v>4630.536</v>
      </c>
      <c r="N137" s="1"/>
      <c r="O137" s="1"/>
      <c r="P137" s="1"/>
      <c r="Q137" s="39" t="s">
        <v>173</v>
      </c>
      <c r="R137" s="40">
        <v>648.731</v>
      </c>
      <c r="S137" s="1"/>
      <c r="T137" s="1"/>
      <c r="U137" s="1"/>
      <c r="V137" s="39" t="s">
        <v>173</v>
      </c>
      <c r="W137" s="1">
        <v>4575.869</v>
      </c>
      <c r="X137" s="1">
        <f t="shared" si="1"/>
        <v>457.5869</v>
      </c>
      <c r="Y137" s="1"/>
      <c r="Z137" s="1"/>
      <c r="AA137" s="39" t="s">
        <v>173</v>
      </c>
      <c r="AB137" s="44">
        <v>65.4</v>
      </c>
      <c r="AC137" s="1"/>
      <c r="AD137" s="1"/>
      <c r="AE137" s="1"/>
      <c r="AF137" s="39" t="s">
        <v>173</v>
      </c>
      <c r="AG137" s="40">
        <f t="shared" si="2"/>
        <v>12928.1919</v>
      </c>
      <c r="AH137" s="31">
        <v>5.897426824</v>
      </c>
      <c r="AI137" s="41">
        <v>7.7625737310565155</v>
      </c>
      <c r="AJ137" s="1"/>
      <c r="AK137" s="39" t="s">
        <v>173</v>
      </c>
      <c r="AL137" s="39">
        <v>2.515723</v>
      </c>
      <c r="AM137" s="1"/>
      <c r="AN137" s="1"/>
      <c r="AO137" s="1"/>
      <c r="AP137" s="39" t="s">
        <v>173</v>
      </c>
      <c r="AQ137" s="19">
        <f t="shared" si="3"/>
        <v>4.436228523</v>
      </c>
      <c r="AR137" s="1"/>
      <c r="AS137" s="1"/>
      <c r="AT137" s="1"/>
      <c r="AU137" s="39" t="s">
        <v>173</v>
      </c>
      <c r="AV137" s="42">
        <v>3.34</v>
      </c>
      <c r="AW137" s="19">
        <f t="shared" si="4"/>
        <v>4.436228523</v>
      </c>
      <c r="AX137" s="19">
        <f t="shared" si="5"/>
        <v>1.096228523</v>
      </c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8"/>
      <c r="B138" s="39" t="s">
        <v>174</v>
      </c>
      <c r="C138" s="40">
        <v>4453.886</v>
      </c>
      <c r="D138" s="1"/>
      <c r="E138" s="1"/>
      <c r="F138" s="1"/>
      <c r="G138" s="39" t="s">
        <v>174</v>
      </c>
      <c r="H138" s="40">
        <v>2793.535</v>
      </c>
      <c r="I138" s="1"/>
      <c r="J138" s="1"/>
      <c r="K138" s="1"/>
      <c r="L138" s="39" t="s">
        <v>174</v>
      </c>
      <c r="M138" s="1">
        <v>4541.826</v>
      </c>
      <c r="N138" s="1"/>
      <c r="O138" s="1"/>
      <c r="P138" s="1"/>
      <c r="Q138" s="39" t="s">
        <v>174</v>
      </c>
      <c r="R138" s="40">
        <v>638.845</v>
      </c>
      <c r="S138" s="1"/>
      <c r="T138" s="1"/>
      <c r="U138" s="1"/>
      <c r="V138" s="39" t="s">
        <v>174</v>
      </c>
      <c r="W138" s="1">
        <v>4645.802</v>
      </c>
      <c r="X138" s="1">
        <f t="shared" si="1"/>
        <v>464.5802</v>
      </c>
      <c r="Y138" s="1"/>
      <c r="Z138" s="1"/>
      <c r="AA138" s="39" t="s">
        <v>174</v>
      </c>
      <c r="AB138" s="44">
        <v>96.85</v>
      </c>
      <c r="AC138" s="1"/>
      <c r="AD138" s="1"/>
      <c r="AE138" s="1"/>
      <c r="AF138" s="39" t="s">
        <v>174</v>
      </c>
      <c r="AG138" s="40">
        <f t="shared" si="2"/>
        <v>12989.5222</v>
      </c>
      <c r="AH138" s="31">
        <v>4.810868327</v>
      </c>
      <c r="AI138" s="41">
        <v>7.7625737310565155</v>
      </c>
      <c r="AJ138" s="1"/>
      <c r="AK138" s="39" t="s">
        <v>174</v>
      </c>
      <c r="AL138" s="39">
        <v>2.380952</v>
      </c>
      <c r="AM138" s="1"/>
      <c r="AN138" s="1"/>
      <c r="AO138" s="1"/>
      <c r="AP138" s="39" t="s">
        <v>174</v>
      </c>
      <c r="AQ138" s="19">
        <f t="shared" si="3"/>
        <v>3.928739649</v>
      </c>
      <c r="AR138" s="1"/>
      <c r="AS138" s="1"/>
      <c r="AT138" s="1"/>
      <c r="AU138" s="39" t="s">
        <v>174</v>
      </c>
      <c r="AV138" s="42">
        <v>4.25</v>
      </c>
      <c r="AW138" s="19">
        <f t="shared" si="4"/>
        <v>3.928739649</v>
      </c>
      <c r="AX138" s="19">
        <f t="shared" si="5"/>
        <v>-0.321260351</v>
      </c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8"/>
      <c r="B139" s="39" t="s">
        <v>175</v>
      </c>
      <c r="C139" s="40">
        <v>4525.56</v>
      </c>
      <c r="D139" s="1"/>
      <c r="E139" s="1"/>
      <c r="F139" s="1"/>
      <c r="G139" s="39" t="s">
        <v>175</v>
      </c>
      <c r="H139" s="40">
        <v>2838.904</v>
      </c>
      <c r="I139" s="1"/>
      <c r="J139" s="1"/>
      <c r="K139" s="1"/>
      <c r="L139" s="39" t="s">
        <v>175</v>
      </c>
      <c r="M139" s="1">
        <v>4800.7390000000005</v>
      </c>
      <c r="N139" s="1"/>
      <c r="O139" s="1"/>
      <c r="P139" s="1"/>
      <c r="Q139" s="39" t="s">
        <v>175</v>
      </c>
      <c r="R139" s="40">
        <v>628.692</v>
      </c>
      <c r="S139" s="1"/>
      <c r="T139" s="1"/>
      <c r="U139" s="1"/>
      <c r="V139" s="39" t="s">
        <v>175</v>
      </c>
      <c r="W139" s="1">
        <v>4692.75</v>
      </c>
      <c r="X139" s="1">
        <f t="shared" si="1"/>
        <v>469.275</v>
      </c>
      <c r="Y139" s="1"/>
      <c r="Z139" s="1"/>
      <c r="AA139" s="39" t="s">
        <v>175</v>
      </c>
      <c r="AB139" s="44">
        <v>121.85</v>
      </c>
      <c r="AC139" s="1"/>
      <c r="AD139" s="1"/>
      <c r="AE139" s="1"/>
      <c r="AF139" s="39" t="s">
        <v>175</v>
      </c>
      <c r="AG139" s="40">
        <f t="shared" si="2"/>
        <v>13385.02</v>
      </c>
      <c r="AH139" s="31">
        <v>5.527238881</v>
      </c>
      <c r="AI139" s="41">
        <v>7.7625737310565155</v>
      </c>
      <c r="AJ139" s="1"/>
      <c r="AK139" s="39" t="s">
        <v>175</v>
      </c>
      <c r="AL139" s="39">
        <v>2.878195</v>
      </c>
      <c r="AM139" s="1"/>
      <c r="AN139" s="1"/>
      <c r="AO139" s="1"/>
      <c r="AP139" s="39" t="s">
        <v>175</v>
      </c>
      <c r="AQ139" s="19">
        <f t="shared" si="3"/>
        <v>4.978007537</v>
      </c>
      <c r="AR139" s="1"/>
      <c r="AS139" s="1"/>
      <c r="AT139" s="1"/>
      <c r="AU139" s="39" t="s">
        <v>175</v>
      </c>
      <c r="AV139" s="42">
        <v>4.73</v>
      </c>
      <c r="AW139" s="19">
        <f t="shared" si="4"/>
        <v>4.978007537</v>
      </c>
      <c r="AX139" s="19">
        <f t="shared" si="5"/>
        <v>0.2480075375</v>
      </c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8"/>
      <c r="B140" s="39" t="s">
        <v>176</v>
      </c>
      <c r="C140" s="40">
        <v>4627.257</v>
      </c>
      <c r="D140" s="1"/>
      <c r="E140" s="1"/>
      <c r="F140" s="1"/>
      <c r="G140" s="39" t="s">
        <v>176</v>
      </c>
      <c r="H140" s="40">
        <v>2888.046</v>
      </c>
      <c r="I140" s="1"/>
      <c r="J140" s="1"/>
      <c r="K140" s="1"/>
      <c r="L140" s="39" t="s">
        <v>176</v>
      </c>
      <c r="M140" s="1">
        <v>4796.829</v>
      </c>
      <c r="N140" s="1"/>
      <c r="O140" s="1"/>
      <c r="P140" s="1"/>
      <c r="Q140" s="39" t="s">
        <v>176</v>
      </c>
      <c r="R140" s="40">
        <v>643.709</v>
      </c>
      <c r="S140" s="1"/>
      <c r="T140" s="1"/>
      <c r="U140" s="1"/>
      <c r="V140" s="39" t="s">
        <v>176</v>
      </c>
      <c r="W140" s="1">
        <v>4800.150000000001</v>
      </c>
      <c r="X140" s="1">
        <f t="shared" si="1"/>
        <v>480.015</v>
      </c>
      <c r="Y140" s="1"/>
      <c r="Z140" s="1"/>
      <c r="AA140" s="39" t="s">
        <v>176</v>
      </c>
      <c r="AB140" s="44">
        <v>130.61</v>
      </c>
      <c r="AC140" s="1"/>
      <c r="AD140" s="1"/>
      <c r="AE140" s="1"/>
      <c r="AF140" s="39" t="s">
        <v>176</v>
      </c>
      <c r="AG140" s="40">
        <f t="shared" si="2"/>
        <v>13566.466</v>
      </c>
      <c r="AH140" s="31">
        <v>3.811440884</v>
      </c>
      <c r="AI140" s="41">
        <v>7.7625737310565155</v>
      </c>
      <c r="AJ140" s="1"/>
      <c r="AK140" s="39" t="s">
        <v>176</v>
      </c>
      <c r="AL140" s="39">
        <v>2.652641</v>
      </c>
      <c r="AM140" s="1"/>
      <c r="AN140" s="1"/>
      <c r="AO140" s="1"/>
      <c r="AP140" s="39" t="s">
        <v>176</v>
      </c>
      <c r="AQ140" s="19">
        <f t="shared" si="3"/>
        <v>4.154338538</v>
      </c>
      <c r="AR140" s="1"/>
      <c r="AS140" s="1"/>
      <c r="AT140" s="1"/>
      <c r="AU140" s="39" t="s">
        <v>176</v>
      </c>
      <c r="AV140" s="42">
        <v>5.45</v>
      </c>
      <c r="AW140" s="19">
        <f t="shared" si="4"/>
        <v>4.154338538</v>
      </c>
      <c r="AX140" s="19">
        <f t="shared" si="5"/>
        <v>-1.295661462</v>
      </c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8"/>
      <c r="B141" s="39" t="s">
        <v>177</v>
      </c>
      <c r="C141" s="40">
        <v>4700.954</v>
      </c>
      <c r="D141" s="1"/>
      <c r="E141" s="1"/>
      <c r="F141" s="1"/>
      <c r="G141" s="39" t="s">
        <v>177</v>
      </c>
      <c r="H141" s="40">
        <v>2946.112</v>
      </c>
      <c r="I141" s="1"/>
      <c r="J141" s="1"/>
      <c r="K141" s="1"/>
      <c r="L141" s="39" t="s">
        <v>177</v>
      </c>
      <c r="M141" s="1">
        <v>5167.983</v>
      </c>
      <c r="N141" s="1"/>
      <c r="O141" s="1"/>
      <c r="P141" s="1"/>
      <c r="Q141" s="39" t="s">
        <v>177</v>
      </c>
      <c r="R141" s="40">
        <v>623.771</v>
      </c>
      <c r="S141" s="1"/>
      <c r="T141" s="1"/>
      <c r="U141" s="1"/>
      <c r="V141" s="39" t="s">
        <v>177</v>
      </c>
      <c r="W141" s="1">
        <v>4864.116</v>
      </c>
      <c r="X141" s="1">
        <f t="shared" si="1"/>
        <v>486.4116</v>
      </c>
      <c r="Y141" s="1"/>
      <c r="Z141" s="1"/>
      <c r="AA141" s="39" t="s">
        <v>177</v>
      </c>
      <c r="AB141" s="44">
        <v>97.92</v>
      </c>
      <c r="AC141" s="1"/>
      <c r="AD141" s="1"/>
      <c r="AE141" s="1"/>
      <c r="AF141" s="39" t="s">
        <v>177</v>
      </c>
      <c r="AG141" s="40">
        <f t="shared" si="2"/>
        <v>14023.1516</v>
      </c>
      <c r="AH141" s="31">
        <v>8.469550177</v>
      </c>
      <c r="AI141" s="41">
        <v>7.7625737310565155</v>
      </c>
      <c r="AJ141" s="1"/>
      <c r="AK141" s="39" t="s">
        <v>177</v>
      </c>
      <c r="AL141" s="39">
        <v>2.840264</v>
      </c>
      <c r="AM141" s="1"/>
      <c r="AN141" s="1"/>
      <c r="AO141" s="1"/>
      <c r="AP141" s="39" t="s">
        <v>177</v>
      </c>
      <c r="AQ141" s="19">
        <f t="shared" si="3"/>
        <v>5.647206111</v>
      </c>
      <c r="AR141" s="1"/>
      <c r="AS141" s="1"/>
      <c r="AT141" s="1"/>
      <c r="AU141" s="39" t="s">
        <v>177</v>
      </c>
      <c r="AV141" s="42">
        <v>5.98</v>
      </c>
      <c r="AW141" s="19">
        <f t="shared" si="4"/>
        <v>5.647206111</v>
      </c>
      <c r="AX141" s="19">
        <f t="shared" si="5"/>
        <v>-0.3327938885</v>
      </c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8"/>
      <c r="B142" s="39" t="s">
        <v>178</v>
      </c>
      <c r="C142" s="40">
        <v>4783.231</v>
      </c>
      <c r="D142" s="1"/>
      <c r="E142" s="1"/>
      <c r="F142" s="1"/>
      <c r="G142" s="39" t="s">
        <v>178</v>
      </c>
      <c r="H142" s="40">
        <v>3010.682</v>
      </c>
      <c r="I142" s="1"/>
      <c r="J142" s="1"/>
      <c r="K142" s="1"/>
      <c r="L142" s="39" t="s">
        <v>178</v>
      </c>
      <c r="M142" s="1">
        <v>5594.356</v>
      </c>
      <c r="N142" s="1"/>
      <c r="O142" s="1"/>
      <c r="P142" s="1"/>
      <c r="Q142" s="39" t="s">
        <v>178</v>
      </c>
      <c r="R142" s="40">
        <v>628.444</v>
      </c>
      <c r="S142" s="1"/>
      <c r="T142" s="1"/>
      <c r="U142" s="1"/>
      <c r="V142" s="39" t="s">
        <v>178</v>
      </c>
      <c r="W142" s="1">
        <v>4951.372</v>
      </c>
      <c r="X142" s="1">
        <f t="shared" si="1"/>
        <v>495.1372</v>
      </c>
      <c r="Y142" s="1"/>
      <c r="Z142" s="1"/>
      <c r="AA142" s="39" t="s">
        <v>178</v>
      </c>
      <c r="AB142" s="44">
        <v>170.23</v>
      </c>
      <c r="AC142" s="1"/>
      <c r="AD142" s="1"/>
      <c r="AE142" s="1"/>
      <c r="AF142" s="39" t="s">
        <v>178</v>
      </c>
      <c r="AG142" s="40">
        <f t="shared" si="2"/>
        <v>14682.0802</v>
      </c>
      <c r="AH142" s="31">
        <v>13.03017905</v>
      </c>
      <c r="AI142" s="41">
        <v>7.7625737310565155</v>
      </c>
      <c r="AJ142" s="1"/>
      <c r="AK142" s="39" t="s">
        <v>178</v>
      </c>
      <c r="AL142" s="39">
        <v>3.093249</v>
      </c>
      <c r="AM142" s="1"/>
      <c r="AN142" s="1"/>
      <c r="AO142" s="1"/>
      <c r="AP142" s="39" t="s">
        <v>178</v>
      </c>
      <c r="AQ142" s="19">
        <f t="shared" si="3"/>
        <v>7.23008708</v>
      </c>
      <c r="AR142" s="1"/>
      <c r="AS142" s="1"/>
      <c r="AT142" s="1"/>
      <c r="AU142" s="39" t="s">
        <v>178</v>
      </c>
      <c r="AV142" s="42">
        <v>6.0</v>
      </c>
      <c r="AW142" s="19">
        <f t="shared" si="4"/>
        <v>7.23008708</v>
      </c>
      <c r="AX142" s="19">
        <f t="shared" si="5"/>
        <v>1.23008708</v>
      </c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8"/>
      <c r="B143" s="39" t="s">
        <v>179</v>
      </c>
      <c r="C143" s="40">
        <v>4876.898</v>
      </c>
      <c r="D143" s="1"/>
      <c r="E143" s="1"/>
      <c r="F143" s="1"/>
      <c r="G143" s="39" t="s">
        <v>179</v>
      </c>
      <c r="H143" s="40">
        <v>3044.548</v>
      </c>
      <c r="I143" s="1"/>
      <c r="J143" s="1"/>
      <c r="K143" s="1"/>
      <c r="L143" s="39" t="s">
        <v>179</v>
      </c>
      <c r="M143" s="1">
        <v>6024.1230000000005</v>
      </c>
      <c r="N143" s="1"/>
      <c r="O143" s="1"/>
      <c r="P143" s="1"/>
      <c r="Q143" s="39" t="s">
        <v>179</v>
      </c>
      <c r="R143" s="40">
        <v>594.783</v>
      </c>
      <c r="S143" s="1"/>
      <c r="T143" s="1"/>
      <c r="U143" s="1"/>
      <c r="V143" s="39" t="s">
        <v>179</v>
      </c>
      <c r="W143" s="1">
        <v>4973.983</v>
      </c>
      <c r="X143" s="1">
        <f t="shared" si="1"/>
        <v>497.3983</v>
      </c>
      <c r="Y143" s="1"/>
      <c r="Z143" s="1"/>
      <c r="AA143" s="39" t="s">
        <v>179</v>
      </c>
      <c r="AB143" s="44">
        <v>238.82</v>
      </c>
      <c r="AC143" s="1"/>
      <c r="AD143" s="1"/>
      <c r="AE143" s="1"/>
      <c r="AF143" s="39" t="s">
        <v>179</v>
      </c>
      <c r="AG143" s="40">
        <f t="shared" si="2"/>
        <v>15276.5703</v>
      </c>
      <c r="AH143" s="31">
        <v>14.13184515</v>
      </c>
      <c r="AI143" s="41">
        <v>7.7625737310565155</v>
      </c>
      <c r="AJ143" s="1"/>
      <c r="AK143" s="39" t="s">
        <v>179</v>
      </c>
      <c r="AL143" s="39">
        <v>2.641003</v>
      </c>
      <c r="AM143" s="1"/>
      <c r="AN143" s="1"/>
      <c r="AO143" s="1"/>
      <c r="AP143" s="39" t="s">
        <v>179</v>
      </c>
      <c r="AQ143" s="19">
        <f t="shared" si="3"/>
        <v>6.714073105</v>
      </c>
      <c r="AR143" s="1"/>
      <c r="AS143" s="1"/>
      <c r="AT143" s="1"/>
      <c r="AU143" s="39" t="s">
        <v>179</v>
      </c>
      <c r="AV143" s="42">
        <v>5.8</v>
      </c>
      <c r="AW143" s="19">
        <f t="shared" si="4"/>
        <v>6.714073105</v>
      </c>
      <c r="AX143" s="19">
        <f t="shared" si="5"/>
        <v>0.9140731047</v>
      </c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8"/>
      <c r="B144" s="39" t="s">
        <v>180</v>
      </c>
      <c r="C144" s="40">
        <v>4950.231</v>
      </c>
      <c r="D144" s="1"/>
      <c r="E144" s="1"/>
      <c r="F144" s="1"/>
      <c r="G144" s="39" t="s">
        <v>180</v>
      </c>
      <c r="H144" s="40">
        <v>3094.015</v>
      </c>
      <c r="I144" s="1"/>
      <c r="J144" s="1"/>
      <c r="K144" s="1"/>
      <c r="L144" s="39" t="s">
        <v>180</v>
      </c>
      <c r="M144" s="1">
        <v>6406.754</v>
      </c>
      <c r="N144" s="1"/>
      <c r="O144" s="1"/>
      <c r="P144" s="1"/>
      <c r="Q144" s="39" t="s">
        <v>180</v>
      </c>
      <c r="R144" s="40">
        <v>597.447</v>
      </c>
      <c r="S144" s="1"/>
      <c r="T144" s="1"/>
      <c r="U144" s="1"/>
      <c r="V144" s="39" t="s">
        <v>180</v>
      </c>
      <c r="W144" s="1">
        <v>4988.665</v>
      </c>
      <c r="X144" s="1">
        <f t="shared" si="1"/>
        <v>498.8665</v>
      </c>
      <c r="Y144" s="1"/>
      <c r="Z144" s="1"/>
      <c r="AA144" s="39" t="s">
        <v>180</v>
      </c>
      <c r="AB144" s="44">
        <v>159.61</v>
      </c>
      <c r="AC144" s="1"/>
      <c r="AD144" s="1"/>
      <c r="AE144" s="1"/>
      <c r="AF144" s="39" t="s">
        <v>180</v>
      </c>
      <c r="AG144" s="40">
        <f t="shared" si="2"/>
        <v>15706.9235</v>
      </c>
      <c r="AH144" s="31">
        <v>15.77756138</v>
      </c>
      <c r="AI144" s="41">
        <v>7.7625737310565155</v>
      </c>
      <c r="AJ144" s="1"/>
      <c r="AK144" s="39" t="s">
        <v>180</v>
      </c>
      <c r="AL144" s="39">
        <v>2.650924</v>
      </c>
      <c r="AM144" s="1"/>
      <c r="AN144" s="1"/>
      <c r="AO144" s="1"/>
      <c r="AP144" s="39" t="s">
        <v>180</v>
      </c>
      <c r="AQ144" s="19">
        <f t="shared" si="3"/>
        <v>7.142863912</v>
      </c>
      <c r="AR144" s="1"/>
      <c r="AS144" s="1"/>
      <c r="AT144" s="1"/>
      <c r="AU144" s="39" t="s">
        <v>180</v>
      </c>
      <c r="AV144" s="42">
        <v>5.6</v>
      </c>
      <c r="AW144" s="19">
        <f t="shared" si="4"/>
        <v>7.142863912</v>
      </c>
      <c r="AX144" s="19">
        <f t="shared" si="5"/>
        <v>1.542863912</v>
      </c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8"/>
      <c r="B145" s="39" t="s">
        <v>181</v>
      </c>
      <c r="C145" s="40">
        <v>5072.38</v>
      </c>
      <c r="D145" s="1"/>
      <c r="E145" s="1"/>
      <c r="F145" s="1"/>
      <c r="G145" s="39" t="s">
        <v>181</v>
      </c>
      <c r="H145" s="40">
        <v>3123.575</v>
      </c>
      <c r="I145" s="1"/>
      <c r="J145" s="1"/>
      <c r="K145" s="1"/>
      <c r="L145" s="39" t="s">
        <v>181</v>
      </c>
      <c r="M145" s="1">
        <v>6683.652</v>
      </c>
      <c r="N145" s="1"/>
      <c r="O145" s="1"/>
      <c r="P145" s="1"/>
      <c r="Q145" s="39" t="s">
        <v>181</v>
      </c>
      <c r="R145" s="40">
        <v>583.696</v>
      </c>
      <c r="S145" s="1"/>
      <c r="T145" s="1"/>
      <c r="U145" s="1"/>
      <c r="V145" s="39" t="s">
        <v>181</v>
      </c>
      <c r="W145" s="1">
        <v>5117.786</v>
      </c>
      <c r="X145" s="1">
        <f t="shared" si="1"/>
        <v>511.7786</v>
      </c>
      <c r="Y145" s="1"/>
      <c r="Z145" s="1"/>
      <c r="AA145" s="39" t="s">
        <v>181</v>
      </c>
      <c r="AB145" s="44">
        <v>150.83</v>
      </c>
      <c r="AC145" s="1"/>
      <c r="AD145" s="1"/>
      <c r="AE145" s="1"/>
      <c r="AF145" s="39" t="s">
        <v>181</v>
      </c>
      <c r="AG145" s="40">
        <f t="shared" si="2"/>
        <v>16125.9116</v>
      </c>
      <c r="AH145" s="31">
        <v>14.99491741</v>
      </c>
      <c r="AI145" s="41">
        <v>7.7625737310565155</v>
      </c>
      <c r="AJ145" s="1"/>
      <c r="AK145" s="39" t="s">
        <v>181</v>
      </c>
      <c r="AL145" s="39">
        <v>2.739726</v>
      </c>
      <c r="AM145" s="1"/>
      <c r="AN145" s="1"/>
      <c r="AO145" s="1"/>
      <c r="AP145" s="39" t="s">
        <v>181</v>
      </c>
      <c r="AQ145" s="19">
        <f t="shared" si="3"/>
        <v>7.10260642</v>
      </c>
      <c r="AR145" s="1"/>
      <c r="AS145" s="1"/>
      <c r="AT145" s="1"/>
      <c r="AU145" s="39" t="s">
        <v>181</v>
      </c>
      <c r="AV145" s="42">
        <v>5.31</v>
      </c>
      <c r="AW145" s="19">
        <f t="shared" si="4"/>
        <v>7.10260642</v>
      </c>
      <c r="AX145" s="19">
        <f t="shared" si="5"/>
        <v>1.79260642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8"/>
      <c r="B146" s="39" t="s">
        <v>182</v>
      </c>
      <c r="C146" s="40">
        <v>5162.906</v>
      </c>
      <c r="D146" s="1"/>
      <c r="E146" s="1"/>
      <c r="F146" s="1"/>
      <c r="G146" s="39" t="s">
        <v>182</v>
      </c>
      <c r="H146" s="40">
        <v>3180.235</v>
      </c>
      <c r="I146" s="1"/>
      <c r="J146" s="1"/>
      <c r="K146" s="1"/>
      <c r="L146" s="39" t="s">
        <v>182</v>
      </c>
      <c r="M146" s="1">
        <v>6988.156</v>
      </c>
      <c r="N146" s="1"/>
      <c r="O146" s="1"/>
      <c r="P146" s="1"/>
      <c r="Q146" s="39" t="s">
        <v>182</v>
      </c>
      <c r="R146" s="40">
        <v>565.446</v>
      </c>
      <c r="S146" s="1"/>
      <c r="T146" s="1"/>
      <c r="U146" s="1"/>
      <c r="V146" s="39" t="s">
        <v>182</v>
      </c>
      <c r="W146" s="1">
        <v>5161.076</v>
      </c>
      <c r="X146" s="1">
        <f t="shared" si="1"/>
        <v>516.1076</v>
      </c>
      <c r="Y146" s="1"/>
      <c r="Z146" s="1"/>
      <c r="AA146" s="39" t="s">
        <v>182</v>
      </c>
      <c r="AB146" s="44">
        <v>197.14</v>
      </c>
      <c r="AC146" s="1"/>
      <c r="AD146" s="1"/>
      <c r="AE146" s="1"/>
      <c r="AF146" s="39" t="s">
        <v>182</v>
      </c>
      <c r="AG146" s="40">
        <f t="shared" si="2"/>
        <v>16609.9906</v>
      </c>
      <c r="AH146" s="31">
        <v>13.13104392</v>
      </c>
      <c r="AI146" s="41">
        <v>7.7625737310565155</v>
      </c>
      <c r="AJ146" s="1"/>
      <c r="AK146" s="39" t="s">
        <v>182</v>
      </c>
      <c r="AL146" s="39">
        <v>2.847131</v>
      </c>
      <c r="AM146" s="1"/>
      <c r="AN146" s="1"/>
      <c r="AO146" s="1"/>
      <c r="AP146" s="39" t="s">
        <v>182</v>
      </c>
      <c r="AQ146" s="19">
        <f t="shared" si="3"/>
        <v>6.824596797</v>
      </c>
      <c r="AR146" s="1"/>
      <c r="AS146" s="1"/>
      <c r="AT146" s="1"/>
      <c r="AU146" s="39" t="s">
        <v>182</v>
      </c>
      <c r="AV146" s="42">
        <v>5.27</v>
      </c>
      <c r="AW146" s="19">
        <f t="shared" si="4"/>
        <v>6.824596797</v>
      </c>
      <c r="AX146" s="19">
        <f t="shared" si="5"/>
        <v>1.554596797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8"/>
      <c r="B147" s="39" t="s">
        <v>183</v>
      </c>
      <c r="C147" s="40">
        <v>5233.45</v>
      </c>
      <c r="D147" s="1"/>
      <c r="E147" s="1"/>
      <c r="F147" s="1"/>
      <c r="G147" s="39" t="s">
        <v>183</v>
      </c>
      <c r="H147" s="40">
        <v>3222.433</v>
      </c>
      <c r="I147" s="1"/>
      <c r="J147" s="1"/>
      <c r="K147" s="1"/>
      <c r="L147" s="39" t="s">
        <v>183</v>
      </c>
      <c r="M147" s="1">
        <v>7047.8240000000005</v>
      </c>
      <c r="N147" s="1"/>
      <c r="O147" s="1"/>
      <c r="P147" s="1"/>
      <c r="Q147" s="39" t="s">
        <v>183</v>
      </c>
      <c r="R147" s="40">
        <v>548.226</v>
      </c>
      <c r="S147" s="1"/>
      <c r="T147" s="1"/>
      <c r="U147" s="1"/>
      <c r="V147" s="39" t="s">
        <v>183</v>
      </c>
      <c r="W147" s="1">
        <v>5224.811</v>
      </c>
      <c r="X147" s="1">
        <f t="shared" si="1"/>
        <v>522.4811</v>
      </c>
      <c r="Y147" s="1"/>
      <c r="Z147" s="1"/>
      <c r="AA147" s="39" t="s">
        <v>183</v>
      </c>
      <c r="AB147" s="44">
        <v>169.7</v>
      </c>
      <c r="AC147" s="1"/>
      <c r="AD147" s="1"/>
      <c r="AE147" s="1"/>
      <c r="AF147" s="39" t="s">
        <v>183</v>
      </c>
      <c r="AG147" s="40">
        <f t="shared" si="2"/>
        <v>16744.1141</v>
      </c>
      <c r="AH147" s="31">
        <v>9.606500485</v>
      </c>
      <c r="AI147" s="41">
        <v>7.7625737310565155</v>
      </c>
      <c r="AJ147" s="1"/>
      <c r="AK147" s="39" t="s">
        <v>183</v>
      </c>
      <c r="AL147" s="39">
        <v>2.943742</v>
      </c>
      <c r="AM147" s="1"/>
      <c r="AN147" s="1"/>
      <c r="AO147" s="1"/>
      <c r="AP147" s="39" t="s">
        <v>183</v>
      </c>
      <c r="AQ147" s="19">
        <f t="shared" si="3"/>
        <v>6.112530188</v>
      </c>
      <c r="AR147" s="1"/>
      <c r="AS147" s="1"/>
      <c r="AT147" s="1"/>
      <c r="AU147" s="39" t="s">
        <v>183</v>
      </c>
      <c r="AV147" s="42">
        <v>5.3</v>
      </c>
      <c r="AW147" s="19">
        <f t="shared" si="4"/>
        <v>6.112530188</v>
      </c>
      <c r="AX147" s="19">
        <f t="shared" si="5"/>
        <v>0.8125301885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8"/>
      <c r="B148" s="39" t="s">
        <v>184</v>
      </c>
      <c r="C148" s="40">
        <v>5313.287</v>
      </c>
      <c r="D148" s="1"/>
      <c r="E148" s="1"/>
      <c r="F148" s="1"/>
      <c r="G148" s="39" t="s">
        <v>184</v>
      </c>
      <c r="H148" s="40">
        <v>3244.216</v>
      </c>
      <c r="I148" s="1"/>
      <c r="J148" s="1"/>
      <c r="K148" s="1"/>
      <c r="L148" s="39" t="s">
        <v>184</v>
      </c>
      <c r="M148" s="1">
        <v>7136.150000000001</v>
      </c>
      <c r="N148" s="1"/>
      <c r="O148" s="1"/>
      <c r="P148" s="1"/>
      <c r="Q148" s="39" t="s">
        <v>184</v>
      </c>
      <c r="R148" s="40">
        <v>537.964</v>
      </c>
      <c r="S148" s="1"/>
      <c r="T148" s="1"/>
      <c r="U148" s="1"/>
      <c r="V148" s="39" t="s">
        <v>184</v>
      </c>
      <c r="W148" s="1">
        <v>5323.1720000000005</v>
      </c>
      <c r="X148" s="1">
        <f t="shared" si="1"/>
        <v>532.3172</v>
      </c>
      <c r="Y148" s="1"/>
      <c r="Z148" s="1"/>
      <c r="AA148" s="39" t="s">
        <v>184</v>
      </c>
      <c r="AB148" s="44">
        <v>232.73</v>
      </c>
      <c r="AC148" s="1"/>
      <c r="AD148" s="1"/>
      <c r="AE148" s="1"/>
      <c r="AF148" s="39" t="s">
        <v>184</v>
      </c>
      <c r="AG148" s="40">
        <f t="shared" si="2"/>
        <v>16996.6642</v>
      </c>
      <c r="AH148" s="31">
        <v>8.211287844</v>
      </c>
      <c r="AI148" s="41">
        <v>7.7625737310565155</v>
      </c>
      <c r="AJ148" s="1"/>
      <c r="AK148" s="39" t="s">
        <v>184</v>
      </c>
      <c r="AL148" s="39">
        <v>3.190104</v>
      </c>
      <c r="AM148" s="1"/>
      <c r="AN148" s="1"/>
      <c r="AO148" s="1"/>
      <c r="AP148" s="39" t="s">
        <v>184</v>
      </c>
      <c r="AQ148" s="19">
        <f t="shared" si="3"/>
        <v>6.194860528</v>
      </c>
      <c r="AR148" s="1"/>
      <c r="AS148" s="1"/>
      <c r="AT148" s="1"/>
      <c r="AU148" s="39" t="s">
        <v>184</v>
      </c>
      <c r="AV148" s="42">
        <v>5.29</v>
      </c>
      <c r="AW148" s="19">
        <f t="shared" si="4"/>
        <v>6.194860528</v>
      </c>
      <c r="AX148" s="19">
        <f t="shared" si="5"/>
        <v>0.9048605282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8"/>
      <c r="B149" s="39" t="s">
        <v>185</v>
      </c>
      <c r="C149" s="40">
        <v>5400.903</v>
      </c>
      <c r="D149" s="1"/>
      <c r="E149" s="1"/>
      <c r="F149" s="1"/>
      <c r="G149" s="39" t="s">
        <v>185</v>
      </c>
      <c r="H149" s="40">
        <v>3295.411</v>
      </c>
      <c r="I149" s="1"/>
      <c r="J149" s="1"/>
      <c r="K149" s="1"/>
      <c r="L149" s="39" t="s">
        <v>185</v>
      </c>
      <c r="M149" s="1">
        <v>7172.828</v>
      </c>
      <c r="N149" s="1"/>
      <c r="O149" s="1"/>
      <c r="P149" s="1"/>
      <c r="Q149" s="39" t="s">
        <v>185</v>
      </c>
      <c r="R149" s="40">
        <v>511.189</v>
      </c>
      <c r="S149" s="1"/>
      <c r="T149" s="1"/>
      <c r="U149" s="1"/>
      <c r="V149" s="39" t="s">
        <v>185</v>
      </c>
      <c r="W149" s="1">
        <v>5380.89</v>
      </c>
      <c r="X149" s="1">
        <f t="shared" si="1"/>
        <v>538.089</v>
      </c>
      <c r="Y149" s="1"/>
      <c r="Z149" s="1"/>
      <c r="AA149" s="39" t="s">
        <v>185</v>
      </c>
      <c r="AB149" s="44">
        <v>224.41</v>
      </c>
      <c r="AC149" s="1"/>
      <c r="AD149" s="1"/>
      <c r="AE149" s="1"/>
      <c r="AF149" s="39" t="s">
        <v>185</v>
      </c>
      <c r="AG149" s="40">
        <f t="shared" si="2"/>
        <v>17142.83</v>
      </c>
      <c r="AH149" s="31">
        <v>6.306114192</v>
      </c>
      <c r="AI149" s="41">
        <v>7.7625737310565155</v>
      </c>
      <c r="AJ149" s="1"/>
      <c r="AK149" s="39" t="s">
        <v>185</v>
      </c>
      <c r="AL149" s="39">
        <v>2.946237</v>
      </c>
      <c r="AM149" s="1"/>
      <c r="AN149" s="1"/>
      <c r="AO149" s="1"/>
      <c r="AP149" s="39" t="s">
        <v>185</v>
      </c>
      <c r="AQ149" s="19">
        <f t="shared" si="3"/>
        <v>5.291799865</v>
      </c>
      <c r="AR149" s="1"/>
      <c r="AS149" s="1"/>
      <c r="AT149" s="1"/>
      <c r="AU149" s="39" t="s">
        <v>185</v>
      </c>
      <c r="AV149" s="42">
        <v>5.39</v>
      </c>
      <c r="AW149" s="19">
        <f t="shared" si="4"/>
        <v>5.291799865</v>
      </c>
      <c r="AX149" s="19">
        <f t="shared" si="5"/>
        <v>-0.09820013476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8"/>
      <c r="B150" s="39" t="s">
        <v>186</v>
      </c>
      <c r="C150" s="40">
        <v>5483.368</v>
      </c>
      <c r="D150" s="1"/>
      <c r="E150" s="1"/>
      <c r="F150" s="1"/>
      <c r="G150" s="39" t="s">
        <v>186</v>
      </c>
      <c r="H150" s="40">
        <v>3362.086</v>
      </c>
      <c r="I150" s="1"/>
      <c r="J150" s="1"/>
      <c r="K150" s="1"/>
      <c r="L150" s="39" t="s">
        <v>186</v>
      </c>
      <c r="M150" s="1">
        <v>8281.378</v>
      </c>
      <c r="N150" s="1"/>
      <c r="O150" s="1"/>
      <c r="P150" s="1"/>
      <c r="Q150" s="39" t="s">
        <v>186</v>
      </c>
      <c r="R150" s="40">
        <v>506.205</v>
      </c>
      <c r="S150" s="1"/>
      <c r="T150" s="1"/>
      <c r="U150" s="1"/>
      <c r="V150" s="39" t="s">
        <v>186</v>
      </c>
      <c r="W150" s="1">
        <v>5376.151</v>
      </c>
      <c r="X150" s="1">
        <f t="shared" si="1"/>
        <v>537.6151</v>
      </c>
      <c r="Y150" s="1"/>
      <c r="Z150" s="1"/>
      <c r="AA150" s="39" t="s">
        <v>186</v>
      </c>
      <c r="AB150" s="44">
        <v>224.06</v>
      </c>
      <c r="AC150" s="1"/>
      <c r="AD150" s="1"/>
      <c r="AE150" s="1"/>
      <c r="AF150" s="39" t="s">
        <v>186</v>
      </c>
      <c r="AG150" s="40">
        <f t="shared" si="2"/>
        <v>18394.7121</v>
      </c>
      <c r="AH150" s="31">
        <v>10.74486761</v>
      </c>
      <c r="AI150" s="41">
        <v>7.7625737310565155</v>
      </c>
      <c r="AJ150" s="1"/>
      <c r="AK150" s="39" t="s">
        <v>186</v>
      </c>
      <c r="AL150" s="39">
        <v>2.342419</v>
      </c>
      <c r="AM150" s="1"/>
      <c r="AN150" s="1"/>
      <c r="AO150" s="1"/>
      <c r="AP150" s="39" t="s">
        <v>186</v>
      </c>
      <c r="AQ150" s="19">
        <f t="shared" si="3"/>
        <v>5.34480672</v>
      </c>
      <c r="AR150" s="1"/>
      <c r="AS150" s="1"/>
      <c r="AT150" s="1"/>
      <c r="AU150" s="39" t="s">
        <v>186</v>
      </c>
      <c r="AV150" s="42">
        <v>5.56</v>
      </c>
      <c r="AW150" s="19">
        <f t="shared" si="4"/>
        <v>5.34480672</v>
      </c>
      <c r="AX150" s="19">
        <f t="shared" si="5"/>
        <v>-0.2151932803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8"/>
      <c r="B151" s="39" t="s">
        <v>187</v>
      </c>
      <c r="C151" s="40">
        <v>5581.267</v>
      </c>
      <c r="D151" s="1"/>
      <c r="E151" s="1"/>
      <c r="F151" s="1"/>
      <c r="G151" s="39" t="s">
        <v>187</v>
      </c>
      <c r="H151" s="40">
        <v>3457.717</v>
      </c>
      <c r="I151" s="1"/>
      <c r="J151" s="1"/>
      <c r="K151" s="1"/>
      <c r="L151" s="39" t="s">
        <v>187</v>
      </c>
      <c r="M151" s="1">
        <v>8956.472</v>
      </c>
      <c r="N151" s="1"/>
      <c r="O151" s="1"/>
      <c r="P151" s="1"/>
      <c r="Q151" s="39" t="s">
        <v>187</v>
      </c>
      <c r="R151" s="40">
        <v>472.566</v>
      </c>
      <c r="S151" s="1"/>
      <c r="T151" s="1"/>
      <c r="U151" s="1"/>
      <c r="V151" s="39" t="s">
        <v>187</v>
      </c>
      <c r="W151" s="1">
        <v>5413.146</v>
      </c>
      <c r="X151" s="1">
        <f t="shared" si="1"/>
        <v>541.3146</v>
      </c>
      <c r="Y151" s="1"/>
      <c r="Z151" s="1"/>
      <c r="AA151" s="39" t="s">
        <v>187</v>
      </c>
      <c r="AB151" s="44">
        <v>246.75</v>
      </c>
      <c r="AC151" s="1"/>
      <c r="AD151" s="1"/>
      <c r="AE151" s="1"/>
      <c r="AF151" s="39" t="s">
        <v>187</v>
      </c>
      <c r="AG151" s="40">
        <f t="shared" si="2"/>
        <v>19256.0866</v>
      </c>
      <c r="AH151" s="31">
        <v>15.00212245</v>
      </c>
      <c r="AI151" s="41">
        <v>7.7625737310565155</v>
      </c>
      <c r="AJ151" s="1"/>
      <c r="AK151" s="39" t="s">
        <v>187</v>
      </c>
      <c r="AL151" s="39">
        <v>2.202923</v>
      </c>
      <c r="AM151" s="1"/>
      <c r="AN151" s="1"/>
      <c r="AO151" s="1"/>
      <c r="AP151" s="39" t="s">
        <v>187</v>
      </c>
      <c r="AQ151" s="19">
        <f t="shared" si="3"/>
        <v>6.16500243</v>
      </c>
      <c r="AR151" s="1"/>
      <c r="AS151" s="1"/>
      <c r="AT151" s="1"/>
      <c r="AU151" s="39" t="s">
        <v>187</v>
      </c>
      <c r="AV151" s="42">
        <v>5.54</v>
      </c>
      <c r="AW151" s="19">
        <f t="shared" si="4"/>
        <v>6.16500243</v>
      </c>
      <c r="AX151" s="19">
        <f t="shared" si="5"/>
        <v>0.6250024297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8"/>
      <c r="B152" s="39" t="s">
        <v>188</v>
      </c>
      <c r="C152" s="40">
        <v>5661.212</v>
      </c>
      <c r="D152" s="1"/>
      <c r="E152" s="1"/>
      <c r="F152" s="1"/>
      <c r="G152" s="39" t="s">
        <v>188</v>
      </c>
      <c r="H152" s="40">
        <v>3521.725</v>
      </c>
      <c r="I152" s="1"/>
      <c r="J152" s="1"/>
      <c r="K152" s="1"/>
      <c r="L152" s="39" t="s">
        <v>188</v>
      </c>
      <c r="M152" s="1">
        <v>9055.845</v>
      </c>
      <c r="N152" s="1"/>
      <c r="O152" s="1"/>
      <c r="P152" s="1"/>
      <c r="Q152" s="39" t="s">
        <v>188</v>
      </c>
      <c r="R152" s="40">
        <v>501.994</v>
      </c>
      <c r="S152" s="1"/>
      <c r="T152" s="1"/>
      <c r="U152" s="1"/>
      <c r="V152" s="39" t="s">
        <v>188</v>
      </c>
      <c r="W152" s="1">
        <v>5502.388</v>
      </c>
      <c r="X152" s="1">
        <f t="shared" si="1"/>
        <v>550.2388</v>
      </c>
      <c r="Y152" s="1"/>
      <c r="Z152" s="1"/>
      <c r="AA152" s="39" t="s">
        <v>188</v>
      </c>
      <c r="AB152" s="44">
        <v>421.0</v>
      </c>
      <c r="AC152" s="1"/>
      <c r="AD152" s="1"/>
      <c r="AE152" s="1"/>
      <c r="AF152" s="39" t="s">
        <v>188</v>
      </c>
      <c r="AG152" s="40">
        <f t="shared" si="2"/>
        <v>19712.0148</v>
      </c>
      <c r="AH152" s="31">
        <v>15.97578541</v>
      </c>
      <c r="AI152" s="41">
        <v>7.7625737310565155</v>
      </c>
      <c r="AJ152" s="1"/>
      <c r="AK152" s="39" t="s">
        <v>188</v>
      </c>
      <c r="AL152" s="39">
        <v>1.871714</v>
      </c>
      <c r="AM152" s="1"/>
      <c r="AN152" s="1"/>
      <c r="AO152" s="1"/>
      <c r="AP152" s="39" t="s">
        <v>188</v>
      </c>
      <c r="AQ152" s="19">
        <f t="shared" si="3"/>
        <v>5.82880242</v>
      </c>
      <c r="AR152" s="1"/>
      <c r="AS152" s="1"/>
      <c r="AT152" s="1"/>
      <c r="AU152" s="39" t="s">
        <v>188</v>
      </c>
      <c r="AV152" s="42">
        <v>5.5</v>
      </c>
      <c r="AW152" s="19">
        <f t="shared" si="4"/>
        <v>5.82880242</v>
      </c>
      <c r="AX152" s="19">
        <f t="shared" si="5"/>
        <v>0.3288024197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8"/>
      <c r="B153" s="39" t="s">
        <v>189</v>
      </c>
      <c r="C153" s="40">
        <v>5770.512</v>
      </c>
      <c r="D153" s="1"/>
      <c r="E153" s="1"/>
      <c r="F153" s="1"/>
      <c r="G153" s="39" t="s">
        <v>189</v>
      </c>
      <c r="H153" s="40">
        <v>3622.378</v>
      </c>
      <c r="I153" s="1"/>
      <c r="J153" s="1"/>
      <c r="K153" s="1"/>
      <c r="L153" s="39" t="s">
        <v>189</v>
      </c>
      <c r="M153" s="1">
        <v>10355.601</v>
      </c>
      <c r="N153" s="1"/>
      <c r="O153" s="1"/>
      <c r="P153" s="1"/>
      <c r="Q153" s="39" t="s">
        <v>189</v>
      </c>
      <c r="R153" s="40">
        <v>466.943</v>
      </c>
      <c r="S153" s="1"/>
      <c r="T153" s="1"/>
      <c r="U153" s="1"/>
      <c r="V153" s="39" t="s">
        <v>189</v>
      </c>
      <c r="W153" s="1">
        <v>5542.426</v>
      </c>
      <c r="X153" s="1">
        <f t="shared" si="1"/>
        <v>554.2426</v>
      </c>
      <c r="Y153" s="1"/>
      <c r="Z153" s="1"/>
      <c r="AA153" s="39" t="s">
        <v>189</v>
      </c>
      <c r="AB153" s="44">
        <v>317.87</v>
      </c>
      <c r="AC153" s="1"/>
      <c r="AD153" s="1"/>
      <c r="AE153" s="1"/>
      <c r="AF153" s="39" t="s">
        <v>189</v>
      </c>
      <c r="AG153" s="40">
        <f t="shared" si="2"/>
        <v>21087.5466</v>
      </c>
      <c r="AH153" s="31">
        <v>23.01088327</v>
      </c>
      <c r="AI153" s="41">
        <v>7.7625737310565155</v>
      </c>
      <c r="AJ153" s="1"/>
      <c r="AK153" s="39" t="s">
        <v>189</v>
      </c>
      <c r="AL153" s="39">
        <v>1.462294</v>
      </c>
      <c r="AM153" s="1"/>
      <c r="AN153" s="1"/>
      <c r="AO153" s="1"/>
      <c r="AP153" s="39" t="s">
        <v>189</v>
      </c>
      <c r="AQ153" s="19">
        <f t="shared" si="3"/>
        <v>6.871091885</v>
      </c>
      <c r="AR153" s="1"/>
      <c r="AS153" s="1"/>
      <c r="AT153" s="1"/>
      <c r="AU153" s="39" t="s">
        <v>189</v>
      </c>
      <c r="AV153" s="42">
        <v>5.49</v>
      </c>
      <c r="AW153" s="19">
        <f t="shared" si="4"/>
        <v>6.871091885</v>
      </c>
      <c r="AX153" s="19">
        <f t="shared" si="5"/>
        <v>1.381091885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8"/>
      <c r="B154" s="39" t="s">
        <v>190</v>
      </c>
      <c r="C154" s="40">
        <v>5894.117</v>
      </c>
      <c r="D154" s="1"/>
      <c r="E154" s="1"/>
      <c r="F154" s="1"/>
      <c r="G154" s="39" t="s">
        <v>190</v>
      </c>
      <c r="H154" s="40">
        <v>3737.916</v>
      </c>
      <c r="I154" s="1"/>
      <c r="J154" s="1"/>
      <c r="K154" s="1"/>
      <c r="L154" s="39" t="s">
        <v>190</v>
      </c>
      <c r="M154" s="1">
        <v>10582.784</v>
      </c>
      <c r="N154" s="1"/>
      <c r="O154" s="1"/>
      <c r="P154" s="1"/>
      <c r="Q154" s="39" t="s">
        <v>190</v>
      </c>
      <c r="R154" s="40">
        <v>471.922</v>
      </c>
      <c r="S154" s="1"/>
      <c r="T154" s="1"/>
      <c r="U154" s="1"/>
      <c r="V154" s="39" t="s">
        <v>190</v>
      </c>
      <c r="W154" s="1">
        <v>5547.935</v>
      </c>
      <c r="X154" s="1">
        <f t="shared" si="1"/>
        <v>554.7935</v>
      </c>
      <c r="Y154" s="1"/>
      <c r="Z154" s="1"/>
      <c r="AA154" s="39" t="s">
        <v>190</v>
      </c>
      <c r="AB154" s="44">
        <v>764.03</v>
      </c>
      <c r="AC154" s="1"/>
      <c r="AD154" s="1"/>
      <c r="AE154" s="1"/>
      <c r="AF154" s="39" t="s">
        <v>190</v>
      </c>
      <c r="AG154" s="40">
        <f t="shared" si="2"/>
        <v>22005.5625</v>
      </c>
      <c r="AH154" s="31">
        <v>19.62982829</v>
      </c>
      <c r="AI154" s="41">
        <v>7.7625737310565155</v>
      </c>
      <c r="AJ154" s="1"/>
      <c r="AK154" s="39" t="s">
        <v>190</v>
      </c>
      <c r="AL154" s="39">
        <v>1.602164</v>
      </c>
      <c r="AM154" s="1"/>
      <c r="AN154" s="1"/>
      <c r="AO154" s="1"/>
      <c r="AP154" s="39" t="s">
        <v>190</v>
      </c>
      <c r="AQ154" s="19">
        <f t="shared" si="3"/>
        <v>6.27060064</v>
      </c>
      <c r="AR154" s="1"/>
      <c r="AS154" s="1"/>
      <c r="AT154" s="1"/>
      <c r="AU154" s="39" t="s">
        <v>190</v>
      </c>
      <c r="AV154" s="42">
        <v>5.56</v>
      </c>
      <c r="AW154" s="19">
        <f t="shared" si="4"/>
        <v>6.27060064</v>
      </c>
      <c r="AX154" s="19">
        <f t="shared" si="5"/>
        <v>0.7106006397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8"/>
      <c r="B155" s="39" t="s">
        <v>191</v>
      </c>
      <c r="C155" s="40">
        <v>5984.597</v>
      </c>
      <c r="D155" s="1"/>
      <c r="E155" s="1"/>
      <c r="F155" s="1"/>
      <c r="G155" s="39" t="s">
        <v>191</v>
      </c>
      <c r="H155" s="40">
        <v>3821.782</v>
      </c>
      <c r="I155" s="1"/>
      <c r="J155" s="1"/>
      <c r="K155" s="1"/>
      <c r="L155" s="39" t="s">
        <v>191</v>
      </c>
      <c r="M155" s="1">
        <v>9568.672</v>
      </c>
      <c r="N155" s="1"/>
      <c r="O155" s="1"/>
      <c r="P155" s="1"/>
      <c r="Q155" s="39" t="s">
        <v>191</v>
      </c>
      <c r="R155" s="40">
        <v>461.17</v>
      </c>
      <c r="S155" s="1"/>
      <c r="T155" s="1"/>
      <c r="U155" s="1"/>
      <c r="V155" s="39" t="s">
        <v>191</v>
      </c>
      <c r="W155" s="1">
        <v>5526.193</v>
      </c>
      <c r="X155" s="1">
        <f t="shared" si="1"/>
        <v>552.6193</v>
      </c>
      <c r="Y155" s="1"/>
      <c r="Z155" s="1"/>
      <c r="AA155" s="39" t="s">
        <v>191</v>
      </c>
      <c r="AB155" s="44">
        <v>382.64</v>
      </c>
      <c r="AC155" s="1"/>
      <c r="AD155" s="1"/>
      <c r="AE155" s="1"/>
      <c r="AF155" s="39" t="s">
        <v>191</v>
      </c>
      <c r="AG155" s="40">
        <f t="shared" si="2"/>
        <v>20771.4803</v>
      </c>
      <c r="AH155" s="31">
        <v>7.869686772</v>
      </c>
      <c r="AI155" s="41">
        <v>7.7625737310565155</v>
      </c>
      <c r="AJ155" s="1"/>
      <c r="AK155" s="39" t="s">
        <v>191</v>
      </c>
      <c r="AL155" s="39">
        <v>1.595855</v>
      </c>
      <c r="AM155" s="1"/>
      <c r="AN155" s="1"/>
      <c r="AO155" s="1"/>
      <c r="AP155" s="39" t="s">
        <v>191</v>
      </c>
      <c r="AQ155" s="19">
        <f t="shared" si="3"/>
        <v>3.31952451</v>
      </c>
      <c r="AR155" s="1"/>
      <c r="AS155" s="1"/>
      <c r="AT155" s="1"/>
      <c r="AU155" s="39" t="s">
        <v>191</v>
      </c>
      <c r="AV155" s="42">
        <v>5.51</v>
      </c>
      <c r="AW155" s="19">
        <f t="shared" si="4"/>
        <v>3.31952451</v>
      </c>
      <c r="AX155" s="19">
        <f t="shared" si="5"/>
        <v>-2.19047549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8"/>
      <c r="B156" s="39" t="s">
        <v>192</v>
      </c>
      <c r="C156" s="40">
        <v>6116.429</v>
      </c>
      <c r="D156" s="1"/>
      <c r="E156" s="1"/>
      <c r="F156" s="1"/>
      <c r="G156" s="39" t="s">
        <v>192</v>
      </c>
      <c r="H156" s="40">
        <v>3909.254</v>
      </c>
      <c r="I156" s="1"/>
      <c r="J156" s="1"/>
      <c r="K156" s="1"/>
      <c r="L156" s="39" t="s">
        <v>192</v>
      </c>
      <c r="M156" s="1">
        <v>11482.812</v>
      </c>
      <c r="N156" s="1"/>
      <c r="O156" s="1"/>
      <c r="P156" s="1"/>
      <c r="Q156" s="39" t="s">
        <v>192</v>
      </c>
      <c r="R156" s="40">
        <v>520.016</v>
      </c>
      <c r="S156" s="1"/>
      <c r="T156" s="1"/>
      <c r="U156" s="1"/>
      <c r="V156" s="39" t="s">
        <v>192</v>
      </c>
      <c r="W156" s="1">
        <v>5614.217000000001</v>
      </c>
      <c r="X156" s="1">
        <f t="shared" si="1"/>
        <v>561.4217</v>
      </c>
      <c r="Y156" s="1"/>
      <c r="Z156" s="1"/>
      <c r="AA156" s="39" t="s">
        <v>192</v>
      </c>
      <c r="AB156" s="44">
        <v>351.85</v>
      </c>
      <c r="AC156" s="1"/>
      <c r="AD156" s="1"/>
      <c r="AE156" s="1"/>
      <c r="AF156" s="39" t="s">
        <v>192</v>
      </c>
      <c r="AG156" s="40">
        <f t="shared" si="2"/>
        <v>22941.7827</v>
      </c>
      <c r="AH156" s="31">
        <v>16.38476803</v>
      </c>
      <c r="AI156" s="41">
        <v>7.7625737310565155</v>
      </c>
      <c r="AJ156" s="1"/>
      <c r="AK156" s="39" t="s">
        <v>192</v>
      </c>
      <c r="AL156" s="39">
        <v>1.548307</v>
      </c>
      <c r="AM156" s="1"/>
      <c r="AN156" s="1"/>
      <c r="AO156" s="1"/>
      <c r="AP156" s="39" t="s">
        <v>192</v>
      </c>
      <c r="AQ156" s="19">
        <f t="shared" si="3"/>
        <v>5.365085825</v>
      </c>
      <c r="AR156" s="1"/>
      <c r="AS156" s="1"/>
      <c r="AT156" s="1"/>
      <c r="AU156" s="39" t="s">
        <v>192</v>
      </c>
      <c r="AV156" s="42">
        <v>4.68</v>
      </c>
      <c r="AW156" s="19">
        <f t="shared" si="4"/>
        <v>5.365085825</v>
      </c>
      <c r="AX156" s="19">
        <f t="shared" si="5"/>
        <v>0.6850858247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8"/>
      <c r="B157" s="39" t="s">
        <v>193</v>
      </c>
      <c r="C157" s="40">
        <v>6258.072</v>
      </c>
      <c r="D157" s="1"/>
      <c r="E157" s="1"/>
      <c r="F157" s="1"/>
      <c r="G157" s="39" t="s">
        <v>193</v>
      </c>
      <c r="H157" s="40">
        <v>4024.209</v>
      </c>
      <c r="I157" s="1"/>
      <c r="J157" s="1"/>
      <c r="K157" s="1"/>
      <c r="L157" s="39" t="s">
        <v>193</v>
      </c>
      <c r="M157" s="1">
        <v>11743.42</v>
      </c>
      <c r="N157" s="1"/>
      <c r="O157" s="1"/>
      <c r="P157" s="1"/>
      <c r="Q157" s="39" t="s">
        <v>193</v>
      </c>
      <c r="R157" s="40">
        <v>508.133</v>
      </c>
      <c r="S157" s="1"/>
      <c r="T157" s="1"/>
      <c r="U157" s="1"/>
      <c r="V157" s="39" t="s">
        <v>193</v>
      </c>
      <c r="W157" s="1">
        <v>5651.615</v>
      </c>
      <c r="X157" s="1">
        <f t="shared" si="1"/>
        <v>565.1615</v>
      </c>
      <c r="Y157" s="1"/>
      <c r="Z157" s="1"/>
      <c r="AA157" s="39" t="s">
        <v>193</v>
      </c>
      <c r="AB157" s="44">
        <v>493.22</v>
      </c>
      <c r="AC157" s="1"/>
      <c r="AD157" s="1"/>
      <c r="AE157" s="1"/>
      <c r="AF157" s="39" t="s">
        <v>193</v>
      </c>
      <c r="AG157" s="40">
        <f t="shared" si="2"/>
        <v>23592.2155</v>
      </c>
      <c r="AH157" s="31">
        <v>11.87747891</v>
      </c>
      <c r="AI157" s="41">
        <v>7.7625737310565155</v>
      </c>
      <c r="AJ157" s="1"/>
      <c r="AK157" s="39" t="s">
        <v>193</v>
      </c>
      <c r="AL157" s="39">
        <v>1.667696</v>
      </c>
      <c r="AM157" s="1"/>
      <c r="AN157" s="1"/>
      <c r="AO157" s="1"/>
      <c r="AP157" s="39" t="s">
        <v>193</v>
      </c>
      <c r="AQ157" s="19">
        <f t="shared" si="3"/>
        <v>4.447194295</v>
      </c>
      <c r="AR157" s="1"/>
      <c r="AS157" s="1"/>
      <c r="AT157" s="1"/>
      <c r="AU157" s="39" t="s">
        <v>193</v>
      </c>
      <c r="AV157" s="42">
        <v>4.81</v>
      </c>
      <c r="AW157" s="19">
        <f t="shared" si="4"/>
        <v>4.447194295</v>
      </c>
      <c r="AX157" s="19">
        <f t="shared" si="5"/>
        <v>-0.3628057053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8"/>
      <c r="B158" s="39" t="s">
        <v>194</v>
      </c>
      <c r="C158" s="40">
        <v>6400.51</v>
      </c>
      <c r="D158" s="1"/>
      <c r="E158" s="1"/>
      <c r="F158" s="1"/>
      <c r="G158" s="39" t="s">
        <v>194</v>
      </c>
      <c r="H158" s="40">
        <v>4096.742</v>
      </c>
      <c r="I158" s="1"/>
      <c r="J158" s="1"/>
      <c r="K158" s="1"/>
      <c r="L158" s="39" t="s">
        <v>194</v>
      </c>
      <c r="M158" s="1">
        <v>12769.204</v>
      </c>
      <c r="N158" s="1"/>
      <c r="O158" s="1"/>
      <c r="P158" s="1"/>
      <c r="Q158" s="39" t="s">
        <v>194</v>
      </c>
      <c r="R158" s="40">
        <v>479.854</v>
      </c>
      <c r="S158" s="1"/>
      <c r="T158" s="1"/>
      <c r="U158" s="1"/>
      <c r="V158" s="39" t="s">
        <v>194</v>
      </c>
      <c r="W158" s="1">
        <v>5638.78</v>
      </c>
      <c r="X158" s="1">
        <f t="shared" si="1"/>
        <v>563.878</v>
      </c>
      <c r="Y158" s="1"/>
      <c r="Z158" s="1"/>
      <c r="AA158" s="39" t="s">
        <v>194</v>
      </c>
      <c r="AB158" s="44">
        <v>593.98</v>
      </c>
      <c r="AC158" s="1"/>
      <c r="AD158" s="1"/>
      <c r="AE158" s="1"/>
      <c r="AF158" s="39" t="s">
        <v>194</v>
      </c>
      <c r="AG158" s="40">
        <f t="shared" si="2"/>
        <v>24904.168</v>
      </c>
      <c r="AH158" s="31">
        <v>13.17214909</v>
      </c>
      <c r="AI158" s="41">
        <v>7.7625737310565155</v>
      </c>
      <c r="AJ158" s="1"/>
      <c r="AK158" s="39" t="s">
        <v>194</v>
      </c>
      <c r="AL158" s="39">
        <v>2.109359</v>
      </c>
      <c r="AM158" s="1"/>
      <c r="AN158" s="1"/>
      <c r="AO158" s="1"/>
      <c r="AP158" s="39" t="s">
        <v>194</v>
      </c>
      <c r="AQ158" s="19">
        <f t="shared" si="3"/>
        <v>5.54377209</v>
      </c>
      <c r="AR158" s="1"/>
      <c r="AS158" s="1"/>
      <c r="AT158" s="1"/>
      <c r="AU158" s="39" t="s">
        <v>194</v>
      </c>
      <c r="AV158" s="42">
        <v>4.76</v>
      </c>
      <c r="AW158" s="19">
        <f t="shared" si="4"/>
        <v>5.54377209</v>
      </c>
      <c r="AX158" s="19">
        <f t="shared" si="5"/>
        <v>0.7837720897</v>
      </c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8"/>
      <c r="B159" s="39" t="s">
        <v>195</v>
      </c>
      <c r="C159" s="40">
        <v>6538.201</v>
      </c>
      <c r="D159" s="1"/>
      <c r="E159" s="1"/>
      <c r="F159" s="1"/>
      <c r="G159" s="39" t="s">
        <v>195</v>
      </c>
      <c r="H159" s="40">
        <v>4247.616</v>
      </c>
      <c r="I159" s="1"/>
      <c r="J159" s="1"/>
      <c r="K159" s="1"/>
      <c r="L159" s="39" t="s">
        <v>195</v>
      </c>
      <c r="M159" s="1">
        <v>12317.109</v>
      </c>
      <c r="N159" s="1"/>
      <c r="O159" s="1"/>
      <c r="P159" s="1"/>
      <c r="Q159" s="39" t="s">
        <v>195</v>
      </c>
      <c r="R159" s="40">
        <v>463.972</v>
      </c>
      <c r="S159" s="1"/>
      <c r="T159" s="1"/>
      <c r="U159" s="1"/>
      <c r="V159" s="39" t="s">
        <v>195</v>
      </c>
      <c r="W159" s="1">
        <v>5656.271</v>
      </c>
      <c r="X159" s="1">
        <f t="shared" si="1"/>
        <v>565.6271</v>
      </c>
      <c r="Y159" s="1"/>
      <c r="Z159" s="1"/>
      <c r="AA159" s="39" t="s">
        <v>195</v>
      </c>
      <c r="AB159" s="44">
        <v>377.7</v>
      </c>
      <c r="AC159" s="1"/>
      <c r="AD159" s="1"/>
      <c r="AE159" s="1"/>
      <c r="AF159" s="39" t="s">
        <v>195</v>
      </c>
      <c r="AG159" s="40">
        <f t="shared" si="2"/>
        <v>24510.2251</v>
      </c>
      <c r="AH159" s="31">
        <v>17.99941432</v>
      </c>
      <c r="AI159" s="41">
        <v>7.7625737310565155</v>
      </c>
      <c r="AJ159" s="1"/>
      <c r="AK159" s="39" t="s">
        <v>195</v>
      </c>
      <c r="AL159" s="39">
        <v>2.345981</v>
      </c>
      <c r="AM159" s="1"/>
      <c r="AN159" s="1"/>
      <c r="AO159" s="1"/>
      <c r="AP159" s="39" t="s">
        <v>195</v>
      </c>
      <c r="AQ159" s="19">
        <f t="shared" si="3"/>
        <v>7.164676897</v>
      </c>
      <c r="AR159" s="1"/>
      <c r="AS159" s="1"/>
      <c r="AT159" s="1"/>
      <c r="AU159" s="39" t="s">
        <v>195</v>
      </c>
      <c r="AV159" s="42">
        <v>5.22</v>
      </c>
      <c r="AW159" s="19">
        <f t="shared" si="4"/>
        <v>7.164676897</v>
      </c>
      <c r="AX159" s="19">
        <f t="shared" si="5"/>
        <v>1.944676897</v>
      </c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8"/>
      <c r="B160" s="39" t="s">
        <v>196</v>
      </c>
      <c r="C160" s="40">
        <v>6687.927</v>
      </c>
      <c r="D160" s="1"/>
      <c r="E160" s="1"/>
      <c r="F160" s="1"/>
      <c r="G160" s="39" t="s">
        <v>196</v>
      </c>
      <c r="H160" s="40">
        <v>4311.849</v>
      </c>
      <c r="I160" s="1"/>
      <c r="J160" s="1"/>
      <c r="K160" s="1"/>
      <c r="L160" s="39" t="s">
        <v>196</v>
      </c>
      <c r="M160" s="1">
        <v>15036.312</v>
      </c>
      <c r="N160" s="1"/>
      <c r="O160" s="1"/>
      <c r="P160" s="1"/>
      <c r="Q160" s="39" t="s">
        <v>196</v>
      </c>
      <c r="R160" s="40">
        <v>498.609</v>
      </c>
      <c r="S160" s="1"/>
      <c r="T160" s="1"/>
      <c r="U160" s="1"/>
      <c r="V160" s="39" t="s">
        <v>196</v>
      </c>
      <c r="W160" s="1">
        <v>5776.091</v>
      </c>
      <c r="X160" s="1">
        <f t="shared" si="1"/>
        <v>577.6091</v>
      </c>
      <c r="Y160" s="1"/>
      <c r="Z160" s="1"/>
      <c r="AA160" s="39" t="s">
        <v>196</v>
      </c>
      <c r="AB160" s="44">
        <v>673.28</v>
      </c>
      <c r="AC160" s="1"/>
      <c r="AD160" s="1"/>
      <c r="AE160" s="1"/>
      <c r="AF160" s="39" t="s">
        <v>196</v>
      </c>
      <c r="AG160" s="40">
        <f t="shared" si="2"/>
        <v>27785.5861</v>
      </c>
      <c r="AH160" s="31">
        <v>21.11345689</v>
      </c>
      <c r="AI160" s="41">
        <v>7.7625737310565155</v>
      </c>
      <c r="AJ160" s="1"/>
      <c r="AK160" s="39" t="s">
        <v>196</v>
      </c>
      <c r="AL160" s="39">
        <v>2.622484</v>
      </c>
      <c r="AM160" s="1"/>
      <c r="AN160" s="1"/>
      <c r="AO160" s="1"/>
      <c r="AP160" s="39" t="s">
        <v>196</v>
      </c>
      <c r="AQ160" s="19">
        <f t="shared" si="3"/>
        <v>8.42706779</v>
      </c>
      <c r="AR160" s="1"/>
      <c r="AS160" s="1"/>
      <c r="AT160" s="1"/>
      <c r="AU160" s="39" t="s">
        <v>196</v>
      </c>
      <c r="AV160" s="42">
        <v>5.3</v>
      </c>
      <c r="AW160" s="19">
        <f t="shared" si="4"/>
        <v>8.42706779</v>
      </c>
      <c r="AX160" s="19">
        <f t="shared" si="5"/>
        <v>3.12706779</v>
      </c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8"/>
      <c r="B161" s="39" t="s">
        <v>197</v>
      </c>
      <c r="C161" s="40">
        <v>6874.792</v>
      </c>
      <c r="D161" s="1"/>
      <c r="E161" s="1"/>
      <c r="F161" s="1"/>
      <c r="G161" s="39" t="s">
        <v>197</v>
      </c>
      <c r="H161" s="40">
        <v>4429.347</v>
      </c>
      <c r="I161" s="1"/>
      <c r="J161" s="1"/>
      <c r="K161" s="1"/>
      <c r="L161" s="39" t="s">
        <v>197</v>
      </c>
      <c r="M161" s="1">
        <v>15922.815</v>
      </c>
      <c r="N161" s="1"/>
      <c r="O161" s="1"/>
      <c r="P161" s="1"/>
      <c r="Q161" s="39" t="s">
        <v>197</v>
      </c>
      <c r="R161" s="40">
        <v>462.074</v>
      </c>
      <c r="S161" s="1"/>
      <c r="T161" s="1"/>
      <c r="U161" s="1"/>
      <c r="V161" s="39" t="s">
        <v>197</v>
      </c>
      <c r="W161" s="1">
        <v>5773.392</v>
      </c>
      <c r="X161" s="1">
        <f t="shared" si="1"/>
        <v>577.3392</v>
      </c>
      <c r="Y161" s="1"/>
      <c r="Z161" s="1"/>
      <c r="AA161" s="39" t="s">
        <v>197</v>
      </c>
      <c r="AB161" s="44">
        <v>656.92</v>
      </c>
      <c r="AC161" s="1"/>
      <c r="AD161" s="1"/>
      <c r="AE161" s="1"/>
      <c r="AF161" s="39" t="s">
        <v>197</v>
      </c>
      <c r="AG161" s="40">
        <f t="shared" si="2"/>
        <v>28923.2872</v>
      </c>
      <c r="AH161" s="31">
        <v>22.59674044</v>
      </c>
      <c r="AI161" s="41">
        <v>7.7625737310565155</v>
      </c>
      <c r="AJ161" s="1"/>
      <c r="AK161" s="39" t="s">
        <v>197</v>
      </c>
      <c r="AL161" s="39">
        <v>3.240178</v>
      </c>
      <c r="AM161" s="1"/>
      <c r="AN161" s="1"/>
      <c r="AO161" s="1"/>
      <c r="AP161" s="39" t="s">
        <v>197</v>
      </c>
      <c r="AQ161" s="19">
        <f t="shared" si="3"/>
        <v>9.878853177</v>
      </c>
      <c r="AR161" s="1"/>
      <c r="AS161" s="1"/>
      <c r="AT161" s="1"/>
      <c r="AU161" s="39" t="s">
        <v>197</v>
      </c>
      <c r="AV161" s="42">
        <v>5.85</v>
      </c>
      <c r="AW161" s="19">
        <f t="shared" si="4"/>
        <v>9.878853177</v>
      </c>
      <c r="AX161" s="19">
        <f t="shared" si="5"/>
        <v>4.028853177</v>
      </c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8"/>
      <c r="B162" s="39" t="s">
        <v>198</v>
      </c>
      <c r="C162" s="40">
        <v>7007.215</v>
      </c>
      <c r="D162" s="1"/>
      <c r="E162" s="1"/>
      <c r="F162" s="1"/>
      <c r="G162" s="39" t="s">
        <v>198</v>
      </c>
      <c r="H162" s="40">
        <v>4537.191</v>
      </c>
      <c r="I162" s="1"/>
      <c r="J162" s="1"/>
      <c r="K162" s="1"/>
      <c r="L162" s="39" t="s">
        <v>198</v>
      </c>
      <c r="M162" s="1">
        <v>15221.012</v>
      </c>
      <c r="N162" s="1"/>
      <c r="O162" s="1"/>
      <c r="P162" s="1"/>
      <c r="Q162" s="39" t="s">
        <v>198</v>
      </c>
      <c r="R162" s="40">
        <v>425.587</v>
      </c>
      <c r="S162" s="1"/>
      <c r="T162" s="1"/>
      <c r="U162" s="1"/>
      <c r="V162" s="39" t="s">
        <v>198</v>
      </c>
      <c r="W162" s="1">
        <v>5685.938</v>
      </c>
      <c r="X162" s="1">
        <f t="shared" si="1"/>
        <v>568.5938</v>
      </c>
      <c r="Y162" s="1"/>
      <c r="Z162" s="1"/>
      <c r="AA162" s="39" t="s">
        <v>198</v>
      </c>
      <c r="AB162" s="44">
        <v>363.3</v>
      </c>
      <c r="AC162" s="1"/>
      <c r="AD162" s="1"/>
      <c r="AE162" s="1"/>
      <c r="AF162" s="39" t="s">
        <v>198</v>
      </c>
      <c r="AG162" s="40">
        <f t="shared" si="2"/>
        <v>28122.8988</v>
      </c>
      <c r="AH162" s="31">
        <v>12.9244663</v>
      </c>
      <c r="AI162" s="41">
        <v>7.7625737310565155</v>
      </c>
      <c r="AJ162" s="1"/>
      <c r="AK162" s="39" t="s">
        <v>198</v>
      </c>
      <c r="AL162" s="39">
        <v>3.329322</v>
      </c>
      <c r="AM162" s="1"/>
      <c r="AN162" s="1"/>
      <c r="AO162" s="1"/>
      <c r="AP162" s="39" t="s">
        <v>198</v>
      </c>
      <c r="AQ162" s="19">
        <f t="shared" si="3"/>
        <v>7.616786642</v>
      </c>
      <c r="AR162" s="1"/>
      <c r="AS162" s="1"/>
      <c r="AT162" s="1"/>
      <c r="AU162" s="39" t="s">
        <v>198</v>
      </c>
      <c r="AV162" s="42">
        <v>6.53</v>
      </c>
      <c r="AW162" s="19">
        <f t="shared" si="4"/>
        <v>7.616786642</v>
      </c>
      <c r="AX162" s="19">
        <f t="shared" si="5"/>
        <v>1.086786642</v>
      </c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8"/>
      <c r="B163" s="39" t="s">
        <v>199</v>
      </c>
      <c r="C163" s="40">
        <v>7171.557</v>
      </c>
      <c r="D163" s="1"/>
      <c r="E163" s="1"/>
      <c r="F163" s="1"/>
      <c r="G163" s="39" t="s">
        <v>199</v>
      </c>
      <c r="H163" s="40">
        <v>4599.16</v>
      </c>
      <c r="I163" s="1"/>
      <c r="J163" s="1"/>
      <c r="K163" s="1"/>
      <c r="L163" s="39" t="s">
        <v>199</v>
      </c>
      <c r="M163" s="1">
        <v>14978.622000000001</v>
      </c>
      <c r="N163" s="1"/>
      <c r="O163" s="1"/>
      <c r="P163" s="1"/>
      <c r="Q163" s="39" t="s">
        <v>199</v>
      </c>
      <c r="R163" s="40">
        <v>387.551</v>
      </c>
      <c r="S163" s="1"/>
      <c r="T163" s="1"/>
      <c r="U163" s="1"/>
      <c r="V163" s="39" t="s">
        <v>199</v>
      </c>
      <c r="W163" s="1">
        <v>5674.179</v>
      </c>
      <c r="X163" s="1">
        <f t="shared" si="1"/>
        <v>567.4179</v>
      </c>
      <c r="Y163" s="1"/>
      <c r="Z163" s="1"/>
      <c r="AA163" s="39" t="s">
        <v>199</v>
      </c>
      <c r="AB163" s="44">
        <v>513.38</v>
      </c>
      <c r="AC163" s="1"/>
      <c r="AD163" s="1"/>
      <c r="AE163" s="1"/>
      <c r="AF163" s="39" t="s">
        <v>199</v>
      </c>
      <c r="AG163" s="40">
        <f t="shared" si="2"/>
        <v>28217.6879</v>
      </c>
      <c r="AH163" s="31">
        <v>15.12618829</v>
      </c>
      <c r="AI163" s="41">
        <v>7.7625737310565155</v>
      </c>
      <c r="AJ163" s="1"/>
      <c r="AK163" s="39" t="s">
        <v>199</v>
      </c>
      <c r="AL163" s="39">
        <v>3.508073</v>
      </c>
      <c r="AM163" s="1"/>
      <c r="AN163" s="1"/>
      <c r="AO163" s="1"/>
      <c r="AP163" s="39" t="s">
        <v>199</v>
      </c>
      <c r="AQ163" s="19">
        <f t="shared" si="3"/>
        <v>8.48003139</v>
      </c>
      <c r="AR163" s="1"/>
      <c r="AS163" s="1"/>
      <c r="AT163" s="1"/>
      <c r="AU163" s="39" t="s">
        <v>199</v>
      </c>
      <c r="AV163" s="42">
        <v>6.52</v>
      </c>
      <c r="AW163" s="19">
        <f t="shared" si="4"/>
        <v>8.48003139</v>
      </c>
      <c r="AX163" s="19">
        <f t="shared" si="5"/>
        <v>1.96003139</v>
      </c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8"/>
      <c r="B164" s="39" t="s">
        <v>200</v>
      </c>
      <c r="C164" s="40">
        <v>7287.821</v>
      </c>
      <c r="D164" s="1"/>
      <c r="E164" s="1"/>
      <c r="F164" s="1"/>
      <c r="G164" s="39" t="s">
        <v>200</v>
      </c>
      <c r="H164" s="40">
        <v>4657.924</v>
      </c>
      <c r="I164" s="1"/>
      <c r="J164" s="1"/>
      <c r="K164" s="1"/>
      <c r="L164" s="39" t="s">
        <v>200</v>
      </c>
      <c r="M164" s="1">
        <v>13087.586000000001</v>
      </c>
      <c r="N164" s="1"/>
      <c r="O164" s="1"/>
      <c r="P164" s="1"/>
      <c r="Q164" s="39" t="s">
        <v>200</v>
      </c>
      <c r="R164" s="40">
        <v>396.732</v>
      </c>
      <c r="S164" s="1"/>
      <c r="T164" s="1"/>
      <c r="U164" s="1"/>
      <c r="V164" s="39" t="s">
        <v>200</v>
      </c>
      <c r="W164" s="1">
        <v>5662.216</v>
      </c>
      <c r="X164" s="1">
        <f t="shared" si="1"/>
        <v>566.2216</v>
      </c>
      <c r="Y164" s="1"/>
      <c r="Z164" s="1"/>
      <c r="AA164" s="39" t="s">
        <v>200</v>
      </c>
      <c r="AB164" s="44">
        <v>432.21</v>
      </c>
      <c r="AC164" s="1"/>
      <c r="AD164" s="1"/>
      <c r="AE164" s="1"/>
      <c r="AF164" s="39" t="s">
        <v>200</v>
      </c>
      <c r="AG164" s="40">
        <f t="shared" si="2"/>
        <v>26428.4946</v>
      </c>
      <c r="AH164" s="31">
        <v>-4.884156466</v>
      </c>
      <c r="AI164" s="41">
        <v>7.7625737310565155</v>
      </c>
      <c r="AJ164" s="1"/>
      <c r="AK164" s="39" t="s">
        <v>200</v>
      </c>
      <c r="AL164" s="39">
        <v>3.4271</v>
      </c>
      <c r="AM164" s="1"/>
      <c r="AN164" s="1"/>
      <c r="AO164" s="1"/>
      <c r="AP164" s="39" t="s">
        <v>200</v>
      </c>
      <c r="AQ164" s="19">
        <f t="shared" si="3"/>
        <v>3.335742451</v>
      </c>
      <c r="AR164" s="1"/>
      <c r="AS164" s="1"/>
      <c r="AT164" s="1"/>
      <c r="AU164" s="39" t="s">
        <v>200</v>
      </c>
      <c r="AV164" s="42">
        <v>6.4</v>
      </c>
      <c r="AW164" s="19">
        <f t="shared" si="4"/>
        <v>3.335742451</v>
      </c>
      <c r="AX164" s="19">
        <f t="shared" si="5"/>
        <v>-3.064257549</v>
      </c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8"/>
      <c r="B165" s="39" t="s">
        <v>201</v>
      </c>
      <c r="C165" s="40">
        <v>7400.562</v>
      </c>
      <c r="D165" s="1"/>
      <c r="E165" s="1"/>
      <c r="F165" s="1"/>
      <c r="G165" s="39" t="s">
        <v>201</v>
      </c>
      <c r="H165" s="40">
        <v>4661.009</v>
      </c>
      <c r="I165" s="1"/>
      <c r="J165" s="1"/>
      <c r="K165" s="1"/>
      <c r="L165" s="39" t="s">
        <v>201</v>
      </c>
      <c r="M165" s="1">
        <v>11502.24</v>
      </c>
      <c r="N165" s="1"/>
      <c r="O165" s="1"/>
      <c r="P165" s="1"/>
      <c r="Q165" s="39" t="s">
        <v>201</v>
      </c>
      <c r="R165" s="40">
        <v>420.312</v>
      </c>
      <c r="S165" s="1"/>
      <c r="T165" s="1"/>
      <c r="U165" s="1"/>
      <c r="V165" s="39" t="s">
        <v>201</v>
      </c>
      <c r="W165" s="1">
        <v>5773.74</v>
      </c>
      <c r="X165" s="1">
        <f t="shared" si="1"/>
        <v>577.374</v>
      </c>
      <c r="Y165" s="1"/>
      <c r="Z165" s="1"/>
      <c r="AA165" s="39" t="s">
        <v>201</v>
      </c>
      <c r="AB165" s="44">
        <v>244.01</v>
      </c>
      <c r="AC165" s="1"/>
      <c r="AD165" s="1"/>
      <c r="AE165" s="1"/>
      <c r="AF165" s="39" t="s">
        <v>201</v>
      </c>
      <c r="AG165" s="40">
        <f t="shared" si="2"/>
        <v>24805.507</v>
      </c>
      <c r="AH165" s="31">
        <v>-14.23690251</v>
      </c>
      <c r="AI165" s="41">
        <v>7.7625737310565155</v>
      </c>
      <c r="AJ165" s="1"/>
      <c r="AK165" s="39" t="s">
        <v>201</v>
      </c>
      <c r="AL165" s="39">
        <v>3.393488</v>
      </c>
      <c r="AM165" s="1"/>
      <c r="AN165" s="1"/>
      <c r="AO165" s="1"/>
      <c r="AP165" s="39" t="s">
        <v>201</v>
      </c>
      <c r="AQ165" s="19">
        <f t="shared" si="3"/>
        <v>0.9387349397</v>
      </c>
      <c r="AR165" s="1"/>
      <c r="AS165" s="1"/>
      <c r="AT165" s="1"/>
      <c r="AU165" s="39" t="s">
        <v>201</v>
      </c>
      <c r="AV165" s="42">
        <v>5.31</v>
      </c>
      <c r="AW165" s="19">
        <f t="shared" si="4"/>
        <v>0.9387349397</v>
      </c>
      <c r="AX165" s="19">
        <f t="shared" si="5"/>
        <v>-4.37126506</v>
      </c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8"/>
      <c r="B166" s="39" t="s">
        <v>202</v>
      </c>
      <c r="C166" s="40">
        <v>7577.136</v>
      </c>
      <c r="D166" s="1"/>
      <c r="E166" s="1"/>
      <c r="F166" s="1"/>
      <c r="G166" s="39" t="s">
        <v>202</v>
      </c>
      <c r="H166" s="40">
        <v>4744.732</v>
      </c>
      <c r="I166" s="1"/>
      <c r="J166" s="1"/>
      <c r="K166" s="1"/>
      <c r="L166" s="39" t="s">
        <v>202</v>
      </c>
      <c r="M166" s="1">
        <v>12377.309000000001</v>
      </c>
      <c r="N166" s="1"/>
      <c r="O166" s="1"/>
      <c r="P166" s="1"/>
      <c r="Q166" s="39" t="s">
        <v>202</v>
      </c>
      <c r="R166" s="40">
        <v>397.299</v>
      </c>
      <c r="S166" s="1"/>
      <c r="T166" s="1"/>
      <c r="U166" s="1"/>
      <c r="V166" s="39" t="s">
        <v>202</v>
      </c>
      <c r="W166" s="1">
        <v>5726.8150000000005</v>
      </c>
      <c r="X166" s="1">
        <f t="shared" si="1"/>
        <v>572.6815</v>
      </c>
      <c r="Y166" s="1"/>
      <c r="Z166" s="1"/>
      <c r="AA166" s="39" t="s">
        <v>202</v>
      </c>
      <c r="AB166" s="44">
        <v>226.27</v>
      </c>
      <c r="AC166" s="1"/>
      <c r="AD166" s="1"/>
      <c r="AE166" s="1"/>
      <c r="AF166" s="39" t="s">
        <v>202</v>
      </c>
      <c r="AG166" s="40">
        <f t="shared" si="2"/>
        <v>25895.4275</v>
      </c>
      <c r="AH166" s="31">
        <v>-7.92048969</v>
      </c>
      <c r="AI166" s="41">
        <v>7.7625737310565155</v>
      </c>
      <c r="AJ166" s="1"/>
      <c r="AK166" s="39" t="s">
        <v>202</v>
      </c>
      <c r="AL166" s="39">
        <v>3.377329</v>
      </c>
      <c r="AM166" s="1"/>
      <c r="AN166" s="1"/>
      <c r="AO166" s="1"/>
      <c r="AP166" s="39" t="s">
        <v>202</v>
      </c>
      <c r="AQ166" s="19">
        <f t="shared" si="3"/>
        <v>2.489559895</v>
      </c>
      <c r="AR166" s="1"/>
      <c r="AS166" s="1"/>
      <c r="AT166" s="1"/>
      <c r="AU166" s="39" t="s">
        <v>202</v>
      </c>
      <c r="AV166" s="42">
        <v>3.97</v>
      </c>
      <c r="AW166" s="19">
        <f t="shared" si="4"/>
        <v>2.489559895</v>
      </c>
      <c r="AX166" s="19">
        <f t="shared" si="5"/>
        <v>-1.480440105</v>
      </c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8"/>
      <c r="B167" s="39" t="s">
        <v>203</v>
      </c>
      <c r="C167" s="40">
        <v>7821.042</v>
      </c>
      <c r="D167" s="1"/>
      <c r="E167" s="1"/>
      <c r="F167" s="1"/>
      <c r="G167" s="39" t="s">
        <v>203</v>
      </c>
      <c r="H167" s="40">
        <v>4779.717</v>
      </c>
      <c r="I167" s="1"/>
      <c r="J167" s="1"/>
      <c r="K167" s="1"/>
      <c r="L167" s="39" t="s">
        <v>203</v>
      </c>
      <c r="M167" s="1">
        <v>10342.205</v>
      </c>
      <c r="N167" s="1"/>
      <c r="O167" s="1"/>
      <c r="P167" s="1"/>
      <c r="Q167" s="39" t="s">
        <v>203</v>
      </c>
      <c r="R167" s="40">
        <v>395.881</v>
      </c>
      <c r="S167" s="1"/>
      <c r="T167" s="1"/>
      <c r="U167" s="1"/>
      <c r="V167" s="39" t="s">
        <v>203</v>
      </c>
      <c r="W167" s="1">
        <v>5807.464</v>
      </c>
      <c r="X167" s="1">
        <f t="shared" si="1"/>
        <v>580.7464</v>
      </c>
      <c r="Y167" s="1"/>
      <c r="Z167" s="1"/>
      <c r="AA167" s="39" t="s">
        <v>203</v>
      </c>
      <c r="AB167" s="44">
        <v>309.39</v>
      </c>
      <c r="AC167" s="1"/>
      <c r="AD167" s="1"/>
      <c r="AE167" s="1"/>
      <c r="AF167" s="39" t="s">
        <v>203</v>
      </c>
      <c r="AG167" s="40">
        <f t="shared" si="2"/>
        <v>24228.9814</v>
      </c>
      <c r="AH167" s="31">
        <v>-14.13548308</v>
      </c>
      <c r="AI167" s="41">
        <v>7.7625737310565155</v>
      </c>
      <c r="AJ167" s="1"/>
      <c r="AK167" s="39" t="s">
        <v>203</v>
      </c>
      <c r="AL167" s="39">
        <v>2.695937</v>
      </c>
      <c r="AM167" s="1"/>
      <c r="AN167" s="1"/>
      <c r="AO167" s="1"/>
      <c r="AP167" s="39" t="s">
        <v>203</v>
      </c>
      <c r="AQ167" s="19">
        <f t="shared" si="3"/>
        <v>-0.2566244528</v>
      </c>
      <c r="AR167" s="1"/>
      <c r="AS167" s="1"/>
      <c r="AT167" s="1"/>
      <c r="AU167" s="39" t="s">
        <v>203</v>
      </c>
      <c r="AV167" s="42">
        <v>3.07</v>
      </c>
      <c r="AW167" s="19">
        <f t="shared" si="4"/>
        <v>-0.2566244528</v>
      </c>
      <c r="AX167" s="19">
        <f t="shared" si="5"/>
        <v>-3.326624453</v>
      </c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8"/>
      <c r="B168" s="39" t="s">
        <v>204</v>
      </c>
      <c r="C168" s="40">
        <v>7916.373</v>
      </c>
      <c r="D168" s="1"/>
      <c r="E168" s="1"/>
      <c r="F168" s="1"/>
      <c r="G168" s="39" t="s">
        <v>204</v>
      </c>
      <c r="H168" s="40">
        <v>4793.956</v>
      </c>
      <c r="I168" s="1"/>
      <c r="J168" s="1"/>
      <c r="K168" s="1"/>
      <c r="L168" s="39" t="s">
        <v>204</v>
      </c>
      <c r="M168" s="1">
        <v>11677.54</v>
      </c>
      <c r="N168" s="1"/>
      <c r="O168" s="1"/>
      <c r="P168" s="1"/>
      <c r="Q168" s="39" t="s">
        <v>204</v>
      </c>
      <c r="R168" s="40">
        <v>475.262</v>
      </c>
      <c r="S168" s="1"/>
      <c r="T168" s="1"/>
      <c r="U168" s="1"/>
      <c r="V168" s="39" t="s">
        <v>204</v>
      </c>
      <c r="W168" s="1">
        <v>5943.439</v>
      </c>
      <c r="X168" s="1">
        <f t="shared" si="1"/>
        <v>594.3439</v>
      </c>
      <c r="Y168" s="1"/>
      <c r="Z168" s="1"/>
      <c r="AA168" s="39" t="s">
        <v>204</v>
      </c>
      <c r="AB168" s="44">
        <v>230.92</v>
      </c>
      <c r="AC168" s="1"/>
      <c r="AD168" s="1"/>
      <c r="AE168" s="1"/>
      <c r="AF168" s="39" t="s">
        <v>204</v>
      </c>
      <c r="AG168" s="40">
        <f t="shared" si="2"/>
        <v>25688.3949</v>
      </c>
      <c r="AH168" s="31">
        <v>-2.800385384</v>
      </c>
      <c r="AI168" s="41">
        <v>7.7625737310565155</v>
      </c>
      <c r="AJ168" s="1"/>
      <c r="AK168" s="39" t="s">
        <v>204</v>
      </c>
      <c r="AL168" s="39">
        <v>1.857882</v>
      </c>
      <c r="AM168" s="1"/>
      <c r="AN168" s="1"/>
      <c r="AO168" s="1"/>
      <c r="AP168" s="39" t="s">
        <v>204</v>
      </c>
      <c r="AQ168" s="19">
        <f t="shared" si="3"/>
        <v>1.110553721</v>
      </c>
      <c r="AR168" s="1"/>
      <c r="AS168" s="1"/>
      <c r="AT168" s="1"/>
      <c r="AU168" s="39" t="s">
        <v>204</v>
      </c>
      <c r="AV168" s="42">
        <v>1.82</v>
      </c>
      <c r="AW168" s="19">
        <f t="shared" si="4"/>
        <v>1.110553721</v>
      </c>
      <c r="AX168" s="19">
        <f t="shared" si="5"/>
        <v>-0.7094462788</v>
      </c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8"/>
      <c r="B169" s="39" t="s">
        <v>205</v>
      </c>
      <c r="C169" s="40">
        <v>8108.679</v>
      </c>
      <c r="D169" s="1"/>
      <c r="E169" s="1"/>
      <c r="F169" s="1"/>
      <c r="G169" s="39" t="s">
        <v>205</v>
      </c>
      <c r="H169" s="40">
        <v>4806.088</v>
      </c>
      <c r="I169" s="1"/>
      <c r="J169" s="1"/>
      <c r="K169" s="1"/>
      <c r="L169" s="39" t="s">
        <v>205</v>
      </c>
      <c r="M169" s="1">
        <v>11714.607</v>
      </c>
      <c r="N169" s="1"/>
      <c r="O169" s="1"/>
      <c r="P169" s="1"/>
      <c r="Q169" s="39" t="s">
        <v>205</v>
      </c>
      <c r="R169" s="40">
        <v>414.592</v>
      </c>
      <c r="S169" s="1"/>
      <c r="T169" s="1"/>
      <c r="U169" s="1"/>
      <c r="V169" s="39" t="s">
        <v>205</v>
      </c>
      <c r="W169" s="1">
        <v>6006.032</v>
      </c>
      <c r="X169" s="1">
        <f t="shared" si="1"/>
        <v>600.6032</v>
      </c>
      <c r="Y169" s="1"/>
      <c r="Z169" s="1"/>
      <c r="AA169" s="39" t="s">
        <v>205</v>
      </c>
      <c r="AB169" s="44">
        <v>103.05</v>
      </c>
      <c r="AC169" s="1"/>
      <c r="AD169" s="1"/>
      <c r="AE169" s="1"/>
      <c r="AF169" s="39" t="s">
        <v>205</v>
      </c>
      <c r="AG169" s="40">
        <f t="shared" si="2"/>
        <v>25747.6192</v>
      </c>
      <c r="AH169" s="31">
        <v>3.797996147</v>
      </c>
      <c r="AI169" s="41">
        <v>7.7625737310565155</v>
      </c>
      <c r="AJ169" s="1"/>
      <c r="AK169" s="39" t="s">
        <v>205</v>
      </c>
      <c r="AL169" s="39">
        <v>1.252134</v>
      </c>
      <c r="AM169" s="1"/>
      <c r="AN169" s="1"/>
      <c r="AO169" s="1"/>
      <c r="AP169" s="39" t="s">
        <v>205</v>
      </c>
      <c r="AQ169" s="19">
        <f t="shared" si="3"/>
        <v>1.700090104</v>
      </c>
      <c r="AR169" s="1"/>
      <c r="AS169" s="1"/>
      <c r="AT169" s="1"/>
      <c r="AU169" s="39" t="s">
        <v>205</v>
      </c>
      <c r="AV169" s="42">
        <v>1.73</v>
      </c>
      <c r="AW169" s="19">
        <f t="shared" si="4"/>
        <v>1.700090104</v>
      </c>
      <c r="AX169" s="19">
        <f t="shared" si="5"/>
        <v>-0.02990989601</v>
      </c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8"/>
      <c r="B170" s="39" t="s">
        <v>206</v>
      </c>
      <c r="C170" s="40">
        <v>8260.757</v>
      </c>
      <c r="D170" s="1"/>
      <c r="E170" s="1"/>
      <c r="F170" s="1"/>
      <c r="G170" s="39" t="s">
        <v>206</v>
      </c>
      <c r="H170" s="40">
        <v>4794.936</v>
      </c>
      <c r="I170" s="1"/>
      <c r="J170" s="1"/>
      <c r="K170" s="1"/>
      <c r="L170" s="39" t="s">
        <v>206</v>
      </c>
      <c r="M170" s="1">
        <v>10113.628</v>
      </c>
      <c r="N170" s="1"/>
      <c r="O170" s="1"/>
      <c r="P170" s="1"/>
      <c r="Q170" s="39" t="s">
        <v>206</v>
      </c>
      <c r="R170" s="40">
        <v>407.324</v>
      </c>
      <c r="S170" s="1"/>
      <c r="T170" s="1"/>
      <c r="U170" s="1"/>
      <c r="V170" s="39" t="s">
        <v>206</v>
      </c>
      <c r="W170" s="1">
        <v>6126.469</v>
      </c>
      <c r="X170" s="1">
        <f t="shared" si="1"/>
        <v>612.6469</v>
      </c>
      <c r="Y170" s="1"/>
      <c r="Z170" s="1"/>
      <c r="AA170" s="39" t="s">
        <v>206</v>
      </c>
      <c r="AB170" s="44">
        <v>130.67</v>
      </c>
      <c r="AC170" s="1"/>
      <c r="AD170" s="1"/>
      <c r="AE170" s="1"/>
      <c r="AF170" s="39" t="s">
        <v>206</v>
      </c>
      <c r="AG170" s="40">
        <f t="shared" si="2"/>
        <v>24319.9619</v>
      </c>
      <c r="AH170" s="31">
        <v>-6.083952852</v>
      </c>
      <c r="AI170" s="41">
        <v>7.7625737310565155</v>
      </c>
      <c r="AJ170" s="1"/>
      <c r="AK170" s="39" t="s">
        <v>206</v>
      </c>
      <c r="AL170" s="39">
        <v>1.295531</v>
      </c>
      <c r="AM170" s="1"/>
      <c r="AN170" s="1"/>
      <c r="AO170" s="1"/>
      <c r="AP170" s="39" t="s">
        <v>206</v>
      </c>
      <c r="AQ170" s="19">
        <f t="shared" si="3"/>
        <v>-0.6944523958</v>
      </c>
      <c r="AR170" s="1"/>
      <c r="AS170" s="1"/>
      <c r="AT170" s="1"/>
      <c r="AU170" s="39" t="s">
        <v>206</v>
      </c>
      <c r="AV170" s="42">
        <v>1.75</v>
      </c>
      <c r="AW170" s="19">
        <f t="shared" si="4"/>
        <v>-0.6944523958</v>
      </c>
      <c r="AX170" s="19">
        <f t="shared" si="5"/>
        <v>-2.444452396</v>
      </c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8"/>
      <c r="B171" s="39" t="s">
        <v>207</v>
      </c>
      <c r="C171" s="40">
        <v>8458.668</v>
      </c>
      <c r="D171" s="1"/>
      <c r="E171" s="1"/>
      <c r="F171" s="1"/>
      <c r="G171" s="39" t="s">
        <v>207</v>
      </c>
      <c r="H171" s="40">
        <v>4785.753</v>
      </c>
      <c r="I171" s="1"/>
      <c r="J171" s="1"/>
      <c r="K171" s="1"/>
      <c r="L171" s="39" t="s">
        <v>207</v>
      </c>
      <c r="M171" s="1">
        <v>8408.369</v>
      </c>
      <c r="N171" s="1"/>
      <c r="O171" s="1"/>
      <c r="P171" s="1"/>
      <c r="Q171" s="39" t="s">
        <v>207</v>
      </c>
      <c r="R171" s="40">
        <v>408.868</v>
      </c>
      <c r="S171" s="1"/>
      <c r="T171" s="1"/>
      <c r="U171" s="1"/>
      <c r="V171" s="39" t="s">
        <v>207</v>
      </c>
      <c r="W171" s="1">
        <v>6228.236</v>
      </c>
      <c r="X171" s="1">
        <f t="shared" si="1"/>
        <v>622.8236</v>
      </c>
      <c r="Y171" s="1"/>
      <c r="Z171" s="1"/>
      <c r="AA171" s="39" t="s">
        <v>207</v>
      </c>
      <c r="AB171" s="44">
        <v>164.08</v>
      </c>
      <c r="AC171" s="1"/>
      <c r="AD171" s="1"/>
      <c r="AE171" s="1"/>
      <c r="AF171" s="39" t="s">
        <v>207</v>
      </c>
      <c r="AG171" s="40">
        <f t="shared" si="2"/>
        <v>22848.5616</v>
      </c>
      <c r="AH171" s="31">
        <v>-5.697390977</v>
      </c>
      <c r="AI171" s="41">
        <v>7.7625737310565155</v>
      </c>
      <c r="AJ171" s="1"/>
      <c r="AK171" s="39" t="s">
        <v>207</v>
      </c>
      <c r="AL171" s="39">
        <v>1.59385</v>
      </c>
      <c r="AM171" s="1"/>
      <c r="AN171" s="1"/>
      <c r="AO171" s="1"/>
      <c r="AP171" s="39" t="s">
        <v>207</v>
      </c>
      <c r="AQ171" s="19">
        <f t="shared" si="3"/>
        <v>-0.07575367701</v>
      </c>
      <c r="AR171" s="1"/>
      <c r="AS171" s="1"/>
      <c r="AT171" s="1"/>
      <c r="AU171" s="39" t="s">
        <v>207</v>
      </c>
      <c r="AV171" s="42">
        <v>1.75</v>
      </c>
      <c r="AW171" s="19">
        <f t="shared" si="4"/>
        <v>-0.07575367701</v>
      </c>
      <c r="AX171" s="19">
        <f t="shared" si="5"/>
        <v>-1.825753677</v>
      </c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8"/>
      <c r="B172" s="39" t="s">
        <v>208</v>
      </c>
      <c r="C172" s="40">
        <v>8693.842</v>
      </c>
      <c r="D172" s="1"/>
      <c r="E172" s="1"/>
      <c r="F172" s="1"/>
      <c r="G172" s="39" t="s">
        <v>208</v>
      </c>
      <c r="H172" s="40">
        <v>4789.505</v>
      </c>
      <c r="I172" s="1"/>
      <c r="J172" s="1"/>
      <c r="K172" s="1"/>
      <c r="L172" s="39" t="s">
        <v>208</v>
      </c>
      <c r="M172" s="1">
        <v>8991.36</v>
      </c>
      <c r="N172" s="1"/>
      <c r="O172" s="1"/>
      <c r="P172" s="1"/>
      <c r="Q172" s="39" t="s">
        <v>208</v>
      </c>
      <c r="R172" s="40">
        <v>451.266</v>
      </c>
      <c r="S172" s="1"/>
      <c r="T172" s="1"/>
      <c r="U172" s="1"/>
      <c r="V172" s="39" t="s">
        <v>208</v>
      </c>
      <c r="W172" s="1">
        <v>6405.707</v>
      </c>
      <c r="X172" s="1">
        <f t="shared" si="1"/>
        <v>640.5707</v>
      </c>
      <c r="Y172" s="1"/>
      <c r="Z172" s="1"/>
      <c r="AA172" s="39" t="s">
        <v>208</v>
      </c>
      <c r="AB172" s="44">
        <v>122.74</v>
      </c>
      <c r="AC172" s="1"/>
      <c r="AD172" s="1"/>
      <c r="AE172" s="1"/>
      <c r="AF172" s="39" t="s">
        <v>208</v>
      </c>
      <c r="AG172" s="40">
        <f t="shared" si="2"/>
        <v>23689.2837</v>
      </c>
      <c r="AH172" s="31">
        <v>-7.782156915</v>
      </c>
      <c r="AI172" s="41">
        <v>7.7625737310565155</v>
      </c>
      <c r="AJ172" s="1"/>
      <c r="AK172" s="39" t="s">
        <v>208</v>
      </c>
      <c r="AL172" s="39">
        <v>2.200075</v>
      </c>
      <c r="AM172" s="1"/>
      <c r="AN172" s="1"/>
      <c r="AO172" s="1"/>
      <c r="AP172" s="39" t="s">
        <v>208</v>
      </c>
      <c r="AQ172" s="19">
        <f t="shared" si="3"/>
        <v>0.4639485885</v>
      </c>
      <c r="AR172" s="1"/>
      <c r="AS172" s="1"/>
      <c r="AT172" s="1"/>
      <c r="AU172" s="39" t="s">
        <v>208</v>
      </c>
      <c r="AV172" s="42">
        <v>1.24</v>
      </c>
      <c r="AW172" s="19">
        <f t="shared" si="4"/>
        <v>0.4639485885</v>
      </c>
      <c r="AX172" s="19">
        <f t="shared" si="5"/>
        <v>-0.7760514115</v>
      </c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8"/>
      <c r="B173" s="39" t="s">
        <v>209</v>
      </c>
      <c r="C173" s="40">
        <v>8921.063</v>
      </c>
      <c r="D173" s="1"/>
      <c r="E173" s="1"/>
      <c r="F173" s="1"/>
      <c r="G173" s="39" t="s">
        <v>209</v>
      </c>
      <c r="H173" s="40">
        <v>4787.038</v>
      </c>
      <c r="I173" s="1"/>
      <c r="J173" s="1"/>
      <c r="K173" s="1"/>
      <c r="L173" s="39" t="s">
        <v>209</v>
      </c>
      <c r="M173" s="1">
        <v>8720.675</v>
      </c>
      <c r="N173" s="1"/>
      <c r="O173" s="1"/>
      <c r="P173" s="1"/>
      <c r="Q173" s="39" t="s">
        <v>209</v>
      </c>
      <c r="R173" s="40">
        <v>445.388</v>
      </c>
      <c r="S173" s="1"/>
      <c r="T173" s="1"/>
      <c r="U173" s="1"/>
      <c r="V173" s="39" t="s">
        <v>209</v>
      </c>
      <c r="W173" s="1">
        <v>6460.776</v>
      </c>
      <c r="X173" s="1">
        <f t="shared" si="1"/>
        <v>646.0776</v>
      </c>
      <c r="Y173" s="1"/>
      <c r="Z173" s="1"/>
      <c r="AA173" s="39" t="s">
        <v>209</v>
      </c>
      <c r="AB173" s="44">
        <v>97.01</v>
      </c>
      <c r="AC173" s="1"/>
      <c r="AD173" s="1"/>
      <c r="AE173" s="1"/>
      <c r="AF173" s="39" t="s">
        <v>209</v>
      </c>
      <c r="AG173" s="40">
        <f t="shared" si="2"/>
        <v>23617.2516</v>
      </c>
      <c r="AH173" s="31">
        <v>-8.274037236</v>
      </c>
      <c r="AI173" s="41">
        <v>7.7625737310565155</v>
      </c>
      <c r="AJ173" s="1"/>
      <c r="AK173" s="39" t="s">
        <v>209</v>
      </c>
      <c r="AL173" s="39">
        <v>2.866779</v>
      </c>
      <c r="AM173" s="1"/>
      <c r="AN173" s="1"/>
      <c r="AO173" s="1"/>
      <c r="AP173" s="39" t="s">
        <v>209</v>
      </c>
      <c r="AQ173" s="19">
        <f t="shared" si="3"/>
        <v>1.507710508</v>
      </c>
      <c r="AR173" s="1"/>
      <c r="AS173" s="1"/>
      <c r="AT173" s="1"/>
      <c r="AU173" s="39" t="s">
        <v>209</v>
      </c>
      <c r="AV173" s="42">
        <v>1.25</v>
      </c>
      <c r="AW173" s="19">
        <f t="shared" si="4"/>
        <v>1.507710508</v>
      </c>
      <c r="AX173" s="19">
        <f t="shared" si="5"/>
        <v>0.2577105082</v>
      </c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8"/>
      <c r="B174" s="39" t="s">
        <v>210</v>
      </c>
      <c r="C174" s="40">
        <v>9280.481</v>
      </c>
      <c r="D174" s="1"/>
      <c r="E174" s="1"/>
      <c r="F174" s="1"/>
      <c r="G174" s="39" t="s">
        <v>210</v>
      </c>
      <c r="H174" s="40">
        <v>4786.367</v>
      </c>
      <c r="I174" s="1"/>
      <c r="J174" s="1"/>
      <c r="K174" s="1"/>
      <c r="L174" s="39" t="s">
        <v>210</v>
      </c>
      <c r="M174" s="1">
        <v>10022.037</v>
      </c>
      <c r="N174" s="1"/>
      <c r="O174" s="1"/>
      <c r="P174" s="1"/>
      <c r="Q174" s="39" t="s">
        <v>210</v>
      </c>
      <c r="R174" s="40">
        <v>454.972</v>
      </c>
      <c r="S174" s="1"/>
      <c r="T174" s="1"/>
      <c r="U174" s="1"/>
      <c r="V174" s="39" t="s">
        <v>210</v>
      </c>
      <c r="W174" s="1">
        <v>6670.121</v>
      </c>
      <c r="X174" s="1">
        <f t="shared" si="1"/>
        <v>667.0121</v>
      </c>
      <c r="Y174" s="1"/>
      <c r="Z174" s="1"/>
      <c r="AA174" s="39" t="s">
        <v>210</v>
      </c>
      <c r="AB174" s="44">
        <v>155.21</v>
      </c>
      <c r="AC174" s="1"/>
      <c r="AD174" s="1"/>
      <c r="AE174" s="1"/>
      <c r="AF174" s="39" t="s">
        <v>210</v>
      </c>
      <c r="AG174" s="40">
        <f t="shared" si="2"/>
        <v>25366.0791</v>
      </c>
      <c r="AH174" s="31">
        <v>4.301475489</v>
      </c>
      <c r="AI174" s="41">
        <v>7.7625737310565155</v>
      </c>
      <c r="AJ174" s="1"/>
      <c r="AK174" s="39" t="s">
        <v>210</v>
      </c>
      <c r="AL174" s="39">
        <v>2.131603</v>
      </c>
      <c r="AM174" s="1"/>
      <c r="AN174" s="1"/>
      <c r="AO174" s="1"/>
      <c r="AP174" s="39" t="s">
        <v>210</v>
      </c>
      <c r="AQ174" s="19">
        <f t="shared" si="3"/>
        <v>3.365030689</v>
      </c>
      <c r="AR174" s="1"/>
      <c r="AS174" s="1"/>
      <c r="AT174" s="1"/>
      <c r="AU174" s="39" t="s">
        <v>210</v>
      </c>
      <c r="AV174" s="42">
        <v>1.22</v>
      </c>
      <c r="AW174" s="19">
        <f t="shared" si="4"/>
        <v>3.365030689</v>
      </c>
      <c r="AX174" s="19">
        <f t="shared" si="5"/>
        <v>2.145030689</v>
      </c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8"/>
      <c r="B175" s="39" t="s">
        <v>211</v>
      </c>
      <c r="C175" s="40">
        <v>9523.761</v>
      </c>
      <c r="D175" s="1"/>
      <c r="E175" s="1"/>
      <c r="F175" s="1"/>
      <c r="G175" s="39" t="s">
        <v>211</v>
      </c>
      <c r="H175" s="40">
        <v>4821.933</v>
      </c>
      <c r="I175" s="1"/>
      <c r="J175" s="1"/>
      <c r="K175" s="1"/>
      <c r="L175" s="39" t="s">
        <v>211</v>
      </c>
      <c r="M175" s="1">
        <v>10403.742</v>
      </c>
      <c r="N175" s="1"/>
      <c r="O175" s="1"/>
      <c r="P175" s="1"/>
      <c r="Q175" s="39" t="s">
        <v>211</v>
      </c>
      <c r="R175" s="40">
        <v>414.001</v>
      </c>
      <c r="S175" s="1"/>
      <c r="T175" s="1"/>
      <c r="U175" s="1"/>
      <c r="V175" s="39" t="s">
        <v>211</v>
      </c>
      <c r="W175" s="1">
        <v>6783.32</v>
      </c>
      <c r="X175" s="1">
        <f t="shared" si="1"/>
        <v>678.332</v>
      </c>
      <c r="Y175" s="1"/>
      <c r="Z175" s="1"/>
      <c r="AA175" s="39" t="s">
        <v>211</v>
      </c>
      <c r="AB175" s="44">
        <v>158.75</v>
      </c>
      <c r="AC175" s="1"/>
      <c r="AD175" s="1"/>
      <c r="AE175" s="1"/>
      <c r="AF175" s="39" t="s">
        <v>211</v>
      </c>
      <c r="AG175" s="40">
        <f t="shared" si="2"/>
        <v>26000.519</v>
      </c>
      <c r="AH175" s="31">
        <v>13.79499268</v>
      </c>
      <c r="AI175" s="41">
        <v>7.7625737310565155</v>
      </c>
      <c r="AJ175" s="1"/>
      <c r="AK175" s="39" t="s">
        <v>211</v>
      </c>
      <c r="AL175" s="39">
        <v>2.196383</v>
      </c>
      <c r="AM175" s="1"/>
      <c r="AN175" s="1"/>
      <c r="AO175" s="1"/>
      <c r="AP175" s="39" t="s">
        <v>211</v>
      </c>
      <c r="AQ175" s="19">
        <f t="shared" si="3"/>
        <v>5.851774987</v>
      </c>
      <c r="AR175" s="1"/>
      <c r="AS175" s="1"/>
      <c r="AT175" s="1"/>
      <c r="AU175" s="39" t="s">
        <v>211</v>
      </c>
      <c r="AV175" s="42">
        <v>1.01</v>
      </c>
      <c r="AW175" s="19">
        <f t="shared" si="4"/>
        <v>5.851774987</v>
      </c>
      <c r="AX175" s="19">
        <f t="shared" si="5"/>
        <v>4.841774987</v>
      </c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8"/>
      <c r="B176" s="39" t="s">
        <v>212</v>
      </c>
      <c r="C176" s="40">
        <v>9782.786</v>
      </c>
      <c r="D176" s="1"/>
      <c r="E176" s="1"/>
      <c r="F176" s="1"/>
      <c r="G176" s="39" t="s">
        <v>212</v>
      </c>
      <c r="H176" s="40">
        <v>4809.708</v>
      </c>
      <c r="I176" s="1"/>
      <c r="J176" s="1"/>
      <c r="K176" s="1"/>
      <c r="L176" s="39" t="s">
        <v>212</v>
      </c>
      <c r="M176" s="1">
        <v>11540.719000000001</v>
      </c>
      <c r="N176" s="1"/>
      <c r="O176" s="1"/>
      <c r="P176" s="1"/>
      <c r="Q176" s="39" t="s">
        <v>212</v>
      </c>
      <c r="R176" s="40">
        <v>444.53</v>
      </c>
      <c r="S176" s="1"/>
      <c r="T176" s="1"/>
      <c r="U176" s="1"/>
      <c r="V176" s="39" t="s">
        <v>212</v>
      </c>
      <c r="W176" s="1">
        <v>6997.964</v>
      </c>
      <c r="X176" s="1">
        <f t="shared" si="1"/>
        <v>699.7964</v>
      </c>
      <c r="Y176" s="1"/>
      <c r="Z176" s="1"/>
      <c r="AA176" s="39" t="s">
        <v>212</v>
      </c>
      <c r="AB176" s="44">
        <v>257.9</v>
      </c>
      <c r="AC176" s="1"/>
      <c r="AD176" s="1"/>
      <c r="AE176" s="1"/>
      <c r="AF176" s="39" t="s">
        <v>212</v>
      </c>
      <c r="AG176" s="40">
        <f t="shared" si="2"/>
        <v>27535.4394</v>
      </c>
      <c r="AH176" s="31">
        <v>16.23584634</v>
      </c>
      <c r="AI176" s="41">
        <v>7.7625737310565155</v>
      </c>
      <c r="AJ176" s="1"/>
      <c r="AK176" s="39" t="s">
        <v>212</v>
      </c>
      <c r="AL176" s="39">
        <v>1.895124</v>
      </c>
      <c r="AM176" s="1"/>
      <c r="AN176" s="1"/>
      <c r="AO176" s="1"/>
      <c r="AP176" s="39" t="s">
        <v>212</v>
      </c>
      <c r="AQ176" s="19">
        <f t="shared" si="3"/>
        <v>5.934785152</v>
      </c>
      <c r="AR176" s="1"/>
      <c r="AS176" s="1"/>
      <c r="AT176" s="1"/>
      <c r="AU176" s="39" t="s">
        <v>212</v>
      </c>
      <c r="AV176" s="42">
        <v>0.98</v>
      </c>
      <c r="AW176" s="19">
        <f t="shared" si="4"/>
        <v>5.934785152</v>
      </c>
      <c r="AX176" s="19">
        <f t="shared" si="5"/>
        <v>4.954785152</v>
      </c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8"/>
      <c r="B177" s="39" t="s">
        <v>213</v>
      </c>
      <c r="C177" s="40">
        <v>10032.895</v>
      </c>
      <c r="D177" s="1"/>
      <c r="E177" s="1"/>
      <c r="F177" s="1"/>
      <c r="G177" s="39" t="s">
        <v>213</v>
      </c>
      <c r="H177" s="40">
        <v>4875.638</v>
      </c>
      <c r="I177" s="1"/>
      <c r="J177" s="1"/>
      <c r="K177" s="1"/>
      <c r="L177" s="39" t="s">
        <v>213</v>
      </c>
      <c r="M177" s="1">
        <v>11858.412</v>
      </c>
      <c r="N177" s="1"/>
      <c r="O177" s="1"/>
      <c r="P177" s="1"/>
      <c r="Q177" s="39" t="s">
        <v>213</v>
      </c>
      <c r="R177" s="40">
        <v>430.883</v>
      </c>
      <c r="S177" s="1"/>
      <c r="T177" s="1"/>
      <c r="U177" s="1"/>
      <c r="V177" s="39" t="s">
        <v>213</v>
      </c>
      <c r="W177" s="1">
        <v>7131.068</v>
      </c>
      <c r="X177" s="1">
        <f t="shared" si="1"/>
        <v>713.1068</v>
      </c>
      <c r="Y177" s="1"/>
      <c r="Z177" s="1"/>
      <c r="AA177" s="39" t="s">
        <v>213</v>
      </c>
      <c r="AB177" s="44">
        <v>322.78</v>
      </c>
      <c r="AC177" s="1"/>
      <c r="AD177" s="1"/>
      <c r="AE177" s="1"/>
      <c r="AF177" s="39" t="s">
        <v>213</v>
      </c>
      <c r="AG177" s="40">
        <f t="shared" si="2"/>
        <v>28233.7148</v>
      </c>
      <c r="AH177" s="31">
        <v>19.54699589</v>
      </c>
      <c r="AI177" s="41">
        <v>7.7625737310565155</v>
      </c>
      <c r="AJ177" s="1"/>
      <c r="AK177" s="39" t="s">
        <v>213</v>
      </c>
      <c r="AL177" s="39">
        <v>1.785064</v>
      </c>
      <c r="AM177" s="1"/>
      <c r="AN177" s="1"/>
      <c r="AO177" s="1"/>
      <c r="AP177" s="39" t="s">
        <v>213</v>
      </c>
      <c r="AQ177" s="19">
        <f t="shared" si="3"/>
        <v>6.56996754</v>
      </c>
      <c r="AR177" s="1"/>
      <c r="AS177" s="1"/>
      <c r="AT177" s="1"/>
      <c r="AU177" s="39" t="s">
        <v>213</v>
      </c>
      <c r="AV177" s="42">
        <v>1.0</v>
      </c>
      <c r="AW177" s="19">
        <f t="shared" si="4"/>
        <v>6.56996754</v>
      </c>
      <c r="AX177" s="19">
        <f t="shared" si="5"/>
        <v>5.56996754</v>
      </c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8"/>
      <c r="B178" s="39" t="s">
        <v>214</v>
      </c>
      <c r="C178" s="40">
        <v>10326.823</v>
      </c>
      <c r="D178" s="1"/>
      <c r="E178" s="1"/>
      <c r="F178" s="1"/>
      <c r="G178" s="39" t="s">
        <v>214</v>
      </c>
      <c r="H178" s="40">
        <v>4878.176</v>
      </c>
      <c r="I178" s="1"/>
      <c r="J178" s="1"/>
      <c r="K178" s="1"/>
      <c r="L178" s="39" t="s">
        <v>214</v>
      </c>
      <c r="M178" s="1">
        <v>12121.492</v>
      </c>
      <c r="N178" s="1"/>
      <c r="O178" s="1"/>
      <c r="P178" s="1"/>
      <c r="Q178" s="39" t="s">
        <v>214</v>
      </c>
      <c r="R178" s="40">
        <v>406.34</v>
      </c>
      <c r="S178" s="1"/>
      <c r="T178" s="1"/>
      <c r="U178" s="1"/>
      <c r="V178" s="39" t="s">
        <v>214</v>
      </c>
      <c r="W178" s="1">
        <v>7274.335</v>
      </c>
      <c r="X178" s="1">
        <f t="shared" si="1"/>
        <v>727.4335</v>
      </c>
      <c r="Y178" s="1"/>
      <c r="Z178" s="1"/>
      <c r="AA178" s="39" t="s">
        <v>214</v>
      </c>
      <c r="AB178" s="44">
        <v>214.37</v>
      </c>
      <c r="AC178" s="1"/>
      <c r="AD178" s="1"/>
      <c r="AE178" s="1"/>
      <c r="AF178" s="39" t="s">
        <v>214</v>
      </c>
      <c r="AG178" s="40">
        <f t="shared" si="2"/>
        <v>28674.6345</v>
      </c>
      <c r="AH178" s="31">
        <v>13.04322748</v>
      </c>
      <c r="AI178" s="41">
        <v>7.7625737310565155</v>
      </c>
      <c r="AJ178" s="1"/>
      <c r="AK178" s="39" t="s">
        <v>214</v>
      </c>
      <c r="AL178" s="39">
        <v>2.867514</v>
      </c>
      <c r="AM178" s="1"/>
      <c r="AN178" s="1"/>
      <c r="AO178" s="1"/>
      <c r="AP178" s="39" t="s">
        <v>214</v>
      </c>
      <c r="AQ178" s="19">
        <f t="shared" si="3"/>
        <v>6.838312937</v>
      </c>
      <c r="AR178" s="1"/>
      <c r="AS178" s="1"/>
      <c r="AT178" s="1"/>
      <c r="AU178" s="39" t="s">
        <v>214</v>
      </c>
      <c r="AV178" s="42">
        <v>1.03</v>
      </c>
      <c r="AW178" s="19">
        <f t="shared" si="4"/>
        <v>6.838312937</v>
      </c>
      <c r="AX178" s="19">
        <f t="shared" si="5"/>
        <v>5.808312937</v>
      </c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8"/>
      <c r="B179" s="39" t="s">
        <v>215</v>
      </c>
      <c r="C179" s="40">
        <v>10583.473</v>
      </c>
      <c r="D179" s="1"/>
      <c r="E179" s="1"/>
      <c r="F179" s="1"/>
      <c r="G179" s="39" t="s">
        <v>215</v>
      </c>
      <c r="H179" s="40">
        <v>4938.793</v>
      </c>
      <c r="I179" s="1"/>
      <c r="J179" s="1"/>
      <c r="K179" s="1"/>
      <c r="L179" s="39" t="s">
        <v>215</v>
      </c>
      <c r="M179" s="1">
        <v>11826.934000000001</v>
      </c>
      <c r="N179" s="1"/>
      <c r="O179" s="1"/>
      <c r="P179" s="1"/>
      <c r="Q179" s="39" t="s">
        <v>215</v>
      </c>
      <c r="R179" s="40">
        <v>389.994</v>
      </c>
      <c r="S179" s="1"/>
      <c r="T179" s="1"/>
      <c r="U179" s="1"/>
      <c r="V179" s="39" t="s">
        <v>215</v>
      </c>
      <c r="W179" s="1">
        <v>7379.053</v>
      </c>
      <c r="X179" s="1">
        <f t="shared" si="1"/>
        <v>737.9053</v>
      </c>
      <c r="Y179" s="1"/>
      <c r="Z179" s="1"/>
      <c r="AA179" s="39" t="s">
        <v>215</v>
      </c>
      <c r="AB179" s="44">
        <v>177.23</v>
      </c>
      <c r="AC179" s="1"/>
      <c r="AD179" s="1"/>
      <c r="AE179" s="1"/>
      <c r="AF179" s="39" t="s">
        <v>215</v>
      </c>
      <c r="AG179" s="40">
        <f t="shared" si="2"/>
        <v>28654.3293</v>
      </c>
      <c r="AH179" s="31">
        <v>10.20675895</v>
      </c>
      <c r="AI179" s="41">
        <v>7.7625737310565155</v>
      </c>
      <c r="AJ179" s="1"/>
      <c r="AK179" s="39" t="s">
        <v>215</v>
      </c>
      <c r="AL179" s="39">
        <v>2.727108</v>
      </c>
      <c r="AM179" s="1"/>
      <c r="AN179" s="1"/>
      <c r="AO179" s="1"/>
      <c r="AP179" s="39" t="s">
        <v>215</v>
      </c>
      <c r="AQ179" s="19">
        <f t="shared" si="3"/>
        <v>5.883485305</v>
      </c>
      <c r="AR179" s="1"/>
      <c r="AS179" s="1"/>
      <c r="AT179" s="1"/>
      <c r="AU179" s="39" t="s">
        <v>215</v>
      </c>
      <c r="AV179" s="42">
        <v>1.61</v>
      </c>
      <c r="AW179" s="19">
        <f t="shared" si="4"/>
        <v>5.883485305</v>
      </c>
      <c r="AX179" s="19">
        <f t="shared" si="5"/>
        <v>4.273485305</v>
      </c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8"/>
      <c r="B180" s="39" t="s">
        <v>216</v>
      </c>
      <c r="C180" s="40">
        <v>10940.174</v>
      </c>
      <c r="D180" s="1"/>
      <c r="E180" s="1"/>
      <c r="F180" s="1"/>
      <c r="G180" s="39" t="s">
        <v>216</v>
      </c>
      <c r="H180" s="40">
        <v>4988.698</v>
      </c>
      <c r="I180" s="1"/>
      <c r="J180" s="1"/>
      <c r="K180" s="1"/>
      <c r="L180" s="39" t="s">
        <v>216</v>
      </c>
      <c r="M180" s="1">
        <v>12946.710000000001</v>
      </c>
      <c r="N180" s="1"/>
      <c r="O180" s="1"/>
      <c r="P180" s="1"/>
      <c r="Q180" s="39" t="s">
        <v>216</v>
      </c>
      <c r="R180" s="40">
        <v>443.775</v>
      </c>
      <c r="S180" s="1"/>
      <c r="T180" s="1"/>
      <c r="U180" s="1"/>
      <c r="V180" s="39" t="s">
        <v>216</v>
      </c>
      <c r="W180" s="1">
        <v>7596.143</v>
      </c>
      <c r="X180" s="1">
        <f t="shared" si="1"/>
        <v>759.6143</v>
      </c>
      <c r="Y180" s="1"/>
      <c r="Z180" s="1"/>
      <c r="AA180" s="39" t="s">
        <v>216</v>
      </c>
      <c r="AB180" s="44">
        <v>292.04</v>
      </c>
      <c r="AC180" s="1"/>
      <c r="AD180" s="1"/>
      <c r="AE180" s="1"/>
      <c r="AF180" s="39" t="s">
        <v>216</v>
      </c>
      <c r="AG180" s="40">
        <f t="shared" si="2"/>
        <v>30371.0113</v>
      </c>
      <c r="AH180" s="31">
        <v>10.29789959</v>
      </c>
      <c r="AI180" s="41">
        <v>7.7625737310565155</v>
      </c>
      <c r="AJ180" s="1"/>
      <c r="AK180" s="39" t="s">
        <v>216</v>
      </c>
      <c r="AL180" s="39">
        <v>3.322499</v>
      </c>
      <c r="AM180" s="1"/>
      <c r="AN180" s="1"/>
      <c r="AO180" s="1"/>
      <c r="AP180" s="39" t="s">
        <v>216</v>
      </c>
      <c r="AQ180" s="19">
        <f t="shared" si="3"/>
        <v>6.948204715</v>
      </c>
      <c r="AR180" s="1"/>
      <c r="AS180" s="1"/>
      <c r="AT180" s="1"/>
      <c r="AU180" s="39" t="s">
        <v>216</v>
      </c>
      <c r="AV180" s="42">
        <v>2.16</v>
      </c>
      <c r="AW180" s="19">
        <f t="shared" si="4"/>
        <v>6.948204715</v>
      </c>
      <c r="AX180" s="19">
        <f t="shared" si="5"/>
        <v>4.788204715</v>
      </c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8"/>
      <c r="B181" s="39" t="s">
        <v>217</v>
      </c>
      <c r="C181" s="40">
        <v>11184.444</v>
      </c>
      <c r="D181" s="1"/>
      <c r="E181" s="1"/>
      <c r="F181" s="1"/>
      <c r="G181" s="39" t="s">
        <v>217</v>
      </c>
      <c r="H181" s="40">
        <v>5048.316</v>
      </c>
      <c r="I181" s="1"/>
      <c r="J181" s="1"/>
      <c r="K181" s="1"/>
      <c r="L181" s="39" t="s">
        <v>217</v>
      </c>
      <c r="M181" s="1">
        <v>12902.601</v>
      </c>
      <c r="N181" s="1"/>
      <c r="O181" s="1"/>
      <c r="P181" s="1"/>
      <c r="Q181" s="39" t="s">
        <v>217</v>
      </c>
      <c r="R181" s="40">
        <v>437.811</v>
      </c>
      <c r="S181" s="1"/>
      <c r="T181" s="1"/>
      <c r="U181" s="1"/>
      <c r="V181" s="39" t="s">
        <v>217</v>
      </c>
      <c r="W181" s="1">
        <v>7776.939</v>
      </c>
      <c r="X181" s="1">
        <f t="shared" si="1"/>
        <v>777.6939</v>
      </c>
      <c r="Y181" s="1"/>
      <c r="Z181" s="1"/>
      <c r="AA181" s="39" t="s">
        <v>217</v>
      </c>
      <c r="AB181" s="44">
        <v>302.97</v>
      </c>
      <c r="AC181" s="1"/>
      <c r="AD181" s="1"/>
      <c r="AE181" s="1"/>
      <c r="AF181" s="39" t="s">
        <v>217</v>
      </c>
      <c r="AG181" s="40">
        <f t="shared" si="2"/>
        <v>30653.8359</v>
      </c>
      <c r="AH181" s="31">
        <v>8.571741682</v>
      </c>
      <c r="AI181" s="41">
        <v>7.7625737310565155</v>
      </c>
      <c r="AJ181" s="1"/>
      <c r="AK181" s="39" t="s">
        <v>217</v>
      </c>
      <c r="AL181" s="39">
        <v>3.042233</v>
      </c>
      <c r="AM181" s="1"/>
      <c r="AN181" s="1"/>
      <c r="AO181" s="1"/>
      <c r="AP181" s="39" t="s">
        <v>217</v>
      </c>
      <c r="AQ181" s="19">
        <f t="shared" si="3"/>
        <v>6.026199738</v>
      </c>
      <c r="AR181" s="1"/>
      <c r="AS181" s="1"/>
      <c r="AT181" s="1"/>
      <c r="AU181" s="39" t="s">
        <v>217</v>
      </c>
      <c r="AV181" s="42">
        <v>2.63</v>
      </c>
      <c r="AW181" s="19">
        <f t="shared" si="4"/>
        <v>6.026199738</v>
      </c>
      <c r="AX181" s="19">
        <f t="shared" si="5"/>
        <v>3.396199738</v>
      </c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8"/>
      <c r="B182" s="39" t="s">
        <v>218</v>
      </c>
      <c r="C182" s="40">
        <v>11508.721</v>
      </c>
      <c r="D182" s="1"/>
      <c r="E182" s="1"/>
      <c r="F182" s="1"/>
      <c r="G182" s="39" t="s">
        <v>218</v>
      </c>
      <c r="H182" s="40">
        <v>5113.127</v>
      </c>
      <c r="I182" s="1"/>
      <c r="J182" s="1"/>
      <c r="K182" s="1"/>
      <c r="L182" s="39" t="s">
        <v>218</v>
      </c>
      <c r="M182" s="1">
        <v>13112.723</v>
      </c>
      <c r="N182" s="1"/>
      <c r="O182" s="1"/>
      <c r="P182" s="1"/>
      <c r="Q182" s="39" t="s">
        <v>218</v>
      </c>
      <c r="R182" s="40">
        <v>398.581</v>
      </c>
      <c r="S182" s="1"/>
      <c r="T182" s="1"/>
      <c r="U182" s="1"/>
      <c r="V182" s="39" t="s">
        <v>218</v>
      </c>
      <c r="W182" s="1">
        <v>7836.496</v>
      </c>
      <c r="X182" s="1">
        <f t="shared" si="1"/>
        <v>783.6496</v>
      </c>
      <c r="Y182" s="1"/>
      <c r="Z182" s="1"/>
      <c r="AA182" s="39" t="s">
        <v>218</v>
      </c>
      <c r="AB182" s="44">
        <v>400.01</v>
      </c>
      <c r="AC182" s="1"/>
      <c r="AD182" s="1"/>
      <c r="AE182" s="1"/>
      <c r="AF182" s="39" t="s">
        <v>218</v>
      </c>
      <c r="AG182" s="40">
        <f t="shared" si="2"/>
        <v>31316.8116</v>
      </c>
      <c r="AH182" s="31">
        <v>9.214335757</v>
      </c>
      <c r="AI182" s="41">
        <v>7.7625737310565155</v>
      </c>
      <c r="AJ182" s="1"/>
      <c r="AK182" s="39" t="s">
        <v>218</v>
      </c>
      <c r="AL182" s="39">
        <v>2.946366</v>
      </c>
      <c r="AM182" s="1"/>
      <c r="AN182" s="1"/>
      <c r="AO182" s="1"/>
      <c r="AP182" s="39" t="s">
        <v>218</v>
      </c>
      <c r="AQ182" s="19">
        <f t="shared" si="3"/>
        <v>6.019081006</v>
      </c>
      <c r="AR182" s="1"/>
      <c r="AS182" s="1"/>
      <c r="AT182" s="1"/>
      <c r="AU182" s="39" t="s">
        <v>218</v>
      </c>
      <c r="AV182" s="42">
        <v>3.04</v>
      </c>
      <c r="AW182" s="19">
        <f t="shared" si="4"/>
        <v>6.019081006</v>
      </c>
      <c r="AX182" s="19">
        <f t="shared" si="5"/>
        <v>2.979081006</v>
      </c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8"/>
      <c r="B183" s="39" t="s">
        <v>219</v>
      </c>
      <c r="C183" s="40">
        <v>11823.61</v>
      </c>
      <c r="D183" s="1"/>
      <c r="E183" s="1"/>
      <c r="F183" s="1"/>
      <c r="G183" s="39" t="s">
        <v>219</v>
      </c>
      <c r="H183" s="40">
        <v>5154.835</v>
      </c>
      <c r="I183" s="1"/>
      <c r="J183" s="1"/>
      <c r="K183" s="1"/>
      <c r="L183" s="39" t="s">
        <v>219</v>
      </c>
      <c r="M183" s="1">
        <v>13566.792</v>
      </c>
      <c r="N183" s="1"/>
      <c r="O183" s="1"/>
      <c r="P183" s="1"/>
      <c r="Q183" s="39" t="s">
        <v>219</v>
      </c>
      <c r="R183" s="40">
        <v>342.436</v>
      </c>
      <c r="S183" s="1"/>
      <c r="T183" s="1"/>
      <c r="U183" s="1"/>
      <c r="V183" s="39" t="s">
        <v>219</v>
      </c>
      <c r="W183" s="1">
        <v>7932.71</v>
      </c>
      <c r="X183" s="1">
        <f t="shared" si="1"/>
        <v>793.271</v>
      </c>
      <c r="Y183" s="1"/>
      <c r="Z183" s="1"/>
      <c r="AA183" s="39" t="s">
        <v>219</v>
      </c>
      <c r="AB183" s="44">
        <v>273.44</v>
      </c>
      <c r="AC183" s="1"/>
      <c r="AD183" s="1"/>
      <c r="AE183" s="1"/>
      <c r="AF183" s="39" t="s">
        <v>219</v>
      </c>
      <c r="AG183" s="40">
        <f t="shared" si="2"/>
        <v>31954.384</v>
      </c>
      <c r="AH183" s="31">
        <v>11.51677523</v>
      </c>
      <c r="AI183" s="41">
        <v>7.7625737310565155</v>
      </c>
      <c r="AJ183" s="1"/>
      <c r="AK183" s="39" t="s">
        <v>219</v>
      </c>
      <c r="AL183" s="39">
        <v>3.83263</v>
      </c>
      <c r="AM183" s="1"/>
      <c r="AN183" s="1"/>
      <c r="AO183" s="1"/>
      <c r="AP183" s="39" t="s">
        <v>219</v>
      </c>
      <c r="AQ183" s="19">
        <f t="shared" si="3"/>
        <v>8.145652875</v>
      </c>
      <c r="AR183" s="1"/>
      <c r="AS183" s="1"/>
      <c r="AT183" s="1"/>
      <c r="AU183" s="39" t="s">
        <v>219</v>
      </c>
      <c r="AV183" s="42">
        <v>3.62</v>
      </c>
      <c r="AW183" s="19">
        <f t="shared" si="4"/>
        <v>8.145652875</v>
      </c>
      <c r="AX183" s="19">
        <f t="shared" si="5"/>
        <v>4.525652875</v>
      </c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8"/>
      <c r="B184" s="39" t="s">
        <v>220</v>
      </c>
      <c r="C184" s="40">
        <v>12116.076</v>
      </c>
      <c r="D184" s="1"/>
      <c r="E184" s="1"/>
      <c r="F184" s="1"/>
      <c r="G184" s="39" t="s">
        <v>220</v>
      </c>
      <c r="H184" s="40">
        <v>5255.569</v>
      </c>
      <c r="I184" s="1"/>
      <c r="J184" s="1"/>
      <c r="K184" s="1"/>
      <c r="L184" s="39" t="s">
        <v>220</v>
      </c>
      <c r="M184" s="1">
        <v>13574.117</v>
      </c>
      <c r="N184" s="1"/>
      <c r="O184" s="1"/>
      <c r="P184" s="1"/>
      <c r="Q184" s="39" t="s">
        <v>220</v>
      </c>
      <c r="R184" s="40">
        <v>355.255</v>
      </c>
      <c r="S184" s="1"/>
      <c r="T184" s="1"/>
      <c r="U184" s="1"/>
      <c r="V184" s="39" t="s">
        <v>220</v>
      </c>
      <c r="W184" s="1">
        <v>8170.4130000000005</v>
      </c>
      <c r="X184" s="1">
        <f t="shared" si="1"/>
        <v>817.0413</v>
      </c>
      <c r="Y184" s="1"/>
      <c r="Z184" s="1"/>
      <c r="AA184" s="39" t="s">
        <v>220</v>
      </c>
      <c r="AB184" s="44">
        <v>365.68</v>
      </c>
      <c r="AC184" s="1"/>
      <c r="AD184" s="1"/>
      <c r="AE184" s="1"/>
      <c r="AF184" s="39" t="s">
        <v>220</v>
      </c>
      <c r="AG184" s="40">
        <f t="shared" si="2"/>
        <v>32483.7383</v>
      </c>
      <c r="AH184" s="31">
        <v>6.956393316</v>
      </c>
      <c r="AI184" s="41">
        <v>7.7625737310565155</v>
      </c>
      <c r="AJ184" s="1"/>
      <c r="AK184" s="39" t="s">
        <v>220</v>
      </c>
      <c r="AL184" s="39">
        <v>3.739951</v>
      </c>
      <c r="AM184" s="1"/>
      <c r="AN184" s="1"/>
      <c r="AO184" s="1"/>
      <c r="AP184" s="39" t="s">
        <v>220</v>
      </c>
      <c r="AQ184" s="19">
        <f t="shared" si="3"/>
        <v>6.843369146</v>
      </c>
      <c r="AR184" s="1"/>
      <c r="AS184" s="1"/>
      <c r="AT184" s="1"/>
      <c r="AU184" s="39" t="s">
        <v>220</v>
      </c>
      <c r="AV184" s="42">
        <v>4.16</v>
      </c>
      <c r="AW184" s="19">
        <f t="shared" si="4"/>
        <v>6.843369146</v>
      </c>
      <c r="AX184" s="19">
        <f t="shared" si="5"/>
        <v>2.683369146</v>
      </c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8"/>
      <c r="B185" s="39" t="s">
        <v>221</v>
      </c>
      <c r="C185" s="40">
        <v>12510.567</v>
      </c>
      <c r="D185" s="1"/>
      <c r="E185" s="1"/>
      <c r="F185" s="1"/>
      <c r="G185" s="39" t="s">
        <v>221</v>
      </c>
      <c r="H185" s="40">
        <v>5362.059</v>
      </c>
      <c r="I185" s="1"/>
      <c r="J185" s="1"/>
      <c r="K185" s="1"/>
      <c r="L185" s="39" t="s">
        <v>221</v>
      </c>
      <c r="M185" s="1">
        <v>14510.242</v>
      </c>
      <c r="N185" s="1"/>
      <c r="O185" s="1"/>
      <c r="P185" s="1"/>
      <c r="Q185" s="39" t="s">
        <v>221</v>
      </c>
      <c r="R185" s="40">
        <v>357.404</v>
      </c>
      <c r="S185" s="1"/>
      <c r="T185" s="1"/>
      <c r="U185" s="1"/>
      <c r="V185" s="39" t="s">
        <v>221</v>
      </c>
      <c r="W185" s="1">
        <v>8371.156</v>
      </c>
      <c r="X185" s="1">
        <f t="shared" si="1"/>
        <v>837.1156</v>
      </c>
      <c r="Y185" s="1"/>
      <c r="Z185" s="1"/>
      <c r="AA185" s="39" t="s">
        <v>221</v>
      </c>
      <c r="AB185" s="44">
        <v>451.07</v>
      </c>
      <c r="AC185" s="1"/>
      <c r="AD185" s="1"/>
      <c r="AE185" s="1"/>
      <c r="AF185" s="39" t="s">
        <v>221</v>
      </c>
      <c r="AG185" s="40">
        <f t="shared" si="2"/>
        <v>34028.4576</v>
      </c>
      <c r="AH185" s="31">
        <v>11.00880722</v>
      </c>
      <c r="AI185" s="41">
        <v>7.7625737310565155</v>
      </c>
      <c r="AJ185" s="1"/>
      <c r="AK185" s="39" t="s">
        <v>221</v>
      </c>
      <c r="AL185" s="39">
        <v>3.6471</v>
      </c>
      <c r="AM185" s="1"/>
      <c r="AN185" s="1"/>
      <c r="AO185" s="1"/>
      <c r="AP185" s="39" t="s">
        <v>221</v>
      </c>
      <c r="AQ185" s="19">
        <f t="shared" si="3"/>
        <v>7.693983372</v>
      </c>
      <c r="AR185" s="1"/>
      <c r="AS185" s="1"/>
      <c r="AT185" s="1"/>
      <c r="AU185" s="39" t="s">
        <v>221</v>
      </c>
      <c r="AV185" s="42">
        <v>4.59</v>
      </c>
      <c r="AW185" s="19">
        <f t="shared" si="4"/>
        <v>7.693983372</v>
      </c>
      <c r="AX185" s="19">
        <f t="shared" si="5"/>
        <v>3.103983372</v>
      </c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8"/>
      <c r="B186" s="39" t="s">
        <v>222</v>
      </c>
      <c r="C186" s="40">
        <v>12857.794</v>
      </c>
      <c r="D186" s="1"/>
      <c r="E186" s="1"/>
      <c r="F186" s="1"/>
      <c r="G186" s="39" t="s">
        <v>222</v>
      </c>
      <c r="H186" s="40">
        <v>5466.025</v>
      </c>
      <c r="I186" s="1"/>
      <c r="J186" s="1"/>
      <c r="K186" s="1"/>
      <c r="L186" s="39" t="s">
        <v>222</v>
      </c>
      <c r="M186" s="1">
        <v>13908.849</v>
      </c>
      <c r="N186" s="1"/>
      <c r="O186" s="1"/>
      <c r="P186" s="1"/>
      <c r="Q186" s="39" t="s">
        <v>222</v>
      </c>
      <c r="R186" s="40">
        <v>341.411</v>
      </c>
      <c r="S186" s="1"/>
      <c r="T186" s="1"/>
      <c r="U186" s="1"/>
      <c r="V186" s="39" t="s">
        <v>222</v>
      </c>
      <c r="W186" s="1">
        <v>8420.042</v>
      </c>
      <c r="X186" s="1">
        <f t="shared" si="1"/>
        <v>842.0042</v>
      </c>
      <c r="Y186" s="1"/>
      <c r="Z186" s="1"/>
      <c r="AA186" s="39" t="s">
        <v>222</v>
      </c>
      <c r="AB186" s="44">
        <v>447.93</v>
      </c>
      <c r="AC186" s="1"/>
      <c r="AD186" s="1"/>
      <c r="AE186" s="1"/>
      <c r="AF186" s="39" t="s">
        <v>222</v>
      </c>
      <c r="AG186" s="40">
        <f t="shared" si="2"/>
        <v>33864.0132</v>
      </c>
      <c r="AH186" s="31">
        <v>8.133655599</v>
      </c>
      <c r="AI186" s="41">
        <v>7.7625737310565155</v>
      </c>
      <c r="AJ186" s="1"/>
      <c r="AK186" s="39" t="s">
        <v>222</v>
      </c>
      <c r="AL186" s="39">
        <v>4.010283</v>
      </c>
      <c r="AM186" s="1"/>
      <c r="AN186" s="1"/>
      <c r="AO186" s="1"/>
      <c r="AP186" s="39" t="s">
        <v>222</v>
      </c>
      <c r="AQ186" s="19">
        <f t="shared" si="3"/>
        <v>7.610765717</v>
      </c>
      <c r="AR186" s="1"/>
      <c r="AS186" s="1"/>
      <c r="AT186" s="1"/>
      <c r="AU186" s="39" t="s">
        <v>222</v>
      </c>
      <c r="AV186" s="42">
        <v>4.99</v>
      </c>
      <c r="AW186" s="19">
        <f t="shared" si="4"/>
        <v>7.610765717</v>
      </c>
      <c r="AX186" s="19">
        <f t="shared" si="5"/>
        <v>2.620765717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8"/>
      <c r="B187" s="39" t="s">
        <v>223</v>
      </c>
      <c r="C187" s="40">
        <v>13154.262</v>
      </c>
      <c r="D187" s="1"/>
      <c r="E187" s="1"/>
      <c r="F187" s="1"/>
      <c r="G187" s="39" t="s">
        <v>223</v>
      </c>
      <c r="H187" s="40">
        <v>5507.622</v>
      </c>
      <c r="I187" s="1"/>
      <c r="J187" s="1"/>
      <c r="K187" s="1"/>
      <c r="L187" s="39" t="s">
        <v>223</v>
      </c>
      <c r="M187" s="1">
        <v>14257.382</v>
      </c>
      <c r="N187" s="1"/>
      <c r="O187" s="1"/>
      <c r="P187" s="1"/>
      <c r="Q187" s="39" t="s">
        <v>223</v>
      </c>
      <c r="R187" s="40">
        <v>300.496</v>
      </c>
      <c r="S187" s="1"/>
      <c r="T187" s="1"/>
      <c r="U187" s="1"/>
      <c r="V187" s="39" t="s">
        <v>223</v>
      </c>
      <c r="W187" s="1">
        <v>8506.974</v>
      </c>
      <c r="X187" s="1">
        <f t="shared" si="1"/>
        <v>850.6974</v>
      </c>
      <c r="Y187" s="1"/>
      <c r="Z187" s="1"/>
      <c r="AA187" s="39" t="s">
        <v>223</v>
      </c>
      <c r="AB187" s="44">
        <v>325.66</v>
      </c>
      <c r="AC187" s="1"/>
      <c r="AD187" s="1"/>
      <c r="AE187" s="1"/>
      <c r="AF187" s="39" t="s">
        <v>223</v>
      </c>
      <c r="AG187" s="40">
        <f t="shared" si="2"/>
        <v>34396.1194</v>
      </c>
      <c r="AH187" s="31">
        <v>7.641315821</v>
      </c>
      <c r="AI187" s="41">
        <v>7.7625737310565155</v>
      </c>
      <c r="AJ187" s="1"/>
      <c r="AK187" s="39" t="s">
        <v>223</v>
      </c>
      <c r="AL187" s="39">
        <v>3.335591</v>
      </c>
      <c r="AM187" s="1"/>
      <c r="AN187" s="1"/>
      <c r="AO187" s="1"/>
      <c r="AP187" s="39" t="s">
        <v>223</v>
      </c>
      <c r="AQ187" s="19">
        <f t="shared" si="3"/>
        <v>6.306969772</v>
      </c>
      <c r="AR187" s="1"/>
      <c r="AS187" s="1"/>
      <c r="AT187" s="1"/>
      <c r="AU187" s="39" t="s">
        <v>223</v>
      </c>
      <c r="AV187" s="42">
        <v>5.25</v>
      </c>
      <c r="AW187" s="19">
        <f t="shared" si="4"/>
        <v>6.306969772</v>
      </c>
      <c r="AX187" s="19">
        <f t="shared" si="5"/>
        <v>1.056969772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8"/>
      <c r="B188" s="39" t="s">
        <v>224</v>
      </c>
      <c r="C188" s="40">
        <v>13421.314</v>
      </c>
      <c r="D188" s="1"/>
      <c r="E188" s="1"/>
      <c r="F188" s="1"/>
      <c r="G188" s="39" t="s">
        <v>224</v>
      </c>
      <c r="H188" s="40">
        <v>5660.42</v>
      </c>
      <c r="I188" s="1"/>
      <c r="J188" s="1"/>
      <c r="K188" s="1"/>
      <c r="L188" s="39" t="s">
        <v>224</v>
      </c>
      <c r="M188" s="1">
        <v>15089.636</v>
      </c>
      <c r="N188" s="1"/>
      <c r="O188" s="1"/>
      <c r="P188" s="1"/>
      <c r="Q188" s="39" t="s">
        <v>224</v>
      </c>
      <c r="R188" s="40">
        <v>317.815</v>
      </c>
      <c r="S188" s="1"/>
      <c r="T188" s="1"/>
      <c r="U188" s="1"/>
      <c r="V188" s="39" t="s">
        <v>224</v>
      </c>
      <c r="W188" s="1">
        <v>8680.224</v>
      </c>
      <c r="X188" s="1">
        <f t="shared" si="1"/>
        <v>868.0224</v>
      </c>
      <c r="Y188" s="1"/>
      <c r="Z188" s="1"/>
      <c r="AA188" s="39" t="s">
        <v>224</v>
      </c>
      <c r="AB188" s="44">
        <v>619.22</v>
      </c>
      <c r="AC188" s="1"/>
      <c r="AD188" s="1"/>
      <c r="AE188" s="1"/>
      <c r="AF188" s="39" t="s">
        <v>224</v>
      </c>
      <c r="AG188" s="40">
        <f t="shared" si="2"/>
        <v>35976.4274</v>
      </c>
      <c r="AH188" s="31">
        <v>10.75211562</v>
      </c>
      <c r="AI188" s="41">
        <v>7.7625737310565155</v>
      </c>
      <c r="AJ188" s="1"/>
      <c r="AK188" s="39" t="s">
        <v>224</v>
      </c>
      <c r="AL188" s="39">
        <v>1.937332</v>
      </c>
      <c r="AM188" s="1"/>
      <c r="AN188" s="1"/>
      <c r="AO188" s="1"/>
      <c r="AP188" s="39" t="s">
        <v>224</v>
      </c>
      <c r="AQ188" s="19">
        <f t="shared" si="3"/>
        <v>4.637716472</v>
      </c>
      <c r="AR188" s="1"/>
      <c r="AS188" s="1"/>
      <c r="AT188" s="1"/>
      <c r="AU188" s="39" t="s">
        <v>224</v>
      </c>
      <c r="AV188" s="42">
        <v>5.24</v>
      </c>
      <c r="AW188" s="19">
        <f t="shared" si="4"/>
        <v>4.637716472</v>
      </c>
      <c r="AX188" s="19">
        <f t="shared" si="5"/>
        <v>-0.6022835278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8"/>
      <c r="B189" s="39" t="s">
        <v>225</v>
      </c>
      <c r="C189" s="40">
        <v>13617.674</v>
      </c>
      <c r="D189" s="1"/>
      <c r="E189" s="1"/>
      <c r="F189" s="1"/>
      <c r="G189" s="39" t="s">
        <v>225</v>
      </c>
      <c r="H189" s="40">
        <v>5791.048</v>
      </c>
      <c r="I189" s="1"/>
      <c r="J189" s="1"/>
      <c r="K189" s="1"/>
      <c r="L189" s="39" t="s">
        <v>225</v>
      </c>
      <c r="M189" s="1">
        <v>15691.548</v>
      </c>
      <c r="N189" s="1"/>
      <c r="O189" s="1"/>
      <c r="P189" s="1"/>
      <c r="Q189" s="39" t="s">
        <v>225</v>
      </c>
      <c r="R189" s="40">
        <v>330.261</v>
      </c>
      <c r="S189" s="1"/>
      <c r="T189" s="1"/>
      <c r="U189" s="1"/>
      <c r="V189" s="39" t="s">
        <v>225</v>
      </c>
      <c r="W189" s="1">
        <v>8849.665</v>
      </c>
      <c r="X189" s="1">
        <f t="shared" si="1"/>
        <v>884.9665</v>
      </c>
      <c r="Y189" s="1"/>
      <c r="Z189" s="1"/>
      <c r="AA189" s="39" t="s">
        <v>225</v>
      </c>
      <c r="AB189" s="44">
        <v>535.56</v>
      </c>
      <c r="AC189" s="1"/>
      <c r="AD189" s="1"/>
      <c r="AE189" s="1"/>
      <c r="AF189" s="39" t="s">
        <v>225</v>
      </c>
      <c r="AG189" s="40">
        <f t="shared" si="2"/>
        <v>36851.0575</v>
      </c>
      <c r="AH189" s="31">
        <v>8.294821744</v>
      </c>
      <c r="AI189" s="41">
        <v>7.7625737310565155</v>
      </c>
      <c r="AJ189" s="1"/>
      <c r="AK189" s="39" t="s">
        <v>225</v>
      </c>
      <c r="AL189" s="39">
        <v>2.424095</v>
      </c>
      <c r="AM189" s="1"/>
      <c r="AN189" s="1"/>
      <c r="AO189" s="1"/>
      <c r="AP189" s="39" t="s">
        <v>225</v>
      </c>
      <c r="AQ189" s="19">
        <f t="shared" si="3"/>
        <v>4.875228253</v>
      </c>
      <c r="AR189" s="1"/>
      <c r="AS189" s="1"/>
      <c r="AT189" s="1"/>
      <c r="AU189" s="39" t="s">
        <v>225</v>
      </c>
      <c r="AV189" s="42">
        <v>5.26</v>
      </c>
      <c r="AW189" s="19">
        <f t="shared" si="4"/>
        <v>4.875228253</v>
      </c>
      <c r="AX189" s="19">
        <f t="shared" si="5"/>
        <v>-0.3847717468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8"/>
      <c r="B190" s="39" t="s">
        <v>226</v>
      </c>
      <c r="C190" s="40">
        <v>13930.496</v>
      </c>
      <c r="D190" s="1"/>
      <c r="E190" s="1"/>
      <c r="F190" s="1"/>
      <c r="G190" s="39" t="s">
        <v>226</v>
      </c>
      <c r="H190" s="40">
        <v>5979.134</v>
      </c>
      <c r="I190" s="1"/>
      <c r="J190" s="1"/>
      <c r="K190" s="1"/>
      <c r="L190" s="39" t="s">
        <v>226</v>
      </c>
      <c r="M190" s="1">
        <v>16562.543</v>
      </c>
      <c r="N190" s="1"/>
      <c r="O190" s="1"/>
      <c r="P190" s="1"/>
      <c r="Q190" s="39" t="s">
        <v>226</v>
      </c>
      <c r="R190" s="40">
        <v>254.308</v>
      </c>
      <c r="S190" s="1"/>
      <c r="T190" s="1"/>
      <c r="U190" s="1"/>
      <c r="V190" s="39" t="s">
        <v>226</v>
      </c>
      <c r="W190" s="1">
        <v>8867.677</v>
      </c>
      <c r="X190" s="1">
        <f t="shared" si="1"/>
        <v>886.7677</v>
      </c>
      <c r="Y190" s="1"/>
      <c r="Z190" s="1"/>
      <c r="AA190" s="39" t="s">
        <v>226</v>
      </c>
      <c r="AB190" s="44">
        <v>712.1</v>
      </c>
      <c r="AC190" s="1"/>
      <c r="AD190" s="1"/>
      <c r="AE190" s="1"/>
      <c r="AF190" s="39" t="s">
        <v>226</v>
      </c>
      <c r="AG190" s="40">
        <f t="shared" si="2"/>
        <v>38325.3487</v>
      </c>
      <c r="AH190" s="31">
        <v>13.17426695</v>
      </c>
      <c r="AI190" s="41">
        <v>7.7625737310565155</v>
      </c>
      <c r="AJ190" s="1"/>
      <c r="AK190" s="39" t="s">
        <v>226</v>
      </c>
      <c r="AL190" s="39">
        <v>2.650684</v>
      </c>
      <c r="AM190" s="1"/>
      <c r="AN190" s="1"/>
      <c r="AO190" s="1"/>
      <c r="AP190" s="39" t="s">
        <v>226</v>
      </c>
      <c r="AQ190" s="19">
        <f t="shared" si="3"/>
        <v>6.491620305</v>
      </c>
      <c r="AR190" s="1"/>
      <c r="AS190" s="1"/>
      <c r="AT190" s="1"/>
      <c r="AU190" s="39" t="s">
        <v>226</v>
      </c>
      <c r="AV190" s="42">
        <v>5.25</v>
      </c>
      <c r="AW190" s="19">
        <f t="shared" si="4"/>
        <v>6.491620305</v>
      </c>
      <c r="AX190" s="19">
        <f t="shared" si="5"/>
        <v>1.241620305</v>
      </c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8"/>
      <c r="B191" s="39" t="s">
        <v>227</v>
      </c>
      <c r="C191" s="40">
        <v>14148.19</v>
      </c>
      <c r="D191" s="1"/>
      <c r="E191" s="1"/>
      <c r="F191" s="1"/>
      <c r="G191" s="39" t="s">
        <v>227</v>
      </c>
      <c r="H191" s="40">
        <v>6183.816</v>
      </c>
      <c r="I191" s="1"/>
      <c r="J191" s="1"/>
      <c r="K191" s="1"/>
      <c r="L191" s="39" t="s">
        <v>227</v>
      </c>
      <c r="M191" s="1">
        <v>16923.511</v>
      </c>
      <c r="N191" s="1"/>
      <c r="O191" s="1"/>
      <c r="P191" s="1"/>
      <c r="Q191" s="39" t="s">
        <v>227</v>
      </c>
      <c r="R191" s="40">
        <v>159.048</v>
      </c>
      <c r="S191" s="1"/>
      <c r="T191" s="1"/>
      <c r="U191" s="1"/>
      <c r="V191" s="39" t="s">
        <v>227</v>
      </c>
      <c r="W191" s="1">
        <v>9007.653</v>
      </c>
      <c r="X191" s="1">
        <f t="shared" si="1"/>
        <v>900.7653</v>
      </c>
      <c r="Y191" s="1"/>
      <c r="Z191" s="1"/>
      <c r="AA191" s="39" t="s">
        <v>227</v>
      </c>
      <c r="AB191" s="44">
        <v>342.54</v>
      </c>
      <c r="AC191" s="1"/>
      <c r="AD191" s="1"/>
      <c r="AE191" s="1"/>
      <c r="AF191" s="39" t="s">
        <v>227</v>
      </c>
      <c r="AG191" s="40">
        <f t="shared" si="2"/>
        <v>38657.8703</v>
      </c>
      <c r="AH191" s="31">
        <v>12.39020847</v>
      </c>
      <c r="AI191" s="41">
        <v>7.7625737310565155</v>
      </c>
      <c r="AJ191" s="1"/>
      <c r="AK191" s="39" t="s">
        <v>227</v>
      </c>
      <c r="AL191" s="39">
        <v>2.360478</v>
      </c>
      <c r="AM191" s="1"/>
      <c r="AN191" s="1"/>
      <c r="AO191" s="1"/>
      <c r="AP191" s="39" t="s">
        <v>227</v>
      </c>
      <c r="AQ191" s="19">
        <f t="shared" si="3"/>
        <v>5.787745185</v>
      </c>
      <c r="AR191" s="1"/>
      <c r="AS191" s="1"/>
      <c r="AT191" s="1"/>
      <c r="AU191" s="39" t="s">
        <v>227</v>
      </c>
      <c r="AV191" s="42">
        <v>4.94</v>
      </c>
      <c r="AW191" s="19">
        <f t="shared" si="4"/>
        <v>5.787745185</v>
      </c>
      <c r="AX191" s="19">
        <f t="shared" si="5"/>
        <v>0.8477451847</v>
      </c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8"/>
      <c r="B192" s="39" t="s">
        <v>228</v>
      </c>
      <c r="C192" s="40">
        <v>14351.109</v>
      </c>
      <c r="D192" s="1"/>
      <c r="E192" s="1"/>
      <c r="F192" s="1"/>
      <c r="G192" s="39" t="s">
        <v>228</v>
      </c>
      <c r="H192" s="40">
        <v>6330.212</v>
      </c>
      <c r="I192" s="1"/>
      <c r="J192" s="1"/>
      <c r="K192" s="1"/>
      <c r="L192" s="39" t="s">
        <v>228</v>
      </c>
      <c r="M192" s="1">
        <v>16333.228000000001</v>
      </c>
      <c r="N192" s="1"/>
      <c r="O192" s="1"/>
      <c r="P192" s="1"/>
      <c r="Q192" s="39" t="s">
        <v>228</v>
      </c>
      <c r="R192" s="40">
        <v>210.001</v>
      </c>
      <c r="S192" s="1"/>
      <c r="T192" s="1"/>
      <c r="U192" s="1"/>
      <c r="V192" s="39" t="s">
        <v>228</v>
      </c>
      <c r="W192" s="1">
        <v>9229.172</v>
      </c>
      <c r="X192" s="1">
        <f t="shared" si="1"/>
        <v>922.9172</v>
      </c>
      <c r="Y192" s="1"/>
      <c r="Z192" s="1"/>
      <c r="AA192" s="39" t="s">
        <v>228</v>
      </c>
      <c r="AB192" s="44">
        <v>376.85</v>
      </c>
      <c r="AC192" s="1"/>
      <c r="AD192" s="1"/>
      <c r="AE192" s="1"/>
      <c r="AF192" s="39" t="s">
        <v>228</v>
      </c>
      <c r="AG192" s="40">
        <f t="shared" si="2"/>
        <v>38524.3172</v>
      </c>
      <c r="AH192" s="31">
        <v>7.082108992</v>
      </c>
      <c r="AI192" s="41">
        <v>7.7625737310565155</v>
      </c>
      <c r="AJ192" s="1"/>
      <c r="AK192" s="39" t="s">
        <v>228</v>
      </c>
      <c r="AL192" s="39">
        <v>3.974384</v>
      </c>
      <c r="AM192" s="1"/>
      <c r="AN192" s="1"/>
      <c r="AO192" s="1"/>
      <c r="AP192" s="39" t="s">
        <v>228</v>
      </c>
      <c r="AQ192" s="19">
        <f t="shared" si="3"/>
        <v>7.285055815</v>
      </c>
      <c r="AR192" s="1"/>
      <c r="AS192" s="1"/>
      <c r="AT192" s="1"/>
      <c r="AU192" s="39" t="s">
        <v>228</v>
      </c>
      <c r="AV192" s="42">
        <v>4.24</v>
      </c>
      <c r="AW192" s="19">
        <f t="shared" si="4"/>
        <v>7.285055815</v>
      </c>
      <c r="AX192" s="19">
        <f t="shared" si="5"/>
        <v>3.045055815</v>
      </c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8"/>
      <c r="B193" s="39" t="s">
        <v>229</v>
      </c>
      <c r="C193" s="40">
        <v>14508.268</v>
      </c>
      <c r="D193" s="1"/>
      <c r="E193" s="1"/>
      <c r="F193" s="1"/>
      <c r="G193" s="39" t="s">
        <v>229</v>
      </c>
      <c r="H193" s="40">
        <v>6446.095</v>
      </c>
      <c r="I193" s="1"/>
      <c r="J193" s="1"/>
      <c r="K193" s="1"/>
      <c r="L193" s="39" t="s">
        <v>229</v>
      </c>
      <c r="M193" s="1">
        <v>15030.366</v>
      </c>
      <c r="N193" s="1"/>
      <c r="O193" s="1"/>
      <c r="P193" s="1"/>
      <c r="Q193" s="39" t="s">
        <v>229</v>
      </c>
      <c r="R193" s="40">
        <v>222.469</v>
      </c>
      <c r="S193" s="1"/>
      <c r="T193" s="1"/>
      <c r="U193" s="1"/>
      <c r="V193" s="39" t="s">
        <v>229</v>
      </c>
      <c r="W193" s="1">
        <v>9437.594000000001</v>
      </c>
      <c r="X193" s="1">
        <f t="shared" si="1"/>
        <v>943.7594</v>
      </c>
      <c r="Y193" s="1"/>
      <c r="Z193" s="1"/>
      <c r="AA193" s="39" t="s">
        <v>229</v>
      </c>
      <c r="AB193" s="44">
        <v>255.2</v>
      </c>
      <c r="AC193" s="1"/>
      <c r="AD193" s="1"/>
      <c r="AE193" s="1"/>
      <c r="AF193" s="39" t="s">
        <v>229</v>
      </c>
      <c r="AG193" s="40">
        <f t="shared" si="2"/>
        <v>37406.1574</v>
      </c>
      <c r="AH193" s="31">
        <v>1.506333706</v>
      </c>
      <c r="AI193" s="41">
        <v>7.7625737310565155</v>
      </c>
      <c r="AJ193" s="1"/>
      <c r="AK193" s="39" t="s">
        <v>229</v>
      </c>
      <c r="AL193" s="39">
        <v>4.095428</v>
      </c>
      <c r="AM193" s="1"/>
      <c r="AN193" s="1"/>
      <c r="AO193" s="1"/>
      <c r="AP193" s="39" t="s">
        <v>229</v>
      </c>
      <c r="AQ193" s="19">
        <f t="shared" si="3"/>
        <v>6.102938994</v>
      </c>
      <c r="AR193" s="1"/>
      <c r="AS193" s="1"/>
      <c r="AT193" s="1"/>
      <c r="AU193" s="39" t="s">
        <v>229</v>
      </c>
      <c r="AV193" s="42">
        <v>2.61</v>
      </c>
      <c r="AW193" s="19">
        <f t="shared" si="4"/>
        <v>6.102938994</v>
      </c>
      <c r="AX193" s="19">
        <f t="shared" si="5"/>
        <v>3.492938994</v>
      </c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8"/>
      <c r="B194" s="39" t="s">
        <v>230</v>
      </c>
      <c r="C194" s="40">
        <v>14440.775</v>
      </c>
      <c r="D194" s="1"/>
      <c r="E194" s="1"/>
      <c r="F194" s="1"/>
      <c r="G194" s="39" t="s">
        <v>230</v>
      </c>
      <c r="H194" s="40">
        <v>6564.237</v>
      </c>
      <c r="I194" s="1"/>
      <c r="J194" s="1"/>
      <c r="K194" s="1"/>
      <c r="L194" s="39" t="s">
        <v>230</v>
      </c>
      <c r="M194" s="1">
        <v>14870.208</v>
      </c>
      <c r="N194" s="1"/>
      <c r="O194" s="1"/>
      <c r="P194" s="1"/>
      <c r="Q194" s="39" t="s">
        <v>230</v>
      </c>
      <c r="R194" s="40">
        <v>207.758</v>
      </c>
      <c r="S194" s="1"/>
      <c r="T194" s="1"/>
      <c r="U194" s="1"/>
      <c r="V194" s="39" t="s">
        <v>230</v>
      </c>
      <c r="W194" s="1">
        <v>9492.006</v>
      </c>
      <c r="X194" s="1">
        <f t="shared" si="1"/>
        <v>949.2006</v>
      </c>
      <c r="Y194" s="1"/>
      <c r="Z194" s="1"/>
      <c r="AA194" s="39" t="s">
        <v>230</v>
      </c>
      <c r="AB194" s="44">
        <v>411.65</v>
      </c>
      <c r="AC194" s="1"/>
      <c r="AD194" s="1"/>
      <c r="AE194" s="1"/>
      <c r="AF194" s="39" t="s">
        <v>230</v>
      </c>
      <c r="AG194" s="40">
        <f t="shared" si="2"/>
        <v>37443.8286</v>
      </c>
      <c r="AH194" s="31">
        <v>-2.30009675</v>
      </c>
      <c r="AI194" s="41">
        <v>7.7625737310565155</v>
      </c>
      <c r="AJ194" s="1"/>
      <c r="AK194" s="39" t="s">
        <v>230</v>
      </c>
      <c r="AL194" s="39">
        <v>4.379385</v>
      </c>
      <c r="AM194" s="1"/>
      <c r="AN194" s="1"/>
      <c r="AO194" s="1"/>
      <c r="AP194" s="39" t="s">
        <v>230</v>
      </c>
      <c r="AQ194" s="19">
        <f t="shared" si="3"/>
        <v>5.64825613</v>
      </c>
      <c r="AR194" s="1"/>
      <c r="AS194" s="1"/>
      <c r="AT194" s="1"/>
      <c r="AU194" s="39" t="s">
        <v>230</v>
      </c>
      <c r="AV194" s="42">
        <v>2.0</v>
      </c>
      <c r="AW194" s="19">
        <f t="shared" si="4"/>
        <v>5.64825613</v>
      </c>
      <c r="AX194" s="19">
        <f t="shared" si="5"/>
        <v>3.64825613</v>
      </c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8"/>
      <c r="B195" s="39" t="s">
        <v>231</v>
      </c>
      <c r="C195" s="40">
        <v>14557.434</v>
      </c>
      <c r="D195" s="1"/>
      <c r="E195" s="1"/>
      <c r="F195" s="1"/>
      <c r="G195" s="39" t="s">
        <v>231</v>
      </c>
      <c r="H195" s="40">
        <v>6630.663</v>
      </c>
      <c r="I195" s="1"/>
      <c r="J195" s="1"/>
      <c r="K195" s="1"/>
      <c r="L195" s="39" t="s">
        <v>231</v>
      </c>
      <c r="M195" s="1">
        <v>13238.762</v>
      </c>
      <c r="N195" s="1"/>
      <c r="O195" s="1"/>
      <c r="P195" s="1"/>
      <c r="Q195" s="39" t="s">
        <v>231</v>
      </c>
      <c r="R195" s="40">
        <v>226.385</v>
      </c>
      <c r="S195" s="1"/>
      <c r="T195" s="1"/>
      <c r="U195" s="1"/>
      <c r="V195" s="39" t="s">
        <v>231</v>
      </c>
      <c r="W195" s="1">
        <v>10024.725</v>
      </c>
      <c r="X195" s="1">
        <f t="shared" si="1"/>
        <v>1002.4725</v>
      </c>
      <c r="Y195" s="1"/>
      <c r="Z195" s="1"/>
      <c r="AA195" s="39" t="s">
        <v>231</v>
      </c>
      <c r="AB195" s="44">
        <v>389.97</v>
      </c>
      <c r="AC195" s="1"/>
      <c r="AD195" s="1"/>
      <c r="AE195" s="1"/>
      <c r="AF195" s="39" t="s">
        <v>231</v>
      </c>
      <c r="AG195" s="40">
        <f t="shared" si="2"/>
        <v>36045.6865</v>
      </c>
      <c r="AH195" s="31">
        <v>-6.757184966</v>
      </c>
      <c r="AI195" s="41">
        <v>7.7625737310565155</v>
      </c>
      <c r="AJ195" s="1"/>
      <c r="AK195" s="39" t="s">
        <v>231</v>
      </c>
      <c r="AL195" s="39">
        <v>5.302814</v>
      </c>
      <c r="AM195" s="1"/>
      <c r="AN195" s="1"/>
      <c r="AO195" s="1"/>
      <c r="AP195" s="39" t="s">
        <v>231</v>
      </c>
      <c r="AQ195" s="19">
        <f t="shared" si="3"/>
        <v>6.149984826</v>
      </c>
      <c r="AR195" s="1"/>
      <c r="AS195" s="1"/>
      <c r="AT195" s="1"/>
      <c r="AU195" s="39" t="s">
        <v>231</v>
      </c>
      <c r="AV195" s="42">
        <v>1.81</v>
      </c>
      <c r="AW195" s="19">
        <f t="shared" si="4"/>
        <v>6.149984826</v>
      </c>
      <c r="AX195" s="19">
        <f t="shared" si="5"/>
        <v>4.339984826</v>
      </c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8"/>
      <c r="B196" s="39" t="s">
        <v>232</v>
      </c>
      <c r="C196" s="40">
        <v>14219.112</v>
      </c>
      <c r="D196" s="1"/>
      <c r="E196" s="1"/>
      <c r="F196" s="1"/>
      <c r="G196" s="39" t="s">
        <v>232</v>
      </c>
      <c r="H196" s="40">
        <v>6585.118</v>
      </c>
      <c r="I196" s="1"/>
      <c r="J196" s="1"/>
      <c r="K196" s="1"/>
      <c r="L196" s="39" t="s">
        <v>232</v>
      </c>
      <c r="M196" s="1">
        <v>10621.521</v>
      </c>
      <c r="N196" s="1"/>
      <c r="O196" s="1"/>
      <c r="P196" s="1"/>
      <c r="Q196" s="39" t="s">
        <v>232</v>
      </c>
      <c r="R196" s="40">
        <v>485.555</v>
      </c>
      <c r="S196" s="1"/>
      <c r="T196" s="1"/>
      <c r="U196" s="1"/>
      <c r="V196" s="39" t="s">
        <v>232</v>
      </c>
      <c r="W196" s="1">
        <v>10699.805</v>
      </c>
      <c r="X196" s="1">
        <f t="shared" si="1"/>
        <v>1069.9805</v>
      </c>
      <c r="Y196" s="1"/>
      <c r="Z196" s="1"/>
      <c r="AA196" s="39" t="s">
        <v>232</v>
      </c>
      <c r="AB196" s="44">
        <v>158.27</v>
      </c>
      <c r="AC196" s="1"/>
      <c r="AD196" s="1"/>
      <c r="AE196" s="1"/>
      <c r="AF196" s="39" t="s">
        <v>232</v>
      </c>
      <c r="AG196" s="40">
        <f t="shared" si="2"/>
        <v>33139.5565</v>
      </c>
      <c r="AH196" s="31">
        <v>-13.97756298</v>
      </c>
      <c r="AI196" s="41">
        <v>7.7625737310565155</v>
      </c>
      <c r="AJ196" s="1"/>
      <c r="AK196" s="39" t="s">
        <v>232</v>
      </c>
      <c r="AL196" s="39">
        <v>1.601687</v>
      </c>
      <c r="AM196" s="1"/>
      <c r="AN196" s="1"/>
      <c r="AO196" s="1"/>
      <c r="AP196" s="39" t="s">
        <v>232</v>
      </c>
      <c r="AQ196" s="19">
        <f t="shared" si="3"/>
        <v>-2.132081928</v>
      </c>
      <c r="AR196" s="1"/>
      <c r="AS196" s="1"/>
      <c r="AT196" s="1"/>
      <c r="AU196" s="39" t="s">
        <v>232</v>
      </c>
      <c r="AV196" s="42">
        <v>0.16</v>
      </c>
      <c r="AW196" s="19">
        <f t="shared" si="4"/>
        <v>-2.132081928</v>
      </c>
      <c r="AX196" s="19">
        <f t="shared" si="5"/>
        <v>-2.292081928</v>
      </c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8"/>
      <c r="B197" s="39" t="s">
        <v>233</v>
      </c>
      <c r="C197" s="40">
        <v>14151.38</v>
      </c>
      <c r="D197" s="1"/>
      <c r="E197" s="1"/>
      <c r="F197" s="1"/>
      <c r="G197" s="39" t="s">
        <v>233</v>
      </c>
      <c r="H197" s="40">
        <v>6511.547</v>
      </c>
      <c r="I197" s="1"/>
      <c r="J197" s="1"/>
      <c r="K197" s="1"/>
      <c r="L197" s="39" t="s">
        <v>233</v>
      </c>
      <c r="M197" s="1">
        <v>9603.014000000001</v>
      </c>
      <c r="N197" s="1"/>
      <c r="O197" s="1"/>
      <c r="P197" s="1"/>
      <c r="Q197" s="39" t="s">
        <v>233</v>
      </c>
      <c r="R197" s="40">
        <v>466.863</v>
      </c>
      <c r="S197" s="1"/>
      <c r="T197" s="1"/>
      <c r="U197" s="1"/>
      <c r="V197" s="39" t="s">
        <v>233</v>
      </c>
      <c r="W197" s="1">
        <v>11126.941</v>
      </c>
      <c r="X197" s="1">
        <f t="shared" si="1"/>
        <v>1112.6941</v>
      </c>
      <c r="Y197" s="1"/>
      <c r="Z197" s="1"/>
      <c r="AA197" s="39" t="s">
        <v>233</v>
      </c>
      <c r="AB197" s="44">
        <v>229.53</v>
      </c>
      <c r="AC197" s="1"/>
      <c r="AD197" s="1"/>
      <c r="AE197" s="1"/>
      <c r="AF197" s="39" t="s">
        <v>233</v>
      </c>
      <c r="AG197" s="40">
        <f t="shared" si="2"/>
        <v>32075.0281</v>
      </c>
      <c r="AH197" s="31">
        <v>-14.25201002</v>
      </c>
      <c r="AI197" s="41">
        <v>7.7625737310565155</v>
      </c>
      <c r="AJ197" s="1"/>
      <c r="AK197" s="39" t="s">
        <v>233</v>
      </c>
      <c r="AL197" s="39">
        <v>-0.04023253</v>
      </c>
      <c r="AM197" s="1"/>
      <c r="AN197" s="1"/>
      <c r="AO197" s="1"/>
      <c r="AP197" s="39" t="s">
        <v>233</v>
      </c>
      <c r="AQ197" s="19">
        <f t="shared" si="3"/>
        <v>-5.074052865</v>
      </c>
      <c r="AR197" s="1"/>
      <c r="AS197" s="1"/>
      <c r="AT197" s="1"/>
      <c r="AU197" s="39" t="s">
        <v>233</v>
      </c>
      <c r="AV197" s="42">
        <v>0.18</v>
      </c>
      <c r="AW197" s="19">
        <f t="shared" si="4"/>
        <v>-5.074052865</v>
      </c>
      <c r="AX197" s="19">
        <f t="shared" si="5"/>
        <v>-5.254052865</v>
      </c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8"/>
      <c r="B198" s="39" t="s">
        <v>234</v>
      </c>
      <c r="C198" s="40">
        <v>14129.704</v>
      </c>
      <c r="D198" s="1"/>
      <c r="E198" s="1"/>
      <c r="F198" s="1"/>
      <c r="G198" s="39" t="s">
        <v>234</v>
      </c>
      <c r="H198" s="40">
        <v>6452.017</v>
      </c>
      <c r="I198" s="1"/>
      <c r="J198" s="1"/>
      <c r="K198" s="1"/>
      <c r="L198" s="39" t="s">
        <v>234</v>
      </c>
      <c r="M198" s="1">
        <v>10887.22</v>
      </c>
      <c r="N198" s="1"/>
      <c r="O198" s="1"/>
      <c r="P198" s="1"/>
      <c r="Q198" s="39" t="s">
        <v>234</v>
      </c>
      <c r="R198" s="40">
        <v>512.765</v>
      </c>
      <c r="S198" s="1"/>
      <c r="T198" s="1"/>
      <c r="U198" s="1"/>
      <c r="V198" s="39" t="s">
        <v>234</v>
      </c>
      <c r="W198" s="1">
        <v>11545.275</v>
      </c>
      <c r="X198" s="1">
        <f t="shared" si="1"/>
        <v>1154.5275</v>
      </c>
      <c r="Y198" s="1"/>
      <c r="Z198" s="1"/>
      <c r="AA198" s="39" t="s">
        <v>234</v>
      </c>
      <c r="AB198" s="44">
        <v>220.08</v>
      </c>
      <c r="AC198" s="1"/>
      <c r="AD198" s="1"/>
      <c r="AE198" s="1"/>
      <c r="AF198" s="39" t="s">
        <v>234</v>
      </c>
      <c r="AG198" s="40">
        <f t="shared" si="2"/>
        <v>33356.3135</v>
      </c>
      <c r="AH198" s="31">
        <v>-10.91639197</v>
      </c>
      <c r="AI198" s="41">
        <v>7.7625737310565155</v>
      </c>
      <c r="AJ198" s="1"/>
      <c r="AK198" s="39" t="s">
        <v>234</v>
      </c>
      <c r="AL198" s="39">
        <v>-1.150445</v>
      </c>
      <c r="AM198" s="1"/>
      <c r="AN198" s="1"/>
      <c r="AO198" s="1"/>
      <c r="AP198" s="39" t="s">
        <v>234</v>
      </c>
      <c r="AQ198" s="19">
        <f t="shared" si="3"/>
        <v>-6.183020175</v>
      </c>
      <c r="AR198" s="1"/>
      <c r="AS198" s="1"/>
      <c r="AT198" s="1"/>
      <c r="AU198" s="39" t="s">
        <v>234</v>
      </c>
      <c r="AV198" s="42">
        <v>0.21</v>
      </c>
      <c r="AW198" s="19">
        <f t="shared" si="4"/>
        <v>-6.183020175</v>
      </c>
      <c r="AX198" s="19">
        <f t="shared" si="5"/>
        <v>-6.393020175</v>
      </c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8"/>
      <c r="B199" s="39" t="s">
        <v>235</v>
      </c>
      <c r="C199" s="40">
        <v>14089.006</v>
      </c>
      <c r="D199" s="1"/>
      <c r="E199" s="1"/>
      <c r="F199" s="1"/>
      <c r="G199" s="39" t="s">
        <v>235</v>
      </c>
      <c r="H199" s="40">
        <v>6351.798</v>
      </c>
      <c r="I199" s="1"/>
      <c r="J199" s="1"/>
      <c r="K199" s="1"/>
      <c r="L199" s="39" t="s">
        <v>235</v>
      </c>
      <c r="M199" s="1">
        <v>12388.26</v>
      </c>
      <c r="N199" s="1"/>
      <c r="O199" s="1"/>
      <c r="P199" s="1"/>
      <c r="Q199" s="39" t="s">
        <v>235</v>
      </c>
      <c r="R199" s="40">
        <v>481.372</v>
      </c>
      <c r="S199" s="1"/>
      <c r="T199" s="1"/>
      <c r="U199" s="1"/>
      <c r="V199" s="39" t="s">
        <v>235</v>
      </c>
      <c r="W199" s="1">
        <v>11909.828</v>
      </c>
      <c r="X199" s="1">
        <f t="shared" si="1"/>
        <v>1190.9828</v>
      </c>
      <c r="Y199" s="1"/>
      <c r="Z199" s="1"/>
      <c r="AA199" s="39" t="s">
        <v>235</v>
      </c>
      <c r="AB199" s="44">
        <v>160.1</v>
      </c>
      <c r="AC199" s="1"/>
      <c r="AD199" s="1"/>
      <c r="AE199" s="1"/>
      <c r="AF199" s="39" t="s">
        <v>235</v>
      </c>
      <c r="AG199" s="40">
        <f t="shared" si="2"/>
        <v>34661.5188</v>
      </c>
      <c r="AH199" s="31">
        <v>-3.840037004</v>
      </c>
      <c r="AI199" s="41">
        <v>7.7625737310565155</v>
      </c>
      <c r="AJ199" s="1"/>
      <c r="AK199" s="39" t="s">
        <v>235</v>
      </c>
      <c r="AL199" s="39">
        <v>-1.62336</v>
      </c>
      <c r="AM199" s="1"/>
      <c r="AN199" s="1"/>
      <c r="AO199" s="1"/>
      <c r="AP199" s="39" t="s">
        <v>235</v>
      </c>
      <c r="AQ199" s="19">
        <f t="shared" si="3"/>
        <v>-5.241532684</v>
      </c>
      <c r="AR199" s="1"/>
      <c r="AS199" s="1"/>
      <c r="AT199" s="1"/>
      <c r="AU199" s="39" t="s">
        <v>235</v>
      </c>
      <c r="AV199" s="42">
        <v>0.15</v>
      </c>
      <c r="AW199" s="19">
        <f t="shared" si="4"/>
        <v>-5.241532684</v>
      </c>
      <c r="AX199" s="19">
        <f t="shared" si="5"/>
        <v>-5.391532684</v>
      </c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8"/>
      <c r="B200" s="39" t="s">
        <v>236</v>
      </c>
      <c r="C200" s="40">
        <v>14057.1</v>
      </c>
      <c r="D200" s="1"/>
      <c r="E200" s="1"/>
      <c r="F200" s="1"/>
      <c r="G200" s="39" t="s">
        <v>236</v>
      </c>
      <c r="H200" s="40">
        <v>6176.549</v>
      </c>
      <c r="I200" s="1"/>
      <c r="J200" s="1"/>
      <c r="K200" s="1"/>
      <c r="L200" s="39" t="s">
        <v>236</v>
      </c>
      <c r="M200" s="1">
        <v>13049.303</v>
      </c>
      <c r="N200" s="1"/>
      <c r="O200" s="1"/>
      <c r="P200" s="1"/>
      <c r="Q200" s="39" t="s">
        <v>236</v>
      </c>
      <c r="R200" s="40">
        <v>535.196</v>
      </c>
      <c r="S200" s="1"/>
      <c r="T200" s="1"/>
      <c r="U200" s="1"/>
      <c r="V200" s="39" t="s">
        <v>236</v>
      </c>
      <c r="W200" s="1">
        <v>12311.349</v>
      </c>
      <c r="X200" s="1">
        <f t="shared" si="1"/>
        <v>1231.1349</v>
      </c>
      <c r="Y200" s="1"/>
      <c r="Z200" s="1"/>
      <c r="AA200" s="39" t="s">
        <v>236</v>
      </c>
      <c r="AB200" s="44">
        <v>267.9</v>
      </c>
      <c r="AC200" s="1"/>
      <c r="AD200" s="1"/>
      <c r="AE200" s="1"/>
      <c r="AF200" s="39" t="s">
        <v>236</v>
      </c>
      <c r="AG200" s="40">
        <f t="shared" si="2"/>
        <v>35317.1829</v>
      </c>
      <c r="AH200" s="31">
        <v>6.571078886</v>
      </c>
      <c r="AI200" s="41">
        <v>7.7625737310565155</v>
      </c>
      <c r="AJ200" s="1"/>
      <c r="AK200" s="39" t="s">
        <v>236</v>
      </c>
      <c r="AL200" s="39">
        <v>1.443934</v>
      </c>
      <c r="AM200" s="1"/>
      <c r="AN200" s="1"/>
      <c r="AO200" s="1"/>
      <c r="AP200" s="39" t="s">
        <v>236</v>
      </c>
      <c r="AQ200" s="19">
        <f t="shared" si="3"/>
        <v>2.729010789</v>
      </c>
      <c r="AR200" s="1"/>
      <c r="AS200" s="1"/>
      <c r="AT200" s="1"/>
      <c r="AU200" s="39" t="s">
        <v>236</v>
      </c>
      <c r="AV200" s="42">
        <v>0.12</v>
      </c>
      <c r="AW200" s="19">
        <f t="shared" si="4"/>
        <v>2.729010789</v>
      </c>
      <c r="AX200" s="19">
        <f t="shared" si="5"/>
        <v>2.609010789</v>
      </c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8"/>
      <c r="B201" s="39" t="s">
        <v>237</v>
      </c>
      <c r="C201" s="40">
        <v>14004.084</v>
      </c>
      <c r="D201" s="1"/>
      <c r="E201" s="1"/>
      <c r="F201" s="1"/>
      <c r="G201" s="39" t="s">
        <v>237</v>
      </c>
      <c r="H201" s="40">
        <v>6157.644</v>
      </c>
      <c r="I201" s="1"/>
      <c r="J201" s="1"/>
      <c r="K201" s="1"/>
      <c r="L201" s="39" t="s">
        <v>237</v>
      </c>
      <c r="M201" s="1">
        <v>13583.85</v>
      </c>
      <c r="N201" s="1"/>
      <c r="O201" s="1"/>
      <c r="P201" s="1"/>
      <c r="Q201" s="39" t="s">
        <v>237</v>
      </c>
      <c r="R201" s="40">
        <v>437.635</v>
      </c>
      <c r="S201" s="1"/>
      <c r="T201" s="1"/>
      <c r="U201" s="1"/>
      <c r="V201" s="39" t="s">
        <v>237</v>
      </c>
      <c r="W201" s="1">
        <v>12773.123</v>
      </c>
      <c r="X201" s="1">
        <f t="shared" si="1"/>
        <v>1277.3123</v>
      </c>
      <c r="Y201" s="1"/>
      <c r="Z201" s="1"/>
      <c r="AA201" s="39" t="s">
        <v>237</v>
      </c>
      <c r="AB201" s="44">
        <v>207.25</v>
      </c>
      <c r="AC201" s="1"/>
      <c r="AD201" s="1"/>
      <c r="AE201" s="1"/>
      <c r="AF201" s="39" t="s">
        <v>237</v>
      </c>
      <c r="AG201" s="40">
        <f t="shared" si="2"/>
        <v>35667.7753</v>
      </c>
      <c r="AH201" s="31">
        <v>11.20107265</v>
      </c>
      <c r="AI201" s="41">
        <v>7.7625737310565155</v>
      </c>
      <c r="AJ201" s="1"/>
      <c r="AK201" s="39" t="s">
        <v>237</v>
      </c>
      <c r="AL201" s="39">
        <v>2.360525</v>
      </c>
      <c r="AM201" s="1"/>
      <c r="AN201" s="1"/>
      <c r="AO201" s="1"/>
      <c r="AP201" s="39" t="s">
        <v>237</v>
      </c>
      <c r="AQ201" s="19">
        <f t="shared" si="3"/>
        <v>5.49054348</v>
      </c>
      <c r="AR201" s="1"/>
      <c r="AS201" s="1"/>
      <c r="AT201" s="1"/>
      <c r="AU201" s="39" t="s">
        <v>237</v>
      </c>
      <c r="AV201" s="42">
        <v>0.16</v>
      </c>
      <c r="AW201" s="19">
        <f t="shared" si="4"/>
        <v>5.49054348</v>
      </c>
      <c r="AX201" s="19">
        <f t="shared" si="5"/>
        <v>5.33054348</v>
      </c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8"/>
      <c r="B202" s="39" t="s">
        <v>238</v>
      </c>
      <c r="C202" s="40">
        <v>13946.986</v>
      </c>
      <c r="D202" s="1"/>
      <c r="E202" s="1"/>
      <c r="F202" s="1"/>
      <c r="G202" s="39" t="s">
        <v>238</v>
      </c>
      <c r="H202" s="40">
        <v>6096.939</v>
      </c>
      <c r="I202" s="1"/>
      <c r="J202" s="1"/>
      <c r="K202" s="1"/>
      <c r="L202" s="39" t="s">
        <v>238</v>
      </c>
      <c r="M202" s="1">
        <v>12147.825</v>
      </c>
      <c r="N202" s="1"/>
      <c r="O202" s="1"/>
      <c r="P202" s="1"/>
      <c r="Q202" s="39" t="s">
        <v>238</v>
      </c>
      <c r="R202" s="40">
        <v>455.888</v>
      </c>
      <c r="S202" s="1"/>
      <c r="T202" s="1"/>
      <c r="U202" s="1"/>
      <c r="V202" s="39" t="s">
        <v>238</v>
      </c>
      <c r="W202" s="1">
        <v>13201.792</v>
      </c>
      <c r="X202" s="1">
        <f t="shared" si="1"/>
        <v>1320.1792</v>
      </c>
      <c r="Y202" s="1"/>
      <c r="Z202" s="1"/>
      <c r="AA202" s="39" t="s">
        <v>238</v>
      </c>
      <c r="AB202" s="44">
        <v>227.63</v>
      </c>
      <c r="AC202" s="1"/>
      <c r="AD202" s="1"/>
      <c r="AE202" s="1"/>
      <c r="AF202" s="39" t="s">
        <v>238</v>
      </c>
      <c r="AG202" s="40">
        <f t="shared" si="2"/>
        <v>34195.4472</v>
      </c>
      <c r="AH202" s="31">
        <v>2.515666787</v>
      </c>
      <c r="AI202" s="41">
        <v>7.7625737310565155</v>
      </c>
      <c r="AJ202" s="1"/>
      <c r="AK202" s="39" t="s">
        <v>238</v>
      </c>
      <c r="AL202" s="39">
        <v>1.767765</v>
      </c>
      <c r="AM202" s="1"/>
      <c r="AN202" s="1"/>
      <c r="AO202" s="1"/>
      <c r="AP202" s="39" t="s">
        <v>238</v>
      </c>
      <c r="AQ202" s="19">
        <f t="shared" si="3"/>
        <v>2.281862014</v>
      </c>
      <c r="AR202" s="1"/>
      <c r="AS202" s="1"/>
      <c r="AT202" s="1"/>
      <c r="AU202" s="39" t="s">
        <v>238</v>
      </c>
      <c r="AV202" s="42">
        <v>0.18</v>
      </c>
      <c r="AW202" s="19">
        <f t="shared" si="4"/>
        <v>2.281862014</v>
      </c>
      <c r="AX202" s="19">
        <f t="shared" si="5"/>
        <v>2.101862014</v>
      </c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8"/>
      <c r="B203" s="39" t="s">
        <v>239</v>
      </c>
      <c r="C203" s="40">
        <v>13858.131</v>
      </c>
      <c r="D203" s="1"/>
      <c r="E203" s="1"/>
      <c r="F203" s="1"/>
      <c r="G203" s="39" t="s">
        <v>239</v>
      </c>
      <c r="H203" s="40">
        <v>6138.686</v>
      </c>
      <c r="I203" s="1"/>
      <c r="J203" s="1"/>
      <c r="K203" s="1"/>
      <c r="L203" s="39" t="s">
        <v>239</v>
      </c>
      <c r="M203" s="1">
        <v>13458.34</v>
      </c>
      <c r="N203" s="1"/>
      <c r="O203" s="1"/>
      <c r="P203" s="1"/>
      <c r="Q203" s="39" t="s">
        <v>239</v>
      </c>
      <c r="R203" s="40">
        <v>422.781</v>
      </c>
      <c r="S203" s="1"/>
      <c r="T203" s="1"/>
      <c r="U203" s="1"/>
      <c r="V203" s="39" t="s">
        <v>239</v>
      </c>
      <c r="W203" s="1">
        <v>13561.622</v>
      </c>
      <c r="X203" s="1">
        <f t="shared" si="1"/>
        <v>1356.1622</v>
      </c>
      <c r="Y203" s="1"/>
      <c r="Z203" s="1"/>
      <c r="AA203" s="39" t="s">
        <v>239</v>
      </c>
      <c r="AB203" s="44">
        <v>309.67</v>
      </c>
      <c r="AC203" s="1"/>
      <c r="AD203" s="1"/>
      <c r="AE203" s="1"/>
      <c r="AF203" s="39" t="s">
        <v>239</v>
      </c>
      <c r="AG203" s="40">
        <f t="shared" si="2"/>
        <v>35543.7702</v>
      </c>
      <c r="AH203" s="31">
        <v>2.545333934</v>
      </c>
      <c r="AI203" s="41">
        <v>7.7625737310565155</v>
      </c>
      <c r="AJ203" s="1"/>
      <c r="AK203" s="39" t="s">
        <v>239</v>
      </c>
      <c r="AL203" s="39">
        <v>1.175609</v>
      </c>
      <c r="AM203" s="1"/>
      <c r="AN203" s="1"/>
      <c r="AO203" s="1"/>
      <c r="AP203" s="39" t="s">
        <v>239</v>
      </c>
      <c r="AQ203" s="19">
        <f t="shared" si="3"/>
        <v>1.253005801</v>
      </c>
      <c r="AR203" s="1"/>
      <c r="AS203" s="1"/>
      <c r="AT203" s="1"/>
      <c r="AU203" s="39" t="s">
        <v>239</v>
      </c>
      <c r="AV203" s="42">
        <v>0.19</v>
      </c>
      <c r="AW203" s="19">
        <f t="shared" si="4"/>
        <v>1.253005801</v>
      </c>
      <c r="AX203" s="19">
        <f t="shared" si="5"/>
        <v>1.063005801</v>
      </c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8"/>
      <c r="B204" s="39" t="s">
        <v>240</v>
      </c>
      <c r="C204" s="40">
        <v>13865.546</v>
      </c>
      <c r="D204" s="1"/>
      <c r="E204" s="1"/>
      <c r="F204" s="1"/>
      <c r="G204" s="39" t="s">
        <v>240</v>
      </c>
      <c r="H204" s="40">
        <v>6074.198</v>
      </c>
      <c r="I204" s="1"/>
      <c r="J204" s="1"/>
      <c r="K204" s="1"/>
      <c r="L204" s="39" t="s">
        <v>240</v>
      </c>
      <c r="M204" s="1">
        <v>14830.039</v>
      </c>
      <c r="N204" s="1"/>
      <c r="O204" s="1"/>
      <c r="P204" s="1"/>
      <c r="Q204" s="39" t="s">
        <v>240</v>
      </c>
      <c r="R204" s="40">
        <v>527.394</v>
      </c>
      <c r="S204" s="1"/>
      <c r="T204" s="1"/>
      <c r="U204" s="1"/>
      <c r="V204" s="39" t="s">
        <v>240</v>
      </c>
      <c r="W204" s="1">
        <v>14025.215</v>
      </c>
      <c r="X204" s="1">
        <f t="shared" si="1"/>
        <v>1402.5215</v>
      </c>
      <c r="Y204" s="1"/>
      <c r="Z204" s="1"/>
      <c r="AA204" s="39" t="s">
        <v>240</v>
      </c>
      <c r="AB204" s="44">
        <v>237.25</v>
      </c>
      <c r="AC204" s="1"/>
      <c r="AD204" s="1"/>
      <c r="AE204" s="1"/>
      <c r="AF204" s="39" t="s">
        <v>240</v>
      </c>
      <c r="AG204" s="40">
        <f t="shared" si="2"/>
        <v>36936.9485</v>
      </c>
      <c r="AH204" s="31">
        <v>4.586338623</v>
      </c>
      <c r="AI204" s="41">
        <v>7.7625737310565155</v>
      </c>
      <c r="AJ204" s="1"/>
      <c r="AK204" s="39" t="s">
        <v>240</v>
      </c>
      <c r="AL204" s="39">
        <v>1.270248</v>
      </c>
      <c r="AM204" s="1"/>
      <c r="AN204" s="1"/>
      <c r="AO204" s="1"/>
      <c r="AP204" s="39" t="s">
        <v>240</v>
      </c>
      <c r="AQ204" s="19">
        <f t="shared" si="3"/>
        <v>1.928875223</v>
      </c>
      <c r="AR204" s="1"/>
      <c r="AS204" s="1"/>
      <c r="AT204" s="1"/>
      <c r="AU204" s="39" t="s">
        <v>240</v>
      </c>
      <c r="AV204" s="42">
        <v>0.18</v>
      </c>
      <c r="AW204" s="19">
        <f t="shared" si="4"/>
        <v>1.928875223</v>
      </c>
      <c r="AX204" s="19">
        <f t="shared" si="5"/>
        <v>1.748875223</v>
      </c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8"/>
      <c r="B205" s="39" t="s">
        <v>241</v>
      </c>
      <c r="C205" s="40">
        <v>13889.531</v>
      </c>
      <c r="D205" s="1"/>
      <c r="E205" s="1"/>
      <c r="F205" s="1"/>
      <c r="G205" s="39" t="s">
        <v>241</v>
      </c>
      <c r="H205" s="40">
        <v>6085.049</v>
      </c>
      <c r="I205" s="1"/>
      <c r="J205" s="1"/>
      <c r="K205" s="1"/>
      <c r="L205" s="39" t="s">
        <v>241</v>
      </c>
      <c r="M205" s="1">
        <v>15791.418</v>
      </c>
      <c r="N205" s="1"/>
      <c r="O205" s="1"/>
      <c r="P205" s="1"/>
      <c r="Q205" s="39" t="s">
        <v>241</v>
      </c>
      <c r="R205" s="40">
        <v>609.137</v>
      </c>
      <c r="S205" s="1"/>
      <c r="T205" s="1"/>
      <c r="U205" s="1"/>
      <c r="V205" s="39" t="s">
        <v>241</v>
      </c>
      <c r="W205" s="1">
        <v>14270.114</v>
      </c>
      <c r="X205" s="1">
        <f t="shared" si="1"/>
        <v>1427.0114</v>
      </c>
      <c r="Y205" s="1"/>
      <c r="Z205" s="1"/>
      <c r="AA205" s="39" t="s">
        <v>241</v>
      </c>
      <c r="AB205" s="44">
        <v>386.13</v>
      </c>
      <c r="AC205" s="1"/>
      <c r="AD205" s="1"/>
      <c r="AE205" s="1"/>
      <c r="AF205" s="39" t="s">
        <v>241</v>
      </c>
      <c r="AG205" s="40">
        <f t="shared" si="2"/>
        <v>38188.2764</v>
      </c>
      <c r="AH205" s="31">
        <v>7.066605861</v>
      </c>
      <c r="AI205" s="41">
        <v>7.7625737310565155</v>
      </c>
      <c r="AJ205" s="1"/>
      <c r="AK205" s="39" t="s">
        <v>241</v>
      </c>
      <c r="AL205" s="39">
        <v>2.141127</v>
      </c>
      <c r="AM205" s="1"/>
      <c r="AN205" s="1"/>
      <c r="AO205" s="1"/>
      <c r="AP205" s="39" t="s">
        <v>241</v>
      </c>
      <c r="AQ205" s="19">
        <f t="shared" si="3"/>
        <v>4.072980282</v>
      </c>
      <c r="AR205" s="1"/>
      <c r="AS205" s="1"/>
      <c r="AT205" s="1"/>
      <c r="AU205" s="39" t="s">
        <v>241</v>
      </c>
      <c r="AV205" s="42">
        <v>0.14</v>
      </c>
      <c r="AW205" s="19">
        <f t="shared" si="4"/>
        <v>4.072980282</v>
      </c>
      <c r="AX205" s="19">
        <f t="shared" si="5"/>
        <v>3.932980282</v>
      </c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8"/>
      <c r="B206" s="39" t="s">
        <v>242</v>
      </c>
      <c r="C206" s="40">
        <v>13840.413</v>
      </c>
      <c r="D206" s="1"/>
      <c r="E206" s="1"/>
      <c r="F206" s="1"/>
      <c r="G206" s="39" t="s">
        <v>242</v>
      </c>
      <c r="H206" s="40">
        <v>6178.814</v>
      </c>
      <c r="I206" s="1"/>
      <c r="J206" s="1"/>
      <c r="K206" s="1"/>
      <c r="L206" s="39" t="s">
        <v>242</v>
      </c>
      <c r="M206" s="1">
        <v>15672.829</v>
      </c>
      <c r="N206" s="1"/>
      <c r="O206" s="1"/>
      <c r="P206" s="1"/>
      <c r="Q206" s="39" t="s">
        <v>242</v>
      </c>
      <c r="R206" s="40">
        <v>603.167</v>
      </c>
      <c r="S206" s="1"/>
      <c r="T206" s="1"/>
      <c r="U206" s="1"/>
      <c r="V206" s="39" t="s">
        <v>242</v>
      </c>
      <c r="W206" s="1">
        <v>14343.087</v>
      </c>
      <c r="X206" s="1">
        <f t="shared" si="1"/>
        <v>1434.3087</v>
      </c>
      <c r="Y206" s="1"/>
      <c r="Z206" s="1"/>
      <c r="AA206" s="39" t="s">
        <v>242</v>
      </c>
      <c r="AB206" s="44">
        <v>303.02</v>
      </c>
      <c r="AC206" s="1"/>
      <c r="AD206" s="1"/>
      <c r="AE206" s="1"/>
      <c r="AF206" s="39" t="s">
        <v>242</v>
      </c>
      <c r="AG206" s="40">
        <f t="shared" si="2"/>
        <v>38032.5517</v>
      </c>
      <c r="AH206" s="31">
        <v>11.22109759</v>
      </c>
      <c r="AI206" s="41">
        <v>7.7625737310565155</v>
      </c>
      <c r="AJ206" s="1"/>
      <c r="AK206" s="39" t="s">
        <v>242</v>
      </c>
      <c r="AL206" s="39">
        <v>3.430395</v>
      </c>
      <c r="AM206" s="1"/>
      <c r="AN206" s="1"/>
      <c r="AO206" s="1"/>
      <c r="AP206" s="39" t="s">
        <v>242</v>
      </c>
      <c r="AQ206" s="19">
        <f t="shared" si="3"/>
        <v>7.367822215</v>
      </c>
      <c r="AR206" s="1"/>
      <c r="AS206" s="1"/>
      <c r="AT206" s="1"/>
      <c r="AU206" s="39" t="s">
        <v>242</v>
      </c>
      <c r="AV206" s="42">
        <v>0.09</v>
      </c>
      <c r="AW206" s="19">
        <f t="shared" si="4"/>
        <v>7.367822215</v>
      </c>
      <c r="AX206" s="19">
        <f t="shared" si="5"/>
        <v>7.277822215</v>
      </c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8"/>
      <c r="B207" s="39" t="s">
        <v>243</v>
      </c>
      <c r="C207" s="40">
        <v>13749.985</v>
      </c>
      <c r="D207" s="1"/>
      <c r="E207" s="1"/>
      <c r="F207" s="1"/>
      <c r="G207" s="39" t="s">
        <v>243</v>
      </c>
      <c r="H207" s="40">
        <v>6269.198</v>
      </c>
      <c r="I207" s="1"/>
      <c r="J207" s="1"/>
      <c r="K207" s="1"/>
      <c r="L207" s="39" t="s">
        <v>243</v>
      </c>
      <c r="M207" s="1">
        <v>13473.596</v>
      </c>
      <c r="N207" s="1"/>
      <c r="O207" s="1"/>
      <c r="P207" s="1"/>
      <c r="Q207" s="39" t="s">
        <v>243</v>
      </c>
      <c r="R207" s="40">
        <v>735.796</v>
      </c>
      <c r="S207" s="1"/>
      <c r="T207" s="1"/>
      <c r="U207" s="1"/>
      <c r="V207" s="39" t="s">
        <v>243</v>
      </c>
      <c r="W207" s="1">
        <v>14790.34</v>
      </c>
      <c r="X207" s="1">
        <f t="shared" si="1"/>
        <v>1479.034</v>
      </c>
      <c r="Y207" s="1"/>
      <c r="Z207" s="1"/>
      <c r="AA207" s="39" t="s">
        <v>243</v>
      </c>
      <c r="AB207" s="44">
        <v>295.07</v>
      </c>
      <c r="AC207" s="1"/>
      <c r="AD207" s="1"/>
      <c r="AE207" s="1"/>
      <c r="AF207" s="39" t="s">
        <v>243</v>
      </c>
      <c r="AG207" s="40">
        <f t="shared" si="2"/>
        <v>36002.679</v>
      </c>
      <c r="AH207" s="31">
        <v>1.291108955</v>
      </c>
      <c r="AI207" s="41">
        <v>7.7625737310565155</v>
      </c>
      <c r="AJ207" s="1"/>
      <c r="AK207" s="39" t="s">
        <v>243</v>
      </c>
      <c r="AL207" s="39">
        <v>3.756174</v>
      </c>
      <c r="AM207" s="1"/>
      <c r="AN207" s="1"/>
      <c r="AO207" s="1"/>
      <c r="AP207" s="39" t="s">
        <v>243</v>
      </c>
      <c r="AQ207" s="19">
        <f t="shared" si="3"/>
        <v>5.455438306</v>
      </c>
      <c r="AR207" s="1"/>
      <c r="AS207" s="1"/>
      <c r="AT207" s="1"/>
      <c r="AU207" s="39" t="s">
        <v>243</v>
      </c>
      <c r="AV207" s="42">
        <v>0.08</v>
      </c>
      <c r="AW207" s="19">
        <f t="shared" si="4"/>
        <v>5.455438306</v>
      </c>
      <c r="AX207" s="19">
        <f t="shared" si="5"/>
        <v>5.375438306</v>
      </c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8"/>
      <c r="B208" s="39" t="s">
        <v>244</v>
      </c>
      <c r="C208" s="40">
        <v>13735.109</v>
      </c>
      <c r="D208" s="1"/>
      <c r="E208" s="1"/>
      <c r="F208" s="1"/>
      <c r="G208" s="39" t="s">
        <v>244</v>
      </c>
      <c r="H208" s="40">
        <v>6377.042</v>
      </c>
      <c r="I208" s="1"/>
      <c r="J208" s="1"/>
      <c r="K208" s="1"/>
      <c r="L208" s="39" t="s">
        <v>244</v>
      </c>
      <c r="M208" s="1">
        <v>14777.979000000001</v>
      </c>
      <c r="N208" s="1"/>
      <c r="O208" s="1"/>
      <c r="P208" s="1"/>
      <c r="Q208" s="39" t="s">
        <v>244</v>
      </c>
      <c r="R208" s="40">
        <v>817.139</v>
      </c>
      <c r="S208" s="1"/>
      <c r="T208" s="1"/>
      <c r="U208" s="1"/>
      <c r="V208" s="39" t="s">
        <v>244</v>
      </c>
      <c r="W208" s="1">
        <v>15222.94</v>
      </c>
      <c r="X208" s="1">
        <f t="shared" si="1"/>
        <v>1522.294</v>
      </c>
      <c r="Y208" s="1"/>
      <c r="Z208" s="1"/>
      <c r="AA208" s="39" t="s">
        <v>244</v>
      </c>
      <c r="AB208" s="44">
        <v>262.81</v>
      </c>
      <c r="AC208" s="1"/>
      <c r="AD208" s="1"/>
      <c r="AE208" s="1"/>
      <c r="AF208" s="39" t="s">
        <v>244</v>
      </c>
      <c r="AG208" s="40">
        <f t="shared" si="2"/>
        <v>37492.373</v>
      </c>
      <c r="AH208" s="31">
        <v>1.503709761</v>
      </c>
      <c r="AI208" s="41">
        <v>7.7625737310565155</v>
      </c>
      <c r="AJ208" s="1"/>
      <c r="AK208" s="39" t="s">
        <v>244</v>
      </c>
      <c r="AL208" s="39">
        <v>3.293777</v>
      </c>
      <c r="AM208" s="1"/>
      <c r="AN208" s="1"/>
      <c r="AO208" s="1"/>
      <c r="AP208" s="39" t="s">
        <v>244</v>
      </c>
      <c r="AQ208" s="19">
        <f t="shared" si="3"/>
        <v>4.699393757</v>
      </c>
      <c r="AR208" s="1"/>
      <c r="AS208" s="1"/>
      <c r="AT208" s="1"/>
      <c r="AU208" s="39" t="s">
        <v>244</v>
      </c>
      <c r="AV208" s="42">
        <v>0.07</v>
      </c>
      <c r="AW208" s="19">
        <f t="shared" si="4"/>
        <v>4.699393757</v>
      </c>
      <c r="AX208" s="19">
        <f t="shared" si="5"/>
        <v>4.629393757</v>
      </c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8"/>
      <c r="B209" s="39" t="s">
        <v>245</v>
      </c>
      <c r="C209" s="40">
        <v>13742.964</v>
      </c>
      <c r="D209" s="1"/>
      <c r="E209" s="1"/>
      <c r="F209" s="1"/>
      <c r="G209" s="39" t="s">
        <v>245</v>
      </c>
      <c r="H209" s="40">
        <v>6414.428</v>
      </c>
      <c r="I209" s="1"/>
      <c r="J209" s="1"/>
      <c r="K209" s="1"/>
      <c r="L209" s="39" t="s">
        <v>245</v>
      </c>
      <c r="M209" s="1">
        <v>16452.936</v>
      </c>
      <c r="N209" s="1"/>
      <c r="O209" s="1"/>
      <c r="P209" s="1"/>
      <c r="Q209" s="39" t="s">
        <v>245</v>
      </c>
      <c r="R209" s="40">
        <v>839.269</v>
      </c>
      <c r="S209" s="1"/>
      <c r="T209" s="1"/>
      <c r="U209" s="1"/>
      <c r="V209" s="39" t="s">
        <v>245</v>
      </c>
      <c r="W209" s="1">
        <v>15606.518</v>
      </c>
      <c r="X209" s="1">
        <f t="shared" si="1"/>
        <v>1560.6518</v>
      </c>
      <c r="Y209" s="1"/>
      <c r="Z209" s="1"/>
      <c r="AA209" s="39" t="s">
        <v>245</v>
      </c>
      <c r="AB209" s="44">
        <v>168.4</v>
      </c>
      <c r="AC209" s="1"/>
      <c r="AD209" s="1"/>
      <c r="AE209" s="1"/>
      <c r="AF209" s="39" t="s">
        <v>245</v>
      </c>
      <c r="AG209" s="40">
        <f t="shared" si="2"/>
        <v>39178.6488</v>
      </c>
      <c r="AH209" s="31">
        <v>2.59339382</v>
      </c>
      <c r="AI209" s="41">
        <v>7.7625737310565155</v>
      </c>
      <c r="AJ209" s="1"/>
      <c r="AK209" s="39" t="s">
        <v>245</v>
      </c>
      <c r="AL209" s="39">
        <v>2.815192</v>
      </c>
      <c r="AM209" s="1"/>
      <c r="AN209" s="1"/>
      <c r="AO209" s="1"/>
      <c r="AP209" s="39" t="s">
        <v>245</v>
      </c>
      <c r="AQ209" s="19">
        <f t="shared" si="3"/>
        <v>4.134291022</v>
      </c>
      <c r="AR209" s="1"/>
      <c r="AS209" s="1"/>
      <c r="AT209" s="1"/>
      <c r="AU209" s="39" t="s">
        <v>245</v>
      </c>
      <c r="AV209" s="42">
        <v>0.13</v>
      </c>
      <c r="AW209" s="19">
        <f t="shared" si="4"/>
        <v>4.134291022</v>
      </c>
      <c r="AX209" s="19">
        <f t="shared" si="5"/>
        <v>4.004291022</v>
      </c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8"/>
      <c r="B210" s="39" t="s">
        <v>246</v>
      </c>
      <c r="C210" s="40">
        <v>13690.949</v>
      </c>
      <c r="D210" s="1"/>
      <c r="E210" s="1"/>
      <c r="F210" s="1"/>
      <c r="G210" s="39" t="s">
        <v>246</v>
      </c>
      <c r="H210" s="40">
        <v>6478.678</v>
      </c>
      <c r="I210" s="1"/>
      <c r="J210" s="1"/>
      <c r="K210" s="1"/>
      <c r="L210" s="39" t="s">
        <v>246</v>
      </c>
      <c r="M210" s="1">
        <v>15963.823</v>
      </c>
      <c r="N210" s="1"/>
      <c r="O210" s="1"/>
      <c r="P210" s="1"/>
      <c r="Q210" s="39" t="s">
        <v>246</v>
      </c>
      <c r="R210" s="40">
        <v>794.735</v>
      </c>
      <c r="S210" s="1"/>
      <c r="T210" s="1"/>
      <c r="U210" s="1"/>
      <c r="V210" s="39" t="s">
        <v>246</v>
      </c>
      <c r="W210" s="1">
        <v>15855.037</v>
      </c>
      <c r="X210" s="1">
        <f t="shared" si="1"/>
        <v>1585.5037</v>
      </c>
      <c r="Y210" s="1"/>
      <c r="Z210" s="1"/>
      <c r="AA210" s="39" t="s">
        <v>246</v>
      </c>
      <c r="AB210" s="44">
        <v>267.63</v>
      </c>
      <c r="AC210" s="1"/>
      <c r="AD210" s="1"/>
      <c r="AE210" s="1"/>
      <c r="AF210" s="39" t="s">
        <v>246</v>
      </c>
      <c r="AG210" s="40">
        <f t="shared" si="2"/>
        <v>38781.3187</v>
      </c>
      <c r="AH210" s="31">
        <v>1.968752993</v>
      </c>
      <c r="AI210" s="41">
        <v>7.7625737310565155</v>
      </c>
      <c r="AJ210" s="1"/>
      <c r="AK210" s="39" t="s">
        <v>246</v>
      </c>
      <c r="AL210" s="39">
        <v>1.889765</v>
      </c>
      <c r="AM210" s="1"/>
      <c r="AN210" s="1"/>
      <c r="AO210" s="1"/>
      <c r="AP210" s="39" t="s">
        <v>246</v>
      </c>
      <c r="AQ210" s="19">
        <f t="shared" si="3"/>
        <v>2.358633565</v>
      </c>
      <c r="AR210" s="1"/>
      <c r="AS210" s="1"/>
      <c r="AT210" s="1"/>
      <c r="AU210" s="39" t="s">
        <v>246</v>
      </c>
      <c r="AV210" s="42">
        <v>0.16</v>
      </c>
      <c r="AW210" s="19">
        <f t="shared" si="4"/>
        <v>2.358633565</v>
      </c>
      <c r="AX210" s="19">
        <f t="shared" si="5"/>
        <v>2.198633565</v>
      </c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8"/>
      <c r="B211" s="39" t="s">
        <v>247</v>
      </c>
      <c r="C211" s="40">
        <v>13678.354</v>
      </c>
      <c r="D211" s="1"/>
      <c r="E211" s="1"/>
      <c r="F211" s="1"/>
      <c r="G211" s="39" t="s">
        <v>247</v>
      </c>
      <c r="H211" s="40">
        <v>6606.207</v>
      </c>
      <c r="I211" s="1"/>
      <c r="J211" s="1"/>
      <c r="K211" s="1"/>
      <c r="L211" s="39" t="s">
        <v>247</v>
      </c>
      <c r="M211" s="1">
        <v>16772.602</v>
      </c>
      <c r="N211" s="1"/>
      <c r="O211" s="1"/>
      <c r="P211" s="1"/>
      <c r="Q211" s="39" t="s">
        <v>247</v>
      </c>
      <c r="R211" s="40">
        <v>792.968</v>
      </c>
      <c r="S211" s="1"/>
      <c r="T211" s="1"/>
      <c r="U211" s="1"/>
      <c r="V211" s="39" t="s">
        <v>247</v>
      </c>
      <c r="W211" s="1">
        <v>16066.24</v>
      </c>
      <c r="X211" s="1">
        <f t="shared" si="1"/>
        <v>1606.624</v>
      </c>
      <c r="Y211" s="1"/>
      <c r="Z211" s="1"/>
      <c r="AA211" s="39" t="s">
        <v>247</v>
      </c>
      <c r="AB211" s="44">
        <v>243.22</v>
      </c>
      <c r="AC211" s="1"/>
      <c r="AD211" s="1"/>
      <c r="AE211" s="1"/>
      <c r="AF211" s="39" t="s">
        <v>247</v>
      </c>
      <c r="AG211" s="40">
        <f t="shared" si="2"/>
        <v>39699.975</v>
      </c>
      <c r="AH211" s="31">
        <v>10.26950244</v>
      </c>
      <c r="AI211" s="41">
        <v>7.7625737310565155</v>
      </c>
      <c r="AJ211" s="1"/>
      <c r="AK211" s="39" t="s">
        <v>247</v>
      </c>
      <c r="AL211" s="39">
        <v>1.697784</v>
      </c>
      <c r="AM211" s="1"/>
      <c r="AN211" s="1"/>
      <c r="AO211" s="1"/>
      <c r="AP211" s="39" t="s">
        <v>247</v>
      </c>
      <c r="AQ211" s="19">
        <f t="shared" si="3"/>
        <v>4.097854177</v>
      </c>
      <c r="AR211" s="1"/>
      <c r="AS211" s="1"/>
      <c r="AT211" s="1"/>
      <c r="AU211" s="39" t="s">
        <v>247</v>
      </c>
      <c r="AV211" s="42">
        <v>0.14</v>
      </c>
      <c r="AW211" s="19">
        <f t="shared" si="4"/>
        <v>4.097854177</v>
      </c>
      <c r="AX211" s="19">
        <f t="shared" si="5"/>
        <v>3.957854177</v>
      </c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8"/>
      <c r="B212" s="39" t="s">
        <v>248</v>
      </c>
      <c r="C212" s="40">
        <v>13667.404</v>
      </c>
      <c r="D212" s="1"/>
      <c r="E212" s="1"/>
      <c r="F212" s="1"/>
      <c r="G212" s="39" t="s">
        <v>248</v>
      </c>
      <c r="H212" s="40">
        <v>6747.961</v>
      </c>
      <c r="I212" s="1"/>
      <c r="J212" s="1"/>
      <c r="K212" s="1"/>
      <c r="L212" s="39" t="s">
        <v>248</v>
      </c>
      <c r="M212" s="1">
        <v>16522.48</v>
      </c>
      <c r="N212" s="1"/>
      <c r="O212" s="1"/>
      <c r="P212" s="1"/>
      <c r="Q212" s="39" t="s">
        <v>248</v>
      </c>
      <c r="R212" s="40">
        <v>924.758</v>
      </c>
      <c r="S212" s="1"/>
      <c r="T212" s="1"/>
      <c r="U212" s="1"/>
      <c r="V212" s="39" t="s">
        <v>248</v>
      </c>
      <c r="W212" s="1">
        <v>16432.73</v>
      </c>
      <c r="X212" s="1">
        <f t="shared" si="1"/>
        <v>1643.273</v>
      </c>
      <c r="Y212" s="1"/>
      <c r="Z212" s="1"/>
      <c r="AA212" s="39" t="s">
        <v>248</v>
      </c>
      <c r="AB212" s="44">
        <v>316.4</v>
      </c>
      <c r="AC212" s="1"/>
      <c r="AD212" s="1"/>
      <c r="AE212" s="1"/>
      <c r="AF212" s="39" t="s">
        <v>248</v>
      </c>
      <c r="AG212" s="40">
        <f t="shared" si="2"/>
        <v>39822.276</v>
      </c>
      <c r="AH212" s="31">
        <v>6.21433858</v>
      </c>
      <c r="AI212" s="41">
        <v>7.7625737310565155</v>
      </c>
      <c r="AJ212" s="1"/>
      <c r="AK212" s="39" t="s">
        <v>248</v>
      </c>
      <c r="AL212" s="39">
        <v>1.889365</v>
      </c>
      <c r="AM212" s="1"/>
      <c r="AN212" s="1"/>
      <c r="AO212" s="1"/>
      <c r="AP212" s="39" t="s">
        <v>248</v>
      </c>
      <c r="AQ212" s="19">
        <f t="shared" si="3"/>
        <v>3.419329962</v>
      </c>
      <c r="AR212" s="1"/>
      <c r="AS212" s="1"/>
      <c r="AT212" s="1"/>
      <c r="AU212" s="39" t="s">
        <v>248</v>
      </c>
      <c r="AV212" s="42">
        <v>0.16</v>
      </c>
      <c r="AW212" s="19">
        <f t="shared" si="4"/>
        <v>3.419329962</v>
      </c>
      <c r="AX212" s="19">
        <f t="shared" si="5"/>
        <v>3.259329962</v>
      </c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8"/>
      <c r="B213" s="39" t="s">
        <v>249</v>
      </c>
      <c r="C213" s="40">
        <v>13689.921</v>
      </c>
      <c r="D213" s="1"/>
      <c r="E213" s="1"/>
      <c r="F213" s="1"/>
      <c r="G213" s="39" t="s">
        <v>249</v>
      </c>
      <c r="H213" s="40">
        <v>6795.961</v>
      </c>
      <c r="I213" s="1"/>
      <c r="J213" s="1"/>
      <c r="K213" s="1"/>
      <c r="L213" s="39" t="s">
        <v>249</v>
      </c>
      <c r="M213" s="1">
        <v>18558.962</v>
      </c>
      <c r="N213" s="1"/>
      <c r="O213" s="1"/>
      <c r="P213" s="1"/>
      <c r="Q213" s="39" t="s">
        <v>249</v>
      </c>
      <c r="R213" s="40">
        <v>971.593</v>
      </c>
      <c r="S213" s="1"/>
      <c r="T213" s="1"/>
      <c r="U213" s="1"/>
      <c r="V213" s="39" t="s">
        <v>249</v>
      </c>
      <c r="W213" s="1">
        <v>16771.381</v>
      </c>
      <c r="X213" s="1">
        <f t="shared" si="1"/>
        <v>1677.1381</v>
      </c>
      <c r="Y213" s="1"/>
      <c r="Z213" s="1"/>
      <c r="AA213" s="39" t="s">
        <v>249</v>
      </c>
      <c r="AB213" s="44">
        <v>281.67</v>
      </c>
      <c r="AC213" s="1"/>
      <c r="AD213" s="1"/>
      <c r="AE213" s="1"/>
      <c r="AF213" s="39" t="s">
        <v>249</v>
      </c>
      <c r="AG213" s="40">
        <f t="shared" si="2"/>
        <v>41975.2451</v>
      </c>
      <c r="AH213" s="31">
        <v>7.138062148</v>
      </c>
      <c r="AI213" s="41">
        <v>7.7625737310565155</v>
      </c>
      <c r="AJ213" s="1"/>
      <c r="AK213" s="39" t="s">
        <v>249</v>
      </c>
      <c r="AL213" s="39">
        <v>1.681829</v>
      </c>
      <c r="AM213" s="1"/>
      <c r="AN213" s="1"/>
      <c r="AO213" s="1"/>
      <c r="AP213" s="39" t="s">
        <v>249</v>
      </c>
      <c r="AQ213" s="19">
        <f t="shared" si="3"/>
        <v>3.287072854</v>
      </c>
      <c r="AR213" s="1"/>
      <c r="AS213" s="1"/>
      <c r="AT213" s="1"/>
      <c r="AU213" s="39" t="s">
        <v>249</v>
      </c>
      <c r="AV213" s="42">
        <v>0.14</v>
      </c>
      <c r="AW213" s="19">
        <f t="shared" si="4"/>
        <v>3.287072854</v>
      </c>
      <c r="AX213" s="19">
        <f t="shared" si="5"/>
        <v>3.147072854</v>
      </c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8"/>
      <c r="B214" s="39" t="s">
        <v>250</v>
      </c>
      <c r="C214" s="40">
        <v>13694.293</v>
      </c>
      <c r="D214" s="1"/>
      <c r="E214" s="1"/>
      <c r="F214" s="1"/>
      <c r="G214" s="39" t="s">
        <v>250</v>
      </c>
      <c r="H214" s="40">
        <v>6904.757</v>
      </c>
      <c r="I214" s="1"/>
      <c r="J214" s="1"/>
      <c r="K214" s="1"/>
      <c r="L214" s="39" t="s">
        <v>250</v>
      </c>
      <c r="M214" s="1">
        <v>18864.337</v>
      </c>
      <c r="N214" s="1"/>
      <c r="O214" s="1"/>
      <c r="P214" s="1"/>
      <c r="Q214" s="39" t="s">
        <v>250</v>
      </c>
      <c r="R214" s="40">
        <v>994.375</v>
      </c>
      <c r="S214" s="1"/>
      <c r="T214" s="1"/>
      <c r="U214" s="1"/>
      <c r="V214" s="39" t="s">
        <v>250</v>
      </c>
      <c r="W214" s="1">
        <v>16738.32</v>
      </c>
      <c r="X214" s="1">
        <f t="shared" si="1"/>
        <v>1673.832</v>
      </c>
      <c r="Y214" s="1"/>
      <c r="Z214" s="1"/>
      <c r="AA214" s="39" t="s">
        <v>250</v>
      </c>
      <c r="AB214" s="44">
        <v>248.53</v>
      </c>
      <c r="AC214" s="1"/>
      <c r="AD214" s="1"/>
      <c r="AE214" s="1"/>
      <c r="AF214" s="39" t="s">
        <v>250</v>
      </c>
      <c r="AG214" s="40">
        <f t="shared" si="2"/>
        <v>42380.124</v>
      </c>
      <c r="AH214" s="31">
        <v>9.279739371</v>
      </c>
      <c r="AI214" s="41">
        <v>7.7625737310565155</v>
      </c>
      <c r="AJ214" s="1"/>
      <c r="AK214" s="39" t="s">
        <v>250</v>
      </c>
      <c r="AL214" s="39">
        <v>1.39285</v>
      </c>
      <c r="AM214" s="1"/>
      <c r="AN214" s="1"/>
      <c r="AO214" s="1"/>
      <c r="AP214" s="39" t="s">
        <v>250</v>
      </c>
      <c r="AQ214" s="19">
        <f t="shared" si="3"/>
        <v>3.31677891</v>
      </c>
      <c r="AR214" s="1"/>
      <c r="AS214" s="1"/>
      <c r="AT214" s="1"/>
      <c r="AU214" s="39" t="s">
        <v>250</v>
      </c>
      <c r="AV214" s="42">
        <v>0.09</v>
      </c>
      <c r="AW214" s="19">
        <f t="shared" si="4"/>
        <v>3.31677891</v>
      </c>
      <c r="AX214" s="19">
        <f t="shared" si="5"/>
        <v>3.22677891</v>
      </c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8"/>
      <c r="B215" s="39" t="s">
        <v>251</v>
      </c>
      <c r="C215" s="40">
        <v>13726.878</v>
      </c>
      <c r="D215" s="1"/>
      <c r="E215" s="1"/>
      <c r="F215" s="1"/>
      <c r="G215" s="39" t="s">
        <v>251</v>
      </c>
      <c r="H215" s="40">
        <v>7074.031</v>
      </c>
      <c r="I215" s="1"/>
      <c r="J215" s="1"/>
      <c r="K215" s="1"/>
      <c r="L215" s="39" t="s">
        <v>251</v>
      </c>
      <c r="M215" s="1">
        <v>19960.482</v>
      </c>
      <c r="N215" s="1"/>
      <c r="O215" s="1"/>
      <c r="P215" s="1"/>
      <c r="Q215" s="39" t="s">
        <v>251</v>
      </c>
      <c r="R215" s="40">
        <v>1004.399</v>
      </c>
      <c r="S215" s="1"/>
      <c r="T215" s="1"/>
      <c r="U215" s="1"/>
      <c r="V215" s="39" t="s">
        <v>251</v>
      </c>
      <c r="W215" s="1">
        <v>16738.18</v>
      </c>
      <c r="X215" s="1">
        <f t="shared" si="1"/>
        <v>1673.818</v>
      </c>
      <c r="Y215" s="1"/>
      <c r="Z215" s="1"/>
      <c r="AA215" s="39" t="s">
        <v>251</v>
      </c>
      <c r="AB215" s="44">
        <v>392.91</v>
      </c>
      <c r="AC215" s="1"/>
      <c r="AD215" s="1"/>
      <c r="AE215" s="1"/>
      <c r="AF215" s="39" t="s">
        <v>251</v>
      </c>
      <c r="AG215" s="40">
        <f t="shared" si="2"/>
        <v>43832.518</v>
      </c>
      <c r="AH215" s="31">
        <v>10.40943477</v>
      </c>
      <c r="AI215" s="41">
        <v>7.7625737310565155</v>
      </c>
      <c r="AJ215" s="1"/>
      <c r="AK215" s="39" t="s">
        <v>251</v>
      </c>
      <c r="AL215" s="39">
        <v>1.553359</v>
      </c>
      <c r="AM215" s="1"/>
      <c r="AN215" s="1"/>
      <c r="AO215" s="1"/>
      <c r="AP215" s="39" t="s">
        <v>251</v>
      </c>
      <c r="AQ215" s="19">
        <f t="shared" si="3"/>
        <v>3.88009351</v>
      </c>
      <c r="AR215" s="1"/>
      <c r="AS215" s="1"/>
      <c r="AT215" s="1"/>
      <c r="AU215" s="39" t="s">
        <v>251</v>
      </c>
      <c r="AV215" s="42">
        <v>0.08</v>
      </c>
      <c r="AW215" s="19">
        <f t="shared" si="4"/>
        <v>3.88009351</v>
      </c>
      <c r="AX215" s="19">
        <f t="shared" si="5"/>
        <v>3.80009351</v>
      </c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8"/>
      <c r="B216" s="39" t="s">
        <v>252</v>
      </c>
      <c r="C216" s="40">
        <v>13899.635</v>
      </c>
      <c r="D216" s="1"/>
      <c r="E216" s="1"/>
      <c r="F216" s="1"/>
      <c r="G216" s="39" t="s">
        <v>252</v>
      </c>
      <c r="H216" s="40">
        <v>7156.255</v>
      </c>
      <c r="I216" s="1"/>
      <c r="J216" s="1"/>
      <c r="K216" s="1"/>
      <c r="L216" s="39" t="s">
        <v>252</v>
      </c>
      <c r="M216" s="1">
        <v>21515.318</v>
      </c>
      <c r="N216" s="1"/>
      <c r="O216" s="1"/>
      <c r="P216" s="1"/>
      <c r="Q216" s="39" t="s">
        <v>252</v>
      </c>
      <c r="R216" s="40">
        <v>1116.291</v>
      </c>
      <c r="S216" s="1"/>
      <c r="T216" s="1"/>
      <c r="U216" s="1"/>
      <c r="V216" s="39" t="s">
        <v>252</v>
      </c>
      <c r="W216" s="1">
        <v>17156.119</v>
      </c>
      <c r="X216" s="1">
        <f t="shared" si="1"/>
        <v>1715.6119</v>
      </c>
      <c r="Y216" s="1"/>
      <c r="Z216" s="1"/>
      <c r="AA216" s="39" t="s">
        <v>252</v>
      </c>
      <c r="AB216" s="44">
        <v>291.67</v>
      </c>
      <c r="AC216" s="1"/>
      <c r="AD216" s="1"/>
      <c r="AE216" s="1"/>
      <c r="AF216" s="39" t="s">
        <v>252</v>
      </c>
      <c r="AG216" s="40">
        <f t="shared" si="2"/>
        <v>45694.7809</v>
      </c>
      <c r="AH216" s="31">
        <v>14.74678368</v>
      </c>
      <c r="AI216" s="41">
        <v>7.7625737310565155</v>
      </c>
      <c r="AJ216" s="1"/>
      <c r="AK216" s="39" t="s">
        <v>252</v>
      </c>
      <c r="AL216" s="39">
        <v>1.233471</v>
      </c>
      <c r="AM216" s="1"/>
      <c r="AN216" s="1"/>
      <c r="AO216" s="1"/>
      <c r="AP216" s="39" t="s">
        <v>252</v>
      </c>
      <c r="AQ216" s="19">
        <f t="shared" si="3"/>
        <v>4.404626737</v>
      </c>
      <c r="AR216" s="1"/>
      <c r="AS216" s="1"/>
      <c r="AT216" s="1"/>
      <c r="AU216" s="39" t="s">
        <v>252</v>
      </c>
      <c r="AV216" s="42">
        <v>0.09</v>
      </c>
      <c r="AW216" s="19">
        <f t="shared" si="4"/>
        <v>4.404626737</v>
      </c>
      <c r="AX216" s="19">
        <f t="shared" si="5"/>
        <v>4.314626737</v>
      </c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8"/>
      <c r="B217" s="39" t="s">
        <v>253</v>
      </c>
      <c r="C217" s="40">
        <v>13944.484</v>
      </c>
      <c r="D217" s="1"/>
      <c r="E217" s="1"/>
      <c r="F217" s="1"/>
      <c r="G217" s="39" t="s">
        <v>253</v>
      </c>
      <c r="H217" s="40">
        <v>7269.505</v>
      </c>
      <c r="I217" s="1"/>
      <c r="J217" s="1"/>
      <c r="K217" s="1"/>
      <c r="L217" s="39" t="s">
        <v>253</v>
      </c>
      <c r="M217" s="1">
        <v>22189.683</v>
      </c>
      <c r="N217" s="1"/>
      <c r="O217" s="1"/>
      <c r="P217" s="1"/>
      <c r="Q217" s="39" t="s">
        <v>253</v>
      </c>
      <c r="R217" s="40">
        <v>1143.7</v>
      </c>
      <c r="S217" s="1"/>
      <c r="T217" s="1"/>
      <c r="U217" s="1"/>
      <c r="V217" s="39" t="s">
        <v>253</v>
      </c>
      <c r="W217" s="1">
        <v>17601.227</v>
      </c>
      <c r="X217" s="1">
        <f t="shared" si="1"/>
        <v>1760.1227</v>
      </c>
      <c r="Y217" s="1"/>
      <c r="Z217" s="1"/>
      <c r="AA217" s="39" t="s">
        <v>253</v>
      </c>
      <c r="AB217" s="44">
        <v>370.46</v>
      </c>
      <c r="AC217" s="1"/>
      <c r="AD217" s="1"/>
      <c r="AE217" s="1"/>
      <c r="AF217" s="39" t="s">
        <v>253</v>
      </c>
      <c r="AG217" s="40">
        <f t="shared" si="2"/>
        <v>46677.9547</v>
      </c>
      <c r="AH217" s="31">
        <v>11.20353101</v>
      </c>
      <c r="AI217" s="41">
        <v>7.7625737310565155</v>
      </c>
      <c r="AJ217" s="1"/>
      <c r="AK217" s="39" t="s">
        <v>253</v>
      </c>
      <c r="AL217" s="39">
        <v>1.405456</v>
      </c>
      <c r="AM217" s="1"/>
      <c r="AN217" s="1"/>
      <c r="AO217" s="1"/>
      <c r="AP217" s="39" t="s">
        <v>253</v>
      </c>
      <c r="AQ217" s="19">
        <f t="shared" si="3"/>
        <v>3.81978732</v>
      </c>
      <c r="AR217" s="1"/>
      <c r="AS217" s="1"/>
      <c r="AT217" s="1"/>
      <c r="AU217" s="39" t="s">
        <v>253</v>
      </c>
      <c r="AV217" s="42">
        <v>0.08</v>
      </c>
      <c r="AW217" s="19">
        <f t="shared" si="4"/>
        <v>3.81978732</v>
      </c>
      <c r="AX217" s="19">
        <f t="shared" si="5"/>
        <v>3.73978732</v>
      </c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8"/>
      <c r="B218" s="39" t="s">
        <v>254</v>
      </c>
      <c r="C218" s="40">
        <v>14023.132</v>
      </c>
      <c r="D218" s="1"/>
      <c r="E218" s="1"/>
      <c r="F218" s="1"/>
      <c r="G218" s="39" t="s">
        <v>254</v>
      </c>
      <c r="H218" s="40">
        <v>7366.751</v>
      </c>
      <c r="I218" s="1"/>
      <c r="J218" s="1"/>
      <c r="K218" s="1"/>
      <c r="L218" s="39" t="s">
        <v>254</v>
      </c>
      <c r="M218" s="1">
        <v>23243.541</v>
      </c>
      <c r="N218" s="1"/>
      <c r="O218" s="1"/>
      <c r="P218" s="1"/>
      <c r="Q218" s="39" t="s">
        <v>254</v>
      </c>
      <c r="R218" s="40">
        <v>1155.753</v>
      </c>
      <c r="S218" s="1"/>
      <c r="T218" s="1"/>
      <c r="U218" s="1"/>
      <c r="V218" s="39" t="s">
        <v>254</v>
      </c>
      <c r="W218" s="1">
        <v>17632.606</v>
      </c>
      <c r="X218" s="1">
        <f t="shared" si="1"/>
        <v>1763.2606</v>
      </c>
      <c r="Y218" s="1"/>
      <c r="Z218" s="1"/>
      <c r="AA218" s="39" t="s">
        <v>254</v>
      </c>
      <c r="AB218" s="44">
        <v>711.31</v>
      </c>
      <c r="AC218" s="1"/>
      <c r="AD218" s="1"/>
      <c r="AE218" s="1"/>
      <c r="AF218" s="39" t="s">
        <v>254</v>
      </c>
      <c r="AG218" s="40">
        <f t="shared" si="2"/>
        <v>48263.7476</v>
      </c>
      <c r="AH218" s="31">
        <v>13.88297873</v>
      </c>
      <c r="AI218" s="41">
        <v>7.7625737310565155</v>
      </c>
      <c r="AJ218" s="1"/>
      <c r="AK218" s="39" t="s">
        <v>254</v>
      </c>
      <c r="AL218" s="39">
        <v>2.050846</v>
      </c>
      <c r="AM218" s="1"/>
      <c r="AN218" s="1"/>
      <c r="AO218" s="1"/>
      <c r="AP218" s="39" t="s">
        <v>254</v>
      </c>
      <c r="AQ218" s="19">
        <f t="shared" si="3"/>
        <v>5.61908175</v>
      </c>
      <c r="AR218" s="1"/>
      <c r="AS218" s="1"/>
      <c r="AT218" s="1"/>
      <c r="AU218" s="39" t="s">
        <v>254</v>
      </c>
      <c r="AV218" s="42">
        <v>0.1</v>
      </c>
      <c r="AW218" s="19">
        <f t="shared" si="4"/>
        <v>5.61908175</v>
      </c>
      <c r="AX218" s="19">
        <f t="shared" si="5"/>
        <v>5.51908175</v>
      </c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8"/>
      <c r="B219" s="39" t="s">
        <v>255</v>
      </c>
      <c r="C219" s="40">
        <v>13970.465</v>
      </c>
      <c r="D219" s="1"/>
      <c r="E219" s="1"/>
      <c r="F219" s="1"/>
      <c r="G219" s="39" t="s">
        <v>255</v>
      </c>
      <c r="H219" s="40">
        <v>7480.946</v>
      </c>
      <c r="I219" s="1"/>
      <c r="J219" s="1"/>
      <c r="K219" s="1"/>
      <c r="L219" s="39" t="s">
        <v>255</v>
      </c>
      <c r="M219" s="1">
        <v>23091.169</v>
      </c>
      <c r="N219" s="1"/>
      <c r="O219" s="1"/>
      <c r="P219" s="1"/>
      <c r="Q219" s="39" t="s">
        <v>255</v>
      </c>
      <c r="R219" s="40">
        <v>1130.174</v>
      </c>
      <c r="S219" s="1"/>
      <c r="T219" s="1"/>
      <c r="U219" s="1"/>
      <c r="V219" s="39" t="s">
        <v>255</v>
      </c>
      <c r="W219" s="1">
        <v>17824.071</v>
      </c>
      <c r="X219" s="1">
        <f t="shared" si="1"/>
        <v>1782.4071</v>
      </c>
      <c r="Y219" s="1"/>
      <c r="Z219" s="1"/>
      <c r="AA219" s="39" t="s">
        <v>255</v>
      </c>
      <c r="AB219" s="44">
        <v>629.59</v>
      </c>
      <c r="AC219" s="1"/>
      <c r="AD219" s="1"/>
      <c r="AE219" s="1"/>
      <c r="AF219" s="39" t="s">
        <v>255</v>
      </c>
      <c r="AG219" s="40">
        <f t="shared" si="2"/>
        <v>48084.7511</v>
      </c>
      <c r="AH219" s="31">
        <v>9.701092463</v>
      </c>
      <c r="AI219" s="41">
        <v>7.7625737310565155</v>
      </c>
      <c r="AJ219" s="1"/>
      <c r="AK219" s="39" t="s">
        <v>255</v>
      </c>
      <c r="AL219" s="39">
        <v>1.783154</v>
      </c>
      <c r="AM219" s="1"/>
      <c r="AN219" s="1"/>
      <c r="AO219" s="1"/>
      <c r="AP219" s="39" t="s">
        <v>255</v>
      </c>
      <c r="AQ219" s="19">
        <f t="shared" si="3"/>
        <v>4.105149183</v>
      </c>
      <c r="AR219" s="1"/>
      <c r="AS219" s="1"/>
      <c r="AT219" s="1"/>
      <c r="AU219" s="39" t="s">
        <v>255</v>
      </c>
      <c r="AV219" s="42">
        <v>0.09</v>
      </c>
      <c r="AW219" s="19">
        <f t="shared" si="4"/>
        <v>4.105149183</v>
      </c>
      <c r="AX219" s="19">
        <f t="shared" si="5"/>
        <v>4.015149183</v>
      </c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8"/>
      <c r="B220" s="39" t="s">
        <v>256</v>
      </c>
      <c r="C220" s="40">
        <v>14018.094</v>
      </c>
      <c r="D220" s="1"/>
      <c r="E220" s="1"/>
      <c r="F220" s="1"/>
      <c r="G220" s="39" t="s">
        <v>256</v>
      </c>
      <c r="H220" s="40">
        <v>7643.358</v>
      </c>
      <c r="I220" s="1"/>
      <c r="J220" s="1"/>
      <c r="K220" s="1"/>
      <c r="L220" s="39" t="s">
        <v>256</v>
      </c>
      <c r="M220" s="1">
        <v>23969.972</v>
      </c>
      <c r="N220" s="1"/>
      <c r="O220" s="1"/>
      <c r="P220" s="1"/>
      <c r="Q220" s="39" t="s">
        <v>256</v>
      </c>
      <c r="R220" s="40">
        <v>1086.051</v>
      </c>
      <c r="S220" s="1"/>
      <c r="T220" s="1"/>
      <c r="U220" s="1"/>
      <c r="V220" s="39" t="s">
        <v>256</v>
      </c>
      <c r="W220" s="1">
        <v>18141.444</v>
      </c>
      <c r="X220" s="1">
        <f t="shared" si="1"/>
        <v>1814.1444</v>
      </c>
      <c r="Y220" s="1"/>
      <c r="Z220" s="1"/>
      <c r="AA220" s="39" t="s">
        <v>256</v>
      </c>
      <c r="AB220" s="44">
        <v>442.45</v>
      </c>
      <c r="AC220" s="1"/>
      <c r="AD220" s="1"/>
      <c r="AE220" s="1"/>
      <c r="AF220" s="39" t="s">
        <v>256</v>
      </c>
      <c r="AG220" s="40">
        <f t="shared" si="2"/>
        <v>48974.0694</v>
      </c>
      <c r="AH220" s="31">
        <v>7.176505578</v>
      </c>
      <c r="AI220" s="41">
        <v>7.7625737310565155</v>
      </c>
      <c r="AJ220" s="1"/>
      <c r="AK220" s="39" t="s">
        <v>256</v>
      </c>
      <c r="AL220" s="39">
        <v>1.248028</v>
      </c>
      <c r="AM220" s="1"/>
      <c r="AN220" s="1"/>
      <c r="AO220" s="1"/>
      <c r="AP220" s="39" t="s">
        <v>256</v>
      </c>
      <c r="AQ220" s="19">
        <f t="shared" si="3"/>
        <v>2.537531962</v>
      </c>
      <c r="AR220" s="1"/>
      <c r="AS220" s="1"/>
      <c r="AT220" s="1"/>
      <c r="AU220" s="39" t="s">
        <v>256</v>
      </c>
      <c r="AV220" s="42">
        <v>0.12</v>
      </c>
      <c r="AW220" s="19">
        <f t="shared" si="4"/>
        <v>2.537531962</v>
      </c>
      <c r="AX220" s="19">
        <f t="shared" si="5"/>
        <v>2.417531962</v>
      </c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8"/>
      <c r="B221" s="39" t="s">
        <v>257</v>
      </c>
      <c r="C221" s="40">
        <v>14054.831</v>
      </c>
      <c r="D221" s="1"/>
      <c r="E221" s="1"/>
      <c r="F221" s="1"/>
      <c r="G221" s="39" t="s">
        <v>257</v>
      </c>
      <c r="H221" s="40">
        <v>7796.692</v>
      </c>
      <c r="I221" s="1"/>
      <c r="J221" s="1"/>
      <c r="K221" s="1"/>
      <c r="L221" s="39" t="s">
        <v>257</v>
      </c>
      <c r="M221" s="1">
        <v>24229.479</v>
      </c>
      <c r="N221" s="1"/>
      <c r="O221" s="1"/>
      <c r="P221" s="1"/>
      <c r="Q221" s="39" t="s">
        <v>257</v>
      </c>
      <c r="R221" s="40">
        <v>1178.456</v>
      </c>
      <c r="S221" s="1"/>
      <c r="T221" s="1"/>
      <c r="U221" s="1"/>
      <c r="V221" s="39" t="s">
        <v>257</v>
      </c>
      <c r="W221" s="1">
        <v>18152.056</v>
      </c>
      <c r="X221" s="1">
        <f t="shared" si="1"/>
        <v>1815.2056</v>
      </c>
      <c r="Y221" s="1"/>
      <c r="Z221" s="1"/>
      <c r="AA221" s="39" t="s">
        <v>257</v>
      </c>
      <c r="AB221" s="44">
        <v>441.82</v>
      </c>
      <c r="AC221" s="1"/>
      <c r="AD221" s="1"/>
      <c r="AE221" s="1"/>
      <c r="AF221" s="39" t="s">
        <v>257</v>
      </c>
      <c r="AG221" s="40">
        <f t="shared" si="2"/>
        <v>49516.4836</v>
      </c>
      <c r="AH221" s="31">
        <v>6.081090995</v>
      </c>
      <c r="AI221" s="41">
        <v>7.7625737310565155</v>
      </c>
      <c r="AJ221" s="1"/>
      <c r="AK221" s="39" t="s">
        <v>257</v>
      </c>
      <c r="AL221" s="39">
        <v>-0.06269593</v>
      </c>
      <c r="AM221" s="1"/>
      <c r="AN221" s="1"/>
      <c r="AO221" s="1"/>
      <c r="AP221" s="39" t="s">
        <v>257</v>
      </c>
      <c r="AQ221" s="19">
        <f t="shared" si="3"/>
        <v>-0.03008856151</v>
      </c>
      <c r="AR221" s="1"/>
      <c r="AS221" s="1"/>
      <c r="AT221" s="1"/>
      <c r="AU221" s="39" t="s">
        <v>257</v>
      </c>
      <c r="AV221" s="42">
        <v>0.11</v>
      </c>
      <c r="AW221" s="19">
        <f t="shared" si="4"/>
        <v>-0.03008856151</v>
      </c>
      <c r="AX221" s="19">
        <f t="shared" si="5"/>
        <v>-0.1400885615</v>
      </c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8"/>
      <c r="B222" s="39" t="s">
        <v>258</v>
      </c>
      <c r="C222" s="40">
        <v>14168.541</v>
      </c>
      <c r="D222" s="1"/>
      <c r="E222" s="1"/>
      <c r="F222" s="1"/>
      <c r="G222" s="39" t="s">
        <v>258</v>
      </c>
      <c r="H222" s="40">
        <v>7996.038</v>
      </c>
      <c r="I222" s="1"/>
      <c r="J222" s="1"/>
      <c r="K222" s="1"/>
      <c r="L222" s="39" t="s">
        <v>258</v>
      </c>
      <c r="M222" s="1">
        <v>24032.835</v>
      </c>
      <c r="N222" s="1"/>
      <c r="O222" s="1"/>
      <c r="P222" s="1"/>
      <c r="Q222" s="39" t="s">
        <v>258</v>
      </c>
      <c r="R222" s="40">
        <v>1249.814</v>
      </c>
      <c r="S222" s="1"/>
      <c r="T222" s="1"/>
      <c r="U222" s="1"/>
      <c r="V222" s="39" t="s">
        <v>258</v>
      </c>
      <c r="W222" s="1">
        <v>18151.998</v>
      </c>
      <c r="X222" s="1">
        <f t="shared" si="1"/>
        <v>1815.1998</v>
      </c>
      <c r="Y222" s="1"/>
      <c r="Z222" s="1"/>
      <c r="AA222" s="39" t="s">
        <v>258</v>
      </c>
      <c r="AB222" s="44">
        <v>653.12</v>
      </c>
      <c r="AC222" s="1"/>
      <c r="AD222" s="1"/>
      <c r="AE222" s="1"/>
      <c r="AF222" s="39" t="s">
        <v>258</v>
      </c>
      <c r="AG222" s="40">
        <f t="shared" si="2"/>
        <v>49915.5478</v>
      </c>
      <c r="AH222" s="31">
        <v>3.422444966</v>
      </c>
      <c r="AI222" s="41">
        <v>7.7625737310565155</v>
      </c>
      <c r="AJ222" s="1"/>
      <c r="AK222" s="39" t="s">
        <v>258</v>
      </c>
      <c r="AL222" s="39">
        <v>-0.03827201</v>
      </c>
      <c r="AM222" s="1"/>
      <c r="AN222" s="1"/>
      <c r="AO222" s="1"/>
      <c r="AP222" s="39" t="s">
        <v>258</v>
      </c>
      <c r="AQ222" s="19">
        <f t="shared" si="3"/>
        <v>-0.6520082088</v>
      </c>
      <c r="AR222" s="1"/>
      <c r="AS222" s="1"/>
      <c r="AT222" s="1"/>
      <c r="AU222" s="39" t="s">
        <v>258</v>
      </c>
      <c r="AV222" s="42">
        <v>0.13</v>
      </c>
      <c r="AW222" s="19">
        <f t="shared" si="4"/>
        <v>-0.6520082088</v>
      </c>
      <c r="AX222" s="19">
        <f t="shared" si="5"/>
        <v>-0.7820082088</v>
      </c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8"/>
      <c r="B223" s="39" t="s">
        <v>259</v>
      </c>
      <c r="C223" s="40">
        <v>14182.554</v>
      </c>
      <c r="D223" s="1"/>
      <c r="E223" s="1"/>
      <c r="F223" s="1"/>
      <c r="G223" s="39" t="s">
        <v>259</v>
      </c>
      <c r="H223" s="40">
        <v>8101.599</v>
      </c>
      <c r="I223" s="1"/>
      <c r="J223" s="1"/>
      <c r="K223" s="1"/>
      <c r="L223" s="39" t="s">
        <v>259</v>
      </c>
      <c r="M223" s="1">
        <v>22113.478</v>
      </c>
      <c r="N223" s="1"/>
      <c r="O223" s="1"/>
      <c r="P223" s="1"/>
      <c r="Q223" s="39" t="s">
        <v>259</v>
      </c>
      <c r="R223" s="40">
        <v>1115.283</v>
      </c>
      <c r="S223" s="1"/>
      <c r="T223" s="1"/>
      <c r="U223" s="1"/>
      <c r="V223" s="39" t="s">
        <v>259</v>
      </c>
      <c r="W223" s="1">
        <v>18150.618</v>
      </c>
      <c r="X223" s="1">
        <f t="shared" si="1"/>
        <v>1815.0618</v>
      </c>
      <c r="Y223" s="1"/>
      <c r="Z223" s="1"/>
      <c r="AA223" s="39" t="s">
        <v>259</v>
      </c>
      <c r="AB223" s="44">
        <v>596.17</v>
      </c>
      <c r="AC223" s="1"/>
      <c r="AD223" s="1"/>
      <c r="AE223" s="1"/>
      <c r="AF223" s="39" t="s">
        <v>259</v>
      </c>
      <c r="AG223" s="40">
        <f t="shared" si="2"/>
        <v>47924.1458</v>
      </c>
      <c r="AH223" s="31">
        <v>-0.3340046404</v>
      </c>
      <c r="AI223" s="41">
        <v>7.7625737310565155</v>
      </c>
      <c r="AJ223" s="1"/>
      <c r="AK223" s="39" t="s">
        <v>259</v>
      </c>
      <c r="AL223" s="39">
        <v>0.1095034</v>
      </c>
      <c r="AM223" s="1"/>
      <c r="AN223" s="1"/>
      <c r="AO223" s="1"/>
      <c r="AP223" s="39" t="s">
        <v>259</v>
      </c>
      <c r="AQ223" s="19">
        <f t="shared" si="3"/>
        <v>-1.332513643</v>
      </c>
      <c r="AR223" s="1"/>
      <c r="AS223" s="1"/>
      <c r="AT223" s="1"/>
      <c r="AU223" s="39" t="s">
        <v>259</v>
      </c>
      <c r="AV223" s="42">
        <v>0.14</v>
      </c>
      <c r="AW223" s="19">
        <f t="shared" si="4"/>
        <v>-1.332513643</v>
      </c>
      <c r="AX223" s="19">
        <f t="shared" si="5"/>
        <v>-1.472513643</v>
      </c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8"/>
      <c r="B224" s="39" t="s">
        <v>260</v>
      </c>
      <c r="C224" s="40">
        <v>14190.691</v>
      </c>
      <c r="D224" s="1"/>
      <c r="E224" s="1"/>
      <c r="F224" s="1"/>
      <c r="G224" s="39" t="s">
        <v>260</v>
      </c>
      <c r="H224" s="40">
        <v>8207.861</v>
      </c>
      <c r="I224" s="1"/>
      <c r="J224" s="1"/>
      <c r="K224" s="1"/>
      <c r="L224" s="39" t="s">
        <v>260</v>
      </c>
      <c r="M224" s="1">
        <v>23113.601</v>
      </c>
      <c r="N224" s="1"/>
      <c r="O224" s="1"/>
      <c r="P224" s="1"/>
      <c r="Q224" s="39" t="s">
        <v>260</v>
      </c>
      <c r="R224" s="40">
        <v>1200.274</v>
      </c>
      <c r="S224" s="1"/>
      <c r="T224" s="1"/>
      <c r="U224" s="1"/>
      <c r="V224" s="39" t="s">
        <v>260</v>
      </c>
      <c r="W224" s="1">
        <v>18922.179</v>
      </c>
      <c r="X224" s="1">
        <f t="shared" si="1"/>
        <v>1892.2179</v>
      </c>
      <c r="Y224" s="1"/>
      <c r="Z224" s="1"/>
      <c r="AA224" s="39" t="s">
        <v>260</v>
      </c>
      <c r="AB224" s="45">
        <v>726.29</v>
      </c>
      <c r="AC224" s="1"/>
      <c r="AD224" s="1"/>
      <c r="AE224" s="1"/>
      <c r="AF224" s="39" t="s">
        <v>260</v>
      </c>
      <c r="AG224" s="40">
        <f t="shared" si="2"/>
        <v>49330.9349</v>
      </c>
      <c r="AH224" s="31">
        <v>0.7286825546</v>
      </c>
      <c r="AI224" s="41">
        <v>7.7625737310565155</v>
      </c>
      <c r="AJ224" s="1"/>
      <c r="AK224" s="39" t="s">
        <v>260</v>
      </c>
      <c r="AL224" s="39">
        <v>0.4662646</v>
      </c>
      <c r="AM224" s="1"/>
      <c r="AN224" s="1"/>
      <c r="AO224" s="1"/>
      <c r="AP224" s="39" t="s">
        <v>260</v>
      </c>
      <c r="AQ224" s="19">
        <f t="shared" si="3"/>
        <v>-0.4425097441</v>
      </c>
      <c r="AR224" s="1"/>
      <c r="AS224" s="1"/>
      <c r="AT224" s="1"/>
      <c r="AU224" s="39" t="s">
        <v>260</v>
      </c>
      <c r="AV224" s="42">
        <v>0.24</v>
      </c>
      <c r="AW224" s="19">
        <f t="shared" si="4"/>
        <v>-0.4425097441</v>
      </c>
      <c r="AX224" s="19">
        <f t="shared" si="5"/>
        <v>-0.6825097441</v>
      </c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8"/>
      <c r="B225" s="39" t="s">
        <v>261</v>
      </c>
      <c r="C225" s="40">
        <v>14262.129</v>
      </c>
      <c r="D225" s="1"/>
      <c r="E225" s="1"/>
      <c r="F225" s="1"/>
      <c r="G225" s="39" t="s">
        <v>261</v>
      </c>
      <c r="H225" s="40">
        <v>8387.451</v>
      </c>
      <c r="I225" s="1"/>
      <c r="J225" s="1"/>
      <c r="K225" s="1"/>
      <c r="L225" s="39" t="s">
        <v>261</v>
      </c>
      <c r="M225" s="1">
        <v>23506.672000000002</v>
      </c>
      <c r="N225" s="1"/>
      <c r="O225" s="1"/>
      <c r="P225" s="1"/>
      <c r="Q225" s="39" t="s">
        <v>261</v>
      </c>
      <c r="R225" s="40">
        <v>1281.061</v>
      </c>
      <c r="S225" s="1"/>
      <c r="T225" s="1"/>
      <c r="U225" s="1"/>
      <c r="V225" s="39" t="s">
        <v>261</v>
      </c>
      <c r="W225" s="1">
        <v>19264.939000000002</v>
      </c>
      <c r="X225" s="1">
        <f t="shared" si="1"/>
        <v>1926.4939</v>
      </c>
      <c r="Y225" s="1"/>
      <c r="Z225" s="1"/>
      <c r="AA225" s="39" t="s">
        <v>261</v>
      </c>
      <c r="AB225" s="45">
        <v>389.76</v>
      </c>
      <c r="AC225" s="1"/>
      <c r="AD225" s="1"/>
      <c r="AE225" s="1"/>
      <c r="AF225" s="39" t="s">
        <v>261</v>
      </c>
      <c r="AG225" s="40">
        <f t="shared" si="2"/>
        <v>49753.5669</v>
      </c>
      <c r="AH225" s="31">
        <v>0.4787967213</v>
      </c>
      <c r="AI225" s="41">
        <v>7.7625737310565155</v>
      </c>
      <c r="AJ225" s="1"/>
      <c r="AK225" s="39" t="s">
        <v>261</v>
      </c>
      <c r="AL225" s="39">
        <v>1.080267</v>
      </c>
      <c r="AM225" s="1"/>
      <c r="AN225" s="1"/>
      <c r="AO225" s="1"/>
      <c r="AP225" s="39" t="s">
        <v>261</v>
      </c>
      <c r="AQ225" s="19">
        <f t="shared" si="3"/>
        <v>0.5695229976</v>
      </c>
      <c r="AR225" s="1"/>
      <c r="AS225" s="1"/>
      <c r="AT225" s="1"/>
      <c r="AU225" s="39" t="s">
        <v>261</v>
      </c>
      <c r="AV225" s="42">
        <v>0.36</v>
      </c>
      <c r="AW225" s="19">
        <f t="shared" si="4"/>
        <v>0.5695229976</v>
      </c>
      <c r="AX225" s="19">
        <f t="shared" si="5"/>
        <v>0.2095229976</v>
      </c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8"/>
      <c r="B226" s="39" t="s">
        <v>262</v>
      </c>
      <c r="C226" s="40">
        <v>14377.821</v>
      </c>
      <c r="D226" s="1"/>
      <c r="E226" s="1"/>
      <c r="F226" s="1"/>
      <c r="G226" s="39" t="s">
        <v>262</v>
      </c>
      <c r="H226" s="40">
        <v>8432.392</v>
      </c>
      <c r="I226" s="1"/>
      <c r="J226" s="1"/>
      <c r="K226" s="1"/>
      <c r="L226" s="39" t="s">
        <v>262</v>
      </c>
      <c r="M226" s="1">
        <v>23887.214</v>
      </c>
      <c r="N226" s="1"/>
      <c r="O226" s="1"/>
      <c r="P226" s="1"/>
      <c r="Q226" s="39" t="s">
        <v>262</v>
      </c>
      <c r="R226" s="40">
        <v>1241.243</v>
      </c>
      <c r="S226" s="1"/>
      <c r="T226" s="1"/>
      <c r="U226" s="1"/>
      <c r="V226" s="39" t="s">
        <v>262</v>
      </c>
      <c r="W226" s="1">
        <v>19381.591</v>
      </c>
      <c r="X226" s="1">
        <f t="shared" si="1"/>
        <v>1938.1591</v>
      </c>
      <c r="Y226" s="1"/>
      <c r="Z226" s="1"/>
      <c r="AA226" s="39" t="s">
        <v>262</v>
      </c>
      <c r="AB226" s="45">
        <v>430.58</v>
      </c>
      <c r="AC226" s="1"/>
      <c r="AD226" s="1"/>
      <c r="AE226" s="1"/>
      <c r="AF226" s="39" t="s">
        <v>262</v>
      </c>
      <c r="AG226" s="40">
        <f t="shared" si="2"/>
        <v>50307.4091</v>
      </c>
      <c r="AH226" s="31">
        <v>0.7850485816</v>
      </c>
      <c r="AI226" s="41">
        <v>7.7625737310565155</v>
      </c>
      <c r="AJ226" s="1"/>
      <c r="AK226" s="39" t="s">
        <v>262</v>
      </c>
      <c r="AL226" s="39">
        <v>1.047063</v>
      </c>
      <c r="AM226" s="1"/>
      <c r="AN226" s="1"/>
      <c r="AO226" s="1"/>
      <c r="AP226" s="39" t="s">
        <v>262</v>
      </c>
      <c r="AQ226" s="19">
        <f t="shared" si="3"/>
        <v>0.5879789626</v>
      </c>
      <c r="AR226" s="1"/>
      <c r="AS226" s="1"/>
      <c r="AT226" s="1"/>
      <c r="AU226" s="39" t="s">
        <v>262</v>
      </c>
      <c r="AV226" s="42">
        <v>0.38</v>
      </c>
      <c r="AW226" s="19">
        <f t="shared" si="4"/>
        <v>0.5879789626</v>
      </c>
      <c r="AX226" s="19">
        <f t="shared" si="5"/>
        <v>0.2079789626</v>
      </c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8"/>
      <c r="B227" s="39" t="s">
        <v>263</v>
      </c>
      <c r="C227" s="40">
        <v>14515.244</v>
      </c>
      <c r="D227" s="1"/>
      <c r="E227" s="1"/>
      <c r="F227" s="1"/>
      <c r="G227" s="39" t="s">
        <v>263</v>
      </c>
      <c r="H227" s="40">
        <v>8527.341</v>
      </c>
      <c r="I227" s="1"/>
      <c r="J227" s="1"/>
      <c r="K227" s="1"/>
      <c r="L227" s="39" t="s">
        <v>263</v>
      </c>
      <c r="M227" s="1">
        <v>24468.122</v>
      </c>
      <c r="N227" s="1"/>
      <c r="O227" s="1"/>
      <c r="P227" s="1"/>
      <c r="Q227" s="39" t="s">
        <v>263</v>
      </c>
      <c r="R227" s="40">
        <v>1130.485</v>
      </c>
      <c r="S227" s="1"/>
      <c r="T227" s="1"/>
      <c r="U227" s="1"/>
      <c r="V227" s="39" t="s">
        <v>263</v>
      </c>
      <c r="W227" s="1">
        <v>19573.445</v>
      </c>
      <c r="X227" s="1">
        <f t="shared" si="1"/>
        <v>1957.3445</v>
      </c>
      <c r="Y227" s="1"/>
      <c r="Z227" s="1"/>
      <c r="AA227" s="39" t="s">
        <v>263</v>
      </c>
      <c r="AB227" s="45">
        <v>382.05</v>
      </c>
      <c r="AC227" s="1"/>
      <c r="AD227" s="1"/>
      <c r="AE227" s="1"/>
      <c r="AF227" s="39" t="s">
        <v>263</v>
      </c>
      <c r="AG227" s="40">
        <f t="shared" si="2"/>
        <v>50980.5865</v>
      </c>
      <c r="AH227" s="31">
        <v>6.377663387</v>
      </c>
      <c r="AI227" s="41">
        <v>7.7625737310565155</v>
      </c>
      <c r="AJ227" s="1"/>
      <c r="AK227" s="39" t="s">
        <v>263</v>
      </c>
      <c r="AL227" s="39">
        <v>1.117615</v>
      </c>
      <c r="AM227" s="1"/>
      <c r="AN227" s="1"/>
      <c r="AO227" s="1"/>
      <c r="AP227" s="39" t="s">
        <v>263</v>
      </c>
      <c r="AQ227" s="19">
        <f t="shared" si="3"/>
        <v>2.109598664</v>
      </c>
      <c r="AR227" s="1"/>
      <c r="AS227" s="1"/>
      <c r="AT227" s="1"/>
      <c r="AU227" s="39" t="s">
        <v>263</v>
      </c>
      <c r="AV227" s="42">
        <v>0.4</v>
      </c>
      <c r="AW227" s="19">
        <f t="shared" si="4"/>
        <v>2.109598664</v>
      </c>
      <c r="AX227" s="19">
        <f t="shared" si="5"/>
        <v>1.709598664</v>
      </c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8"/>
      <c r="B228" s="39" t="s">
        <v>264</v>
      </c>
      <c r="C228" s="40">
        <v>14600.966</v>
      </c>
      <c r="D228" s="1"/>
      <c r="E228" s="1"/>
      <c r="F228" s="1"/>
      <c r="G228" s="39" t="s">
        <v>264</v>
      </c>
      <c r="H228" s="40">
        <v>8478.42</v>
      </c>
      <c r="I228" s="1"/>
      <c r="J228" s="1"/>
      <c r="K228" s="1"/>
      <c r="L228" s="39" t="s">
        <v>264</v>
      </c>
      <c r="M228" s="1">
        <v>24652.951</v>
      </c>
      <c r="N228" s="1"/>
      <c r="O228" s="1"/>
      <c r="P228" s="1"/>
      <c r="Q228" s="39" t="s">
        <v>264</v>
      </c>
      <c r="R228" s="40">
        <v>1131.126</v>
      </c>
      <c r="S228" s="1"/>
      <c r="T228" s="1"/>
      <c r="U228" s="1"/>
      <c r="V228" s="39" t="s">
        <v>264</v>
      </c>
      <c r="W228" s="1">
        <v>19976.827</v>
      </c>
      <c r="X228" s="1">
        <f t="shared" si="1"/>
        <v>1997.6827</v>
      </c>
      <c r="Y228" s="1"/>
      <c r="Z228" s="1"/>
      <c r="AA228" s="39" t="s">
        <v>264</v>
      </c>
      <c r="AB228" s="45">
        <v>582.39</v>
      </c>
      <c r="AC228" s="1"/>
      <c r="AD228" s="1"/>
      <c r="AE228" s="1"/>
      <c r="AF228" s="39" t="s">
        <v>264</v>
      </c>
      <c r="AG228" s="40">
        <f t="shared" si="2"/>
        <v>51443.5357</v>
      </c>
      <c r="AH228" s="31">
        <v>4.282507121</v>
      </c>
      <c r="AI228" s="41">
        <v>7.7625737310565155</v>
      </c>
      <c r="AJ228" s="1"/>
      <c r="AK228" s="39" t="s">
        <v>264</v>
      </c>
      <c r="AL228" s="39">
        <v>1.800621</v>
      </c>
      <c r="AM228" s="1"/>
      <c r="AN228" s="1"/>
      <c r="AO228" s="1"/>
      <c r="AP228" s="39" t="s">
        <v>264</v>
      </c>
      <c r="AQ228" s="19">
        <f t="shared" si="3"/>
        <v>2.781070097</v>
      </c>
      <c r="AR228" s="1"/>
      <c r="AS228" s="1"/>
      <c r="AT228" s="1"/>
      <c r="AU228" s="39" t="s">
        <v>264</v>
      </c>
      <c r="AV228" s="42">
        <v>0.54</v>
      </c>
      <c r="AW228" s="19">
        <f t="shared" si="4"/>
        <v>2.781070097</v>
      </c>
      <c r="AX228" s="19">
        <f t="shared" si="5"/>
        <v>2.241070097</v>
      </c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8"/>
      <c r="B229" s="39" t="s">
        <v>265</v>
      </c>
      <c r="C229" s="40">
        <v>14727.121</v>
      </c>
      <c r="D229" s="1"/>
      <c r="E229" s="1"/>
      <c r="F229" s="1"/>
      <c r="G229" s="39" t="s">
        <v>265</v>
      </c>
      <c r="H229" s="40">
        <v>8626.471</v>
      </c>
      <c r="I229" s="1"/>
      <c r="J229" s="1"/>
      <c r="K229" s="1"/>
      <c r="L229" s="39" t="s">
        <v>265</v>
      </c>
      <c r="M229" s="1">
        <v>26048.826</v>
      </c>
      <c r="N229" s="1"/>
      <c r="O229" s="1"/>
      <c r="P229" s="1"/>
      <c r="Q229" s="39" t="s">
        <v>265</v>
      </c>
      <c r="R229" s="40">
        <v>1310.573</v>
      </c>
      <c r="S229" s="1"/>
      <c r="T229" s="1"/>
      <c r="U229" s="1"/>
      <c r="V229" s="39" t="s">
        <v>265</v>
      </c>
      <c r="W229" s="1">
        <v>19846.420000000002</v>
      </c>
      <c r="X229" s="1">
        <f t="shared" si="1"/>
        <v>1984.642</v>
      </c>
      <c r="Y229" s="1"/>
      <c r="Z229" s="1"/>
      <c r="AA229" s="39" t="s">
        <v>265</v>
      </c>
      <c r="AB229" s="45">
        <v>482.18</v>
      </c>
      <c r="AC229" s="1"/>
      <c r="AD229" s="1"/>
      <c r="AE229" s="1"/>
      <c r="AF229" s="39" t="s">
        <v>265</v>
      </c>
      <c r="AG229" s="40">
        <f t="shared" si="2"/>
        <v>53179.813</v>
      </c>
      <c r="AH229" s="31">
        <v>6.886433101</v>
      </c>
      <c r="AI229" s="41">
        <v>7.7625737310565155</v>
      </c>
      <c r="AJ229" s="1"/>
      <c r="AK229" s="39" t="s">
        <v>265</v>
      </c>
      <c r="AL229" s="39">
        <v>2.53932</v>
      </c>
      <c r="AM229" s="1"/>
      <c r="AN229" s="1"/>
      <c r="AO229" s="1"/>
      <c r="AP229" s="39" t="s">
        <v>265</v>
      </c>
      <c r="AQ229" s="19">
        <f t="shared" si="3"/>
        <v>4.724774842</v>
      </c>
      <c r="AR229" s="1"/>
      <c r="AS229" s="1"/>
      <c r="AT229" s="1"/>
      <c r="AU229" s="39" t="s">
        <v>265</v>
      </c>
      <c r="AV229" s="42">
        <v>0.79</v>
      </c>
      <c r="AW229" s="19">
        <f t="shared" si="4"/>
        <v>4.724774842</v>
      </c>
      <c r="AX229" s="19">
        <f t="shared" si="5"/>
        <v>3.934774842</v>
      </c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8"/>
      <c r="B230" s="39" t="s">
        <v>266</v>
      </c>
      <c r="C230" s="40">
        <v>14863.231</v>
      </c>
      <c r="D230" s="1"/>
      <c r="E230" s="1"/>
      <c r="F230" s="1"/>
      <c r="G230" s="39" t="s">
        <v>266</v>
      </c>
      <c r="H230" s="40">
        <v>8751.15</v>
      </c>
      <c r="I230" s="1"/>
      <c r="J230" s="1"/>
      <c r="K230" s="1"/>
      <c r="L230" s="39" t="s">
        <v>266</v>
      </c>
      <c r="M230" s="1">
        <v>26456.799</v>
      </c>
      <c r="N230" s="1"/>
      <c r="O230" s="1"/>
      <c r="P230" s="1"/>
      <c r="Q230" s="39" t="s">
        <v>266</v>
      </c>
      <c r="R230" s="40">
        <v>1308.011</v>
      </c>
      <c r="S230" s="1"/>
      <c r="T230" s="1"/>
      <c r="U230" s="1"/>
      <c r="V230" s="39" t="s">
        <v>266</v>
      </c>
      <c r="W230" s="1">
        <v>19844.554</v>
      </c>
      <c r="X230" s="1">
        <f t="shared" si="1"/>
        <v>1984.4554</v>
      </c>
      <c r="Y230" s="1"/>
      <c r="Z230" s="1"/>
      <c r="AA230" s="39" t="s">
        <v>266</v>
      </c>
      <c r="AB230" s="45">
        <v>332.38</v>
      </c>
      <c r="AC230" s="1"/>
      <c r="AD230" s="1"/>
      <c r="AE230" s="1"/>
      <c r="AF230" s="39" t="s">
        <v>266</v>
      </c>
      <c r="AG230" s="40">
        <f t="shared" si="2"/>
        <v>53696.0264</v>
      </c>
      <c r="AH230" s="31">
        <v>6.735821543</v>
      </c>
      <c r="AI230" s="41">
        <v>7.7625737310565155</v>
      </c>
      <c r="AJ230" s="1"/>
      <c r="AK230" s="39" t="s">
        <v>266</v>
      </c>
      <c r="AL230" s="39">
        <v>1.901991</v>
      </c>
      <c r="AM230" s="1"/>
      <c r="AN230" s="1"/>
      <c r="AO230" s="1"/>
      <c r="AP230" s="39" t="s">
        <v>266</v>
      </c>
      <c r="AQ230" s="19">
        <f t="shared" si="3"/>
        <v>3.571796203</v>
      </c>
      <c r="AR230" s="1"/>
      <c r="AS230" s="1"/>
      <c r="AT230" s="1"/>
      <c r="AU230" s="39" t="s">
        <v>266</v>
      </c>
      <c r="AV230" s="42">
        <v>1.04</v>
      </c>
      <c r="AW230" s="19">
        <f t="shared" si="4"/>
        <v>3.571796203</v>
      </c>
      <c r="AX230" s="19">
        <f t="shared" si="5"/>
        <v>2.531796203</v>
      </c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8"/>
      <c r="B231" s="39" t="s">
        <v>267</v>
      </c>
      <c r="C231" s="40">
        <v>14959.303</v>
      </c>
      <c r="D231" s="1"/>
      <c r="E231" s="1"/>
      <c r="F231" s="1"/>
      <c r="G231" s="39" t="s">
        <v>267</v>
      </c>
      <c r="H231" s="40">
        <v>8831.447</v>
      </c>
      <c r="I231" s="1"/>
      <c r="J231" s="1"/>
      <c r="K231" s="1"/>
      <c r="L231" s="39" t="s">
        <v>267</v>
      </c>
      <c r="M231" s="1">
        <v>27229.304</v>
      </c>
      <c r="N231" s="1"/>
      <c r="O231" s="1"/>
      <c r="P231" s="1"/>
      <c r="Q231" s="39" t="s">
        <v>267</v>
      </c>
      <c r="R231" s="40">
        <v>1225.409</v>
      </c>
      <c r="S231" s="1"/>
      <c r="T231" s="1"/>
      <c r="U231" s="1"/>
      <c r="V231" s="39" t="s">
        <v>267</v>
      </c>
      <c r="W231" s="1">
        <v>20244.9</v>
      </c>
      <c r="X231" s="1">
        <f t="shared" si="1"/>
        <v>2024.49</v>
      </c>
      <c r="Y231" s="1"/>
      <c r="Z231" s="1"/>
      <c r="AA231" s="39" t="s">
        <v>267</v>
      </c>
      <c r="AB231" s="45">
        <v>345.916</v>
      </c>
      <c r="AC231" s="1"/>
      <c r="AD231" s="1"/>
      <c r="AE231" s="1"/>
      <c r="AF231" s="39" t="s">
        <v>267</v>
      </c>
      <c r="AG231" s="40">
        <f t="shared" si="2"/>
        <v>54615.869</v>
      </c>
      <c r="AH231" s="31">
        <v>7.130719259</v>
      </c>
      <c r="AI231" s="41">
        <v>7.7625737310565155</v>
      </c>
      <c r="AJ231" s="1"/>
      <c r="AK231" s="39" t="s">
        <v>267</v>
      </c>
      <c r="AL231" s="39">
        <v>1.966925</v>
      </c>
      <c r="AM231" s="1"/>
      <c r="AN231" s="1"/>
      <c r="AO231" s="1"/>
      <c r="AP231" s="39" t="s">
        <v>267</v>
      </c>
      <c r="AQ231" s="19">
        <f t="shared" si="3"/>
        <v>3.784155132</v>
      </c>
      <c r="AR231" s="1"/>
      <c r="AS231" s="1"/>
      <c r="AT231" s="1"/>
      <c r="AU231" s="39" t="s">
        <v>267</v>
      </c>
      <c r="AV231" s="42">
        <v>1.15</v>
      </c>
      <c r="AW231" s="19">
        <f t="shared" si="4"/>
        <v>3.784155132</v>
      </c>
      <c r="AX231" s="19">
        <f t="shared" si="5"/>
        <v>2.634155132</v>
      </c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8"/>
      <c r="B232" s="39" t="s">
        <v>268</v>
      </c>
      <c r="C232" s="40">
        <v>15145.842</v>
      </c>
      <c r="D232" s="1"/>
      <c r="E232" s="1"/>
      <c r="F232" s="1"/>
      <c r="G232" s="39" t="s">
        <v>268</v>
      </c>
      <c r="H232" s="40">
        <v>8977.971</v>
      </c>
      <c r="I232" s="1"/>
      <c r="J232" s="1"/>
      <c r="K232" s="1"/>
      <c r="L232" s="39" t="s">
        <v>268</v>
      </c>
      <c r="M232" s="1">
        <v>28747.455</v>
      </c>
      <c r="N232" s="1"/>
      <c r="O232" s="1"/>
      <c r="P232" s="1"/>
      <c r="Q232" s="39" t="s">
        <v>268</v>
      </c>
      <c r="R232" s="40">
        <v>1341.234</v>
      </c>
      <c r="S232" s="1"/>
      <c r="T232" s="1"/>
      <c r="U232" s="1"/>
      <c r="V232" s="39" t="s">
        <v>268</v>
      </c>
      <c r="W232" s="1">
        <v>20492.747</v>
      </c>
      <c r="X232" s="1">
        <f t="shared" si="1"/>
        <v>2049.2747</v>
      </c>
      <c r="Y232" s="1"/>
      <c r="Z232" s="1"/>
      <c r="AA232" s="39" t="s">
        <v>268</v>
      </c>
      <c r="AB232" s="45">
        <v>614.75</v>
      </c>
      <c r="AC232" s="1"/>
      <c r="AD232" s="1"/>
      <c r="AE232" s="1"/>
      <c r="AF232" s="39" t="s">
        <v>268</v>
      </c>
      <c r="AG232" s="40">
        <f t="shared" si="2"/>
        <v>56876.5267</v>
      </c>
      <c r="AH232" s="31">
        <v>10.56107619</v>
      </c>
      <c r="AI232" s="41">
        <v>7.7625737310565155</v>
      </c>
      <c r="AJ232" s="1"/>
      <c r="AK232" s="39" t="s">
        <v>268</v>
      </c>
      <c r="AL232" s="39">
        <v>2.117558</v>
      </c>
      <c r="AM232" s="1"/>
      <c r="AN232" s="1"/>
      <c r="AO232" s="1"/>
      <c r="AP232" s="39" t="s">
        <v>268</v>
      </c>
      <c r="AQ232" s="19">
        <f t="shared" si="3"/>
        <v>4.905352115</v>
      </c>
      <c r="AR232" s="1"/>
      <c r="AS232" s="1"/>
      <c r="AT232" s="1"/>
      <c r="AU232" s="39" t="s">
        <v>268</v>
      </c>
      <c r="AV232" s="42">
        <v>1.3</v>
      </c>
      <c r="AW232" s="19">
        <f t="shared" si="4"/>
        <v>4.905352115</v>
      </c>
      <c r="AX232" s="19">
        <f t="shared" si="5"/>
        <v>3.605352115</v>
      </c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8"/>
      <c r="B233" s="39" t="s">
        <v>269</v>
      </c>
      <c r="C233" s="40">
        <v>15266.812</v>
      </c>
      <c r="D233" s="1"/>
      <c r="E233" s="1"/>
      <c r="F233" s="1"/>
      <c r="G233" s="39" t="s">
        <v>269</v>
      </c>
      <c r="H233" s="40">
        <v>9075.243</v>
      </c>
      <c r="I233" s="1"/>
      <c r="J233" s="1"/>
      <c r="K233" s="1"/>
      <c r="L233" s="39" t="s">
        <v>269</v>
      </c>
      <c r="M233" s="1">
        <v>28535.012</v>
      </c>
      <c r="N233" s="1"/>
      <c r="O233" s="1"/>
      <c r="P233" s="1"/>
      <c r="Q233" s="39" t="s">
        <v>269</v>
      </c>
      <c r="R233" s="40">
        <v>1434.172</v>
      </c>
      <c r="S233" s="1"/>
      <c r="T233" s="1"/>
      <c r="U233" s="1"/>
      <c r="V233" s="39" t="s">
        <v>269</v>
      </c>
      <c r="W233" s="1">
        <v>21089.643</v>
      </c>
      <c r="X233" s="1">
        <f t="shared" si="1"/>
        <v>2108.9643</v>
      </c>
      <c r="Y233" s="1"/>
      <c r="Z233" s="1"/>
      <c r="AA233" s="39" t="s">
        <v>269</v>
      </c>
      <c r="AB233" s="46">
        <v>538.2482</v>
      </c>
      <c r="AC233" s="1"/>
      <c r="AD233" s="1"/>
      <c r="AE233" s="1"/>
      <c r="AF233" s="39" t="s">
        <v>269</v>
      </c>
      <c r="AG233" s="40">
        <f t="shared" si="2"/>
        <v>56958.4515</v>
      </c>
      <c r="AH233" s="31">
        <v>7.105400126</v>
      </c>
      <c r="AI233" s="41">
        <v>7.7625737310565155</v>
      </c>
      <c r="AJ233" s="1"/>
      <c r="AK233" s="39" t="s">
        <v>269</v>
      </c>
      <c r="AL233" s="39">
        <v>2.214195</v>
      </c>
      <c r="AM233" s="1"/>
      <c r="AN233" s="1"/>
      <c r="AO233" s="1"/>
      <c r="AP233" s="39" t="s">
        <v>269</v>
      </c>
      <c r="AQ233" s="19">
        <f t="shared" si="3"/>
        <v>4.210547849</v>
      </c>
      <c r="AR233" s="1"/>
      <c r="AS233" s="1"/>
      <c r="AT233" s="1"/>
      <c r="AU233" s="39" t="s">
        <v>269</v>
      </c>
      <c r="AV233" s="42">
        <v>1.51</v>
      </c>
      <c r="AW233" s="19">
        <f t="shared" si="4"/>
        <v>4.210547849</v>
      </c>
      <c r="AX233" s="19">
        <f t="shared" si="5"/>
        <v>2.700547849</v>
      </c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8"/>
      <c r="B234" s="39" t="s">
        <v>270</v>
      </c>
      <c r="C234" s="40">
        <v>15377.8</v>
      </c>
      <c r="D234" s="1"/>
      <c r="E234" s="1"/>
      <c r="F234" s="1"/>
      <c r="G234" s="39" t="s">
        <v>270</v>
      </c>
      <c r="H234" s="40">
        <v>9453.327</v>
      </c>
      <c r="I234" s="1"/>
      <c r="J234" s="1"/>
      <c r="K234" s="1"/>
      <c r="L234" s="39" t="s">
        <v>270</v>
      </c>
      <c r="M234" s="1">
        <v>29525.556</v>
      </c>
      <c r="N234" s="1"/>
      <c r="O234" s="1"/>
      <c r="P234" s="1"/>
      <c r="Q234" s="39" t="s">
        <v>270</v>
      </c>
      <c r="R234" s="40">
        <v>1294.551</v>
      </c>
      <c r="S234" s="1"/>
      <c r="T234" s="1"/>
      <c r="U234" s="1"/>
      <c r="V234" s="39" t="s">
        <v>270</v>
      </c>
      <c r="W234" s="1">
        <v>21195.07</v>
      </c>
      <c r="X234" s="1">
        <f t="shared" si="1"/>
        <v>2119.507</v>
      </c>
      <c r="Y234" s="1"/>
      <c r="Z234" s="1"/>
      <c r="AA234" s="39" t="s">
        <v>270</v>
      </c>
      <c r="AB234" s="46">
        <v>560.4666</v>
      </c>
      <c r="AC234" s="1"/>
      <c r="AD234" s="1"/>
      <c r="AE234" s="1"/>
      <c r="AF234" s="39" t="s">
        <v>270</v>
      </c>
      <c r="AG234" s="40">
        <f t="shared" si="2"/>
        <v>58331.2076</v>
      </c>
      <c r="AH234" s="31">
        <v>8.632261102</v>
      </c>
      <c r="AI234" s="41">
        <v>7.7625737310565155</v>
      </c>
      <c r="AJ234" s="1"/>
      <c r="AK234" s="39" t="s">
        <v>270</v>
      </c>
      <c r="AL234" s="39">
        <v>2.711887</v>
      </c>
      <c r="AM234" s="1"/>
      <c r="AN234" s="1"/>
      <c r="AO234" s="1"/>
      <c r="AP234" s="39" t="s">
        <v>270</v>
      </c>
      <c r="AQ234" s="19">
        <f t="shared" si="3"/>
        <v>5.463224093</v>
      </c>
      <c r="AR234" s="1"/>
      <c r="AS234" s="1"/>
      <c r="AT234" s="1"/>
      <c r="AU234" s="39" t="s">
        <v>270</v>
      </c>
      <c r="AV234" s="42">
        <v>1.82</v>
      </c>
      <c r="AW234" s="19">
        <f t="shared" si="4"/>
        <v>5.463224093</v>
      </c>
      <c r="AX234" s="19">
        <f t="shared" si="5"/>
        <v>3.643224093</v>
      </c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8"/>
      <c r="B235" s="39" t="s">
        <v>271</v>
      </c>
      <c r="C235" s="40">
        <v>15504.328</v>
      </c>
      <c r="D235" s="1"/>
      <c r="E235" s="1"/>
      <c r="F235" s="1"/>
      <c r="G235" s="39" t="s">
        <v>271</v>
      </c>
      <c r="H235" s="40">
        <v>9568.189</v>
      </c>
      <c r="I235" s="1"/>
      <c r="J235" s="1"/>
      <c r="K235" s="1"/>
      <c r="L235" s="39" t="s">
        <v>271</v>
      </c>
      <c r="M235" s="1">
        <v>31242.306</v>
      </c>
      <c r="N235" s="1"/>
      <c r="O235" s="1"/>
      <c r="P235" s="1"/>
      <c r="Q235" s="39" t="s">
        <v>271</v>
      </c>
      <c r="R235" s="40">
        <v>1108.507</v>
      </c>
      <c r="S235" s="1"/>
      <c r="T235" s="1"/>
      <c r="U235" s="1"/>
      <c r="V235" s="39" t="s">
        <v>271</v>
      </c>
      <c r="W235" s="1">
        <v>21516.058</v>
      </c>
      <c r="X235" s="1">
        <f t="shared" si="1"/>
        <v>2151.6058</v>
      </c>
      <c r="Y235" s="1"/>
      <c r="Z235" s="1"/>
      <c r="AA235" s="39" t="s">
        <v>271</v>
      </c>
      <c r="AB235" s="46">
        <v>400.9018</v>
      </c>
      <c r="AC235" s="1"/>
      <c r="AD235" s="1"/>
      <c r="AE235" s="1"/>
      <c r="AF235" s="39" t="s">
        <v>271</v>
      </c>
      <c r="AG235" s="40">
        <f t="shared" si="2"/>
        <v>59975.8376</v>
      </c>
      <c r="AH235" s="31">
        <v>9.813939974</v>
      </c>
      <c r="AI235" s="41">
        <v>7.7625737310565155</v>
      </c>
      <c r="AJ235" s="1"/>
      <c r="AK235" s="39" t="s">
        <v>271</v>
      </c>
      <c r="AL235" s="39">
        <v>2.64094</v>
      </c>
      <c r="AM235" s="1"/>
      <c r="AN235" s="1"/>
      <c r="AO235" s="1"/>
      <c r="AP235" s="39" t="s">
        <v>271</v>
      </c>
      <c r="AQ235" s="19">
        <f t="shared" si="3"/>
        <v>5.634486561</v>
      </c>
      <c r="AR235" s="1"/>
      <c r="AS235" s="1"/>
      <c r="AT235" s="1"/>
      <c r="AU235" s="39" t="s">
        <v>271</v>
      </c>
      <c r="AV235" s="42">
        <v>1.95</v>
      </c>
      <c r="AW235" s="19">
        <f t="shared" si="4"/>
        <v>5.634486561</v>
      </c>
      <c r="AX235" s="19">
        <f t="shared" si="5"/>
        <v>3.684486561</v>
      </c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8"/>
      <c r="B236" s="39" t="s">
        <v>272</v>
      </c>
      <c r="C236" s="40">
        <v>15600.978</v>
      </c>
      <c r="D236" s="1"/>
      <c r="E236" s="1"/>
      <c r="F236" s="1"/>
      <c r="G236" s="39" t="s">
        <v>272</v>
      </c>
      <c r="H236" s="40">
        <v>9669.43</v>
      </c>
      <c r="I236" s="1"/>
      <c r="J236" s="1"/>
      <c r="K236" s="1"/>
      <c r="L236" s="39" t="s">
        <v>272</v>
      </c>
      <c r="M236" s="1">
        <v>26543.606</v>
      </c>
      <c r="N236" s="1"/>
      <c r="O236" s="1"/>
      <c r="P236" s="1"/>
      <c r="Q236" s="39" t="s">
        <v>272</v>
      </c>
      <c r="R236" s="40">
        <v>1166.136</v>
      </c>
      <c r="S236" s="1"/>
      <c r="T236" s="1"/>
      <c r="U236" s="1"/>
      <c r="V236" s="39" t="s">
        <v>272</v>
      </c>
      <c r="W236" s="1">
        <v>21974.096</v>
      </c>
      <c r="X236" s="1">
        <f t="shared" si="1"/>
        <v>2197.4096</v>
      </c>
      <c r="Y236" s="1"/>
      <c r="Z236" s="1"/>
      <c r="AA236" s="39" t="s">
        <v>272</v>
      </c>
      <c r="AB236" s="47">
        <v>354.97249</v>
      </c>
      <c r="AC236" s="1"/>
      <c r="AD236" s="1"/>
      <c r="AE236" s="1"/>
      <c r="AF236" s="39" t="s">
        <v>272</v>
      </c>
      <c r="AG236" s="40">
        <f t="shared" si="2"/>
        <v>55532.53209</v>
      </c>
      <c r="AH236" s="31">
        <v>-2.363004016</v>
      </c>
      <c r="AI236" s="41">
        <v>7.7625737310565155</v>
      </c>
      <c r="AJ236" s="1"/>
      <c r="AK236" s="39" t="s">
        <v>272</v>
      </c>
      <c r="AL236" s="39">
        <v>2.203131</v>
      </c>
      <c r="AM236" s="1"/>
      <c r="AN236" s="1"/>
      <c r="AO236" s="1"/>
      <c r="AP236" s="39" t="s">
        <v>272</v>
      </c>
      <c r="AQ236" s="19">
        <f t="shared" si="3"/>
        <v>1.824084813</v>
      </c>
      <c r="AR236" s="1"/>
      <c r="AS236" s="1"/>
      <c r="AT236" s="1"/>
      <c r="AU236" s="39" t="s">
        <v>272</v>
      </c>
      <c r="AV236" s="42">
        <v>2.27</v>
      </c>
      <c r="AW236" s="19">
        <f t="shared" si="4"/>
        <v>1.824084813</v>
      </c>
      <c r="AX236" s="19">
        <f t="shared" si="5"/>
        <v>-0.4459151868</v>
      </c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8"/>
      <c r="B237" s="39" t="s">
        <v>273</v>
      </c>
      <c r="C237" s="40">
        <v>15677.512</v>
      </c>
      <c r="D237" s="1"/>
      <c r="E237" s="1"/>
      <c r="F237" s="1"/>
      <c r="G237" s="39" t="s">
        <v>273</v>
      </c>
      <c r="H237" s="40">
        <v>9907.925</v>
      </c>
      <c r="I237" s="1"/>
      <c r="J237" s="1"/>
      <c r="K237" s="1"/>
      <c r="L237" s="39" t="s">
        <v>273</v>
      </c>
      <c r="M237" s="1">
        <v>30448.507</v>
      </c>
      <c r="N237" s="1"/>
      <c r="O237" s="1"/>
      <c r="P237" s="1"/>
      <c r="Q237" s="39" t="s">
        <v>273</v>
      </c>
      <c r="R237" s="40">
        <v>1249.602</v>
      </c>
      <c r="S237" s="1"/>
      <c r="T237" s="1"/>
      <c r="U237" s="1"/>
      <c r="V237" s="39" t="s">
        <v>273</v>
      </c>
      <c r="W237" s="1">
        <v>22027.88</v>
      </c>
      <c r="X237" s="1">
        <f t="shared" si="1"/>
        <v>2202.788</v>
      </c>
      <c r="Y237" s="1"/>
      <c r="Z237" s="1"/>
      <c r="AA237" s="39" t="s">
        <v>273</v>
      </c>
      <c r="AB237" s="47">
        <v>481.12</v>
      </c>
      <c r="AC237" s="1"/>
      <c r="AD237" s="1"/>
      <c r="AE237" s="1"/>
      <c r="AF237" s="39" t="s">
        <v>273</v>
      </c>
      <c r="AG237" s="40">
        <f t="shared" si="2"/>
        <v>59967.454</v>
      </c>
      <c r="AH237" s="31">
        <v>5.2828025</v>
      </c>
      <c r="AI237" s="41">
        <v>7.7625737310565155</v>
      </c>
      <c r="AJ237" s="1"/>
      <c r="AK237" s="39" t="s">
        <v>273</v>
      </c>
      <c r="AL237" s="39">
        <v>1.644936</v>
      </c>
      <c r="AM237" s="1"/>
      <c r="AN237" s="1"/>
      <c r="AO237" s="1"/>
      <c r="AP237" s="39" t="s">
        <v>273</v>
      </c>
      <c r="AQ237" s="19">
        <f t="shared" si="3"/>
        <v>2.758695192</v>
      </c>
      <c r="AR237" s="1"/>
      <c r="AS237" s="1"/>
      <c r="AT237" s="1"/>
      <c r="AU237" s="39" t="s">
        <v>273</v>
      </c>
      <c r="AV237" s="42">
        <v>2.41</v>
      </c>
      <c r="AW237" s="19">
        <f t="shared" si="4"/>
        <v>2.758695192</v>
      </c>
      <c r="AX237" s="19">
        <f t="shared" si="5"/>
        <v>0.3486951922</v>
      </c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8"/>
      <c r="B238" s="39" t="s">
        <v>274</v>
      </c>
      <c r="C238" s="40">
        <v>15831.713</v>
      </c>
      <c r="D238" s="1"/>
      <c r="E238" s="1"/>
      <c r="F238" s="1"/>
      <c r="G238" s="39" t="s">
        <v>274</v>
      </c>
      <c r="H238" s="40">
        <v>10043.367</v>
      </c>
      <c r="I238" s="1"/>
      <c r="J238" s="1"/>
      <c r="K238" s="1"/>
      <c r="L238" s="39" t="s">
        <v>274</v>
      </c>
      <c r="M238" s="1">
        <v>31228.48</v>
      </c>
      <c r="N238" s="1"/>
      <c r="O238" s="1"/>
      <c r="P238" s="1"/>
      <c r="Q238" s="39" t="s">
        <v>274</v>
      </c>
      <c r="R238" s="40">
        <v>1134.292</v>
      </c>
      <c r="S238" s="1"/>
      <c r="T238" s="1"/>
      <c r="U238" s="1"/>
      <c r="V238" s="39" t="s">
        <v>274</v>
      </c>
      <c r="W238" s="1">
        <v>22023.283</v>
      </c>
      <c r="X238" s="1">
        <f t="shared" si="1"/>
        <v>2202.3283</v>
      </c>
      <c r="Y238" s="1"/>
      <c r="Z238" s="1"/>
      <c r="AA238" s="39" t="s">
        <v>274</v>
      </c>
      <c r="AB238" s="47">
        <v>519.15</v>
      </c>
      <c r="AC238" s="1"/>
      <c r="AD238" s="1"/>
      <c r="AE238" s="1"/>
      <c r="AF238" s="39" t="s">
        <v>274</v>
      </c>
      <c r="AG238" s="40">
        <f t="shared" si="2"/>
        <v>60959.3303</v>
      </c>
      <c r="AH238" s="31">
        <v>4.505517386</v>
      </c>
      <c r="AI238" s="41">
        <v>7.7625737310565155</v>
      </c>
      <c r="AJ238" s="1"/>
      <c r="AK238" s="39" t="s">
        <v>274</v>
      </c>
      <c r="AL238" s="39">
        <v>1.811376</v>
      </c>
      <c r="AM238" s="1"/>
      <c r="AN238" s="1"/>
      <c r="AO238" s="1"/>
      <c r="AP238" s="39" t="s">
        <v>274</v>
      </c>
      <c r="AQ238" s="19">
        <f t="shared" si="3"/>
        <v>2.855643914</v>
      </c>
      <c r="AR238" s="1"/>
      <c r="AS238" s="1"/>
      <c r="AT238" s="1"/>
      <c r="AU238" s="39" t="s">
        <v>274</v>
      </c>
      <c r="AV238" s="42">
        <v>2.38</v>
      </c>
      <c r="AW238" s="19">
        <f t="shared" si="4"/>
        <v>2.855643914</v>
      </c>
      <c r="AX238" s="19">
        <f t="shared" si="5"/>
        <v>0.4756439137</v>
      </c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8"/>
      <c r="B239" s="39" t="s">
        <v>275</v>
      </c>
      <c r="C239" s="40">
        <v>15961.945</v>
      </c>
      <c r="D239" s="1"/>
      <c r="E239" s="1"/>
      <c r="F239" s="1"/>
      <c r="G239" s="39" t="s">
        <v>275</v>
      </c>
      <c r="H239" s="40">
        <v>10249.4</v>
      </c>
      <c r="I239" s="1"/>
      <c r="J239" s="1"/>
      <c r="K239" s="1"/>
      <c r="L239" s="39" t="s">
        <v>275</v>
      </c>
      <c r="M239" s="1">
        <v>31323.741</v>
      </c>
      <c r="N239" s="1"/>
      <c r="O239" s="1"/>
      <c r="P239" s="1"/>
      <c r="Q239" s="39" t="s">
        <v>275</v>
      </c>
      <c r="R239" s="40">
        <v>938.471</v>
      </c>
      <c r="S239" s="1"/>
      <c r="T239" s="1"/>
      <c r="U239" s="1"/>
      <c r="V239" s="39" t="s">
        <v>275</v>
      </c>
      <c r="W239" s="1">
        <v>22719.402000000002</v>
      </c>
      <c r="X239" s="1">
        <f t="shared" si="1"/>
        <v>2271.9402</v>
      </c>
      <c r="Y239" s="1"/>
      <c r="Z239" s="1"/>
      <c r="AA239" s="39" t="s">
        <v>275</v>
      </c>
      <c r="AB239" s="47">
        <v>314.61</v>
      </c>
      <c r="AC239" s="1"/>
      <c r="AD239" s="1"/>
      <c r="AE239" s="1"/>
      <c r="AF239" s="39" t="s">
        <v>275</v>
      </c>
      <c r="AG239" s="40">
        <f t="shared" si="2"/>
        <v>61060.1072</v>
      </c>
      <c r="AH239" s="31">
        <v>1.807844031</v>
      </c>
      <c r="AI239" s="41">
        <v>7.7625737310565155</v>
      </c>
      <c r="AJ239" s="1"/>
      <c r="AK239" s="39" t="s">
        <v>275</v>
      </c>
      <c r="AL239" s="39">
        <v>1.757488</v>
      </c>
      <c r="AM239" s="1"/>
      <c r="AN239" s="1"/>
      <c r="AO239" s="1"/>
      <c r="AP239" s="39" t="s">
        <v>275</v>
      </c>
      <c r="AQ239" s="19">
        <f t="shared" si="3"/>
        <v>2.086921575</v>
      </c>
      <c r="AR239" s="1"/>
      <c r="AS239" s="1"/>
      <c r="AT239" s="1"/>
      <c r="AU239" s="39" t="s">
        <v>275</v>
      </c>
      <c r="AV239" s="42">
        <v>2.04</v>
      </c>
      <c r="AW239" s="19">
        <f t="shared" si="4"/>
        <v>2.086921575</v>
      </c>
      <c r="AX239" s="19">
        <f t="shared" si="5"/>
        <v>0.04692157499</v>
      </c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8"/>
      <c r="B240" s="39" t="s">
        <v>276</v>
      </c>
      <c r="C240" s="40">
        <v>16091.143</v>
      </c>
      <c r="D240" s="1"/>
      <c r="E240" s="1"/>
      <c r="F240" s="1"/>
      <c r="G240" s="39" t="s">
        <v>276</v>
      </c>
      <c r="H240" s="40">
        <v>10307.741</v>
      </c>
      <c r="I240" s="1"/>
      <c r="J240" s="1"/>
      <c r="K240" s="1"/>
      <c r="L240" s="39" t="s">
        <v>276</v>
      </c>
      <c r="M240" s="1">
        <v>33680.489</v>
      </c>
      <c r="N240" s="1"/>
      <c r="O240" s="1"/>
      <c r="P240" s="1"/>
      <c r="Q240" s="39" t="s">
        <v>276</v>
      </c>
      <c r="R240" s="40">
        <v>1201.456</v>
      </c>
      <c r="S240" s="1"/>
      <c r="T240" s="1"/>
      <c r="U240" s="1"/>
      <c r="V240" s="39" t="s">
        <v>276</v>
      </c>
      <c r="W240" s="1">
        <v>23201.38</v>
      </c>
      <c r="X240" s="1">
        <f t="shared" si="1"/>
        <v>2320.138</v>
      </c>
      <c r="Y240" s="1"/>
      <c r="Z240" s="1"/>
      <c r="AA240" s="39" t="s">
        <v>276</v>
      </c>
      <c r="AB240" s="47">
        <v>366.01</v>
      </c>
      <c r="AC240" s="1"/>
      <c r="AD240" s="1"/>
      <c r="AE240" s="1"/>
      <c r="AF240" s="39" t="s">
        <v>276</v>
      </c>
      <c r="AG240" s="40">
        <f t="shared" si="2"/>
        <v>63966.977</v>
      </c>
      <c r="AH240" s="31">
        <v>15.18829521</v>
      </c>
      <c r="AI240" s="41">
        <v>7.7625737310565155</v>
      </c>
      <c r="AJ240" s="1"/>
      <c r="AK240" s="39" t="s">
        <v>276</v>
      </c>
      <c r="AL240" s="39">
        <v>2.032914</v>
      </c>
      <c r="AM240" s="1"/>
      <c r="AN240" s="1"/>
      <c r="AO240" s="1"/>
      <c r="AP240" s="39" t="s">
        <v>276</v>
      </c>
      <c r="AQ240" s="19">
        <f t="shared" si="3"/>
        <v>5.91402987</v>
      </c>
      <c r="AR240" s="1"/>
      <c r="AS240" s="1"/>
      <c r="AT240" s="1"/>
      <c r="AU240" s="39" t="s">
        <v>276</v>
      </c>
      <c r="AV240" s="42">
        <v>1.55</v>
      </c>
      <c r="AW240" s="19">
        <f t="shared" si="4"/>
        <v>5.91402987</v>
      </c>
      <c r="AX240" s="19">
        <f t="shared" si="5"/>
        <v>4.36402987</v>
      </c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8"/>
      <c r="B241" s="39" t="s">
        <v>277</v>
      </c>
      <c r="C241" s="40">
        <v>16240.95</v>
      </c>
      <c r="D241" s="1"/>
      <c r="E241" s="1"/>
      <c r="F241" s="1"/>
      <c r="G241" s="39" t="s">
        <v>277</v>
      </c>
      <c r="H241" s="40">
        <v>11010.287</v>
      </c>
      <c r="I241" s="1"/>
      <c r="J241" s="1"/>
      <c r="K241" s="1"/>
      <c r="L241" s="39" t="s">
        <v>277</v>
      </c>
      <c r="M241" s="1">
        <v>27002.731</v>
      </c>
      <c r="N241" s="1"/>
      <c r="O241" s="1"/>
      <c r="P241" s="1"/>
      <c r="Q241" s="39" t="s">
        <v>277</v>
      </c>
      <c r="R241" s="40">
        <v>1299.863</v>
      </c>
      <c r="S241" s="1"/>
      <c r="T241" s="1"/>
      <c r="U241" s="1"/>
      <c r="V241" s="39" t="s">
        <v>277</v>
      </c>
      <c r="W241" s="1">
        <v>23223.813000000002</v>
      </c>
      <c r="X241" s="1">
        <f t="shared" si="1"/>
        <v>2322.3813</v>
      </c>
      <c r="Y241" s="1"/>
      <c r="Z241" s="1"/>
      <c r="AA241" s="39" t="s">
        <v>277</v>
      </c>
      <c r="AB241" s="47">
        <v>207.31</v>
      </c>
      <c r="AC241" s="1"/>
      <c r="AD241" s="1"/>
      <c r="AE241" s="1"/>
      <c r="AF241" s="39" t="s">
        <v>277</v>
      </c>
      <c r="AG241" s="40">
        <f t="shared" si="2"/>
        <v>58083.5223</v>
      </c>
      <c r="AH241" s="31">
        <v>-3.14159027</v>
      </c>
      <c r="AI241" s="41">
        <v>7.7625737310565155</v>
      </c>
      <c r="AJ241" s="1"/>
      <c r="AK241" s="39" t="s">
        <v>277</v>
      </c>
      <c r="AL241" s="39">
        <v>2.118652</v>
      </c>
      <c r="AM241" s="1"/>
      <c r="AN241" s="1"/>
      <c r="AO241" s="1"/>
      <c r="AP241" s="39" t="s">
        <v>277</v>
      </c>
      <c r="AQ241" s="19">
        <f t="shared" si="3"/>
        <v>1.4816</v>
      </c>
      <c r="AR241" s="1"/>
      <c r="AS241" s="1"/>
      <c r="AT241" s="1"/>
      <c r="AU241" s="39" t="s">
        <v>277</v>
      </c>
      <c r="AV241" s="42">
        <v>0.65</v>
      </c>
      <c r="AW241" s="19">
        <f t="shared" si="4"/>
        <v>1.4816</v>
      </c>
      <c r="AX241" s="19">
        <f t="shared" si="5"/>
        <v>0.8315999997</v>
      </c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8"/>
      <c r="B242" s="39" t="s">
        <v>278</v>
      </c>
      <c r="C242" s="40">
        <v>16223.162</v>
      </c>
      <c r="D242" s="1"/>
      <c r="E242" s="1"/>
      <c r="F242" s="1"/>
      <c r="G242" s="39" t="s">
        <v>278</v>
      </c>
      <c r="H242" s="40">
        <v>11429.721</v>
      </c>
      <c r="I242" s="1"/>
      <c r="J242" s="1"/>
      <c r="K242" s="1"/>
      <c r="L242" s="39" t="s">
        <v>278</v>
      </c>
      <c r="M242" s="1">
        <v>33391.061</v>
      </c>
      <c r="N242" s="1"/>
      <c r="O242" s="1"/>
      <c r="P242" s="1"/>
      <c r="Q242" s="39" t="s">
        <v>278</v>
      </c>
      <c r="R242" s="40">
        <v>1712.195</v>
      </c>
      <c r="S242" s="1"/>
      <c r="T242" s="1"/>
      <c r="U242" s="1"/>
      <c r="V242" s="39" t="s">
        <v>278</v>
      </c>
      <c r="W242" s="1">
        <v>26477.241</v>
      </c>
      <c r="X242" s="1">
        <f t="shared" si="1"/>
        <v>2647.7241</v>
      </c>
      <c r="Y242" s="1"/>
      <c r="Z242" s="1"/>
      <c r="AA242" s="39" t="s">
        <v>278</v>
      </c>
      <c r="AB242" s="47">
        <v>64.45</v>
      </c>
      <c r="AC242" s="1"/>
      <c r="AD242" s="1"/>
      <c r="AE242" s="1"/>
      <c r="AF242" s="39" t="s">
        <v>278</v>
      </c>
      <c r="AG242" s="40">
        <f t="shared" si="2"/>
        <v>65468.3131</v>
      </c>
      <c r="AH242" s="31">
        <v>7.396706588</v>
      </c>
      <c r="AI242" s="41">
        <v>7.7625737310565155</v>
      </c>
      <c r="AJ242" s="1"/>
      <c r="AK242" s="39" t="s">
        <v>278</v>
      </c>
      <c r="AL242" s="39">
        <v>0.3642956</v>
      </c>
      <c r="AM242" s="1"/>
      <c r="AN242" s="1"/>
      <c r="AO242" s="1"/>
      <c r="AP242" s="39" t="s">
        <v>278</v>
      </c>
      <c r="AQ242" s="19">
        <f t="shared" si="3"/>
        <v>1.046050514</v>
      </c>
      <c r="AR242" s="1"/>
      <c r="AS242" s="1"/>
      <c r="AT242" s="1"/>
      <c r="AU242" s="39" t="s">
        <v>278</v>
      </c>
      <c r="AV242" s="42">
        <v>0.08</v>
      </c>
      <c r="AW242" s="19">
        <f t="shared" si="4"/>
        <v>1.046050514</v>
      </c>
      <c r="AX242" s="19">
        <f t="shared" si="5"/>
        <v>0.9660505142</v>
      </c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8"/>
      <c r="B243" s="39" t="s">
        <v>279</v>
      </c>
      <c r="C243" s="40">
        <v>16453.363</v>
      </c>
      <c r="D243" s="1"/>
      <c r="E243" s="1"/>
      <c r="F243" s="1"/>
      <c r="G243" s="39" t="s">
        <v>279</v>
      </c>
      <c r="H243" s="40">
        <v>11343.475</v>
      </c>
      <c r="I243" s="1"/>
      <c r="J243" s="1"/>
      <c r="K243" s="1"/>
      <c r="L243" s="39" t="s">
        <v>279</v>
      </c>
      <c r="M243" s="1">
        <v>36930.148</v>
      </c>
      <c r="N243" s="1"/>
      <c r="O243" s="1"/>
      <c r="P243" s="1"/>
      <c r="Q243" s="39" t="s">
        <v>279</v>
      </c>
      <c r="R243" s="40">
        <v>1920.805</v>
      </c>
      <c r="S243" s="1"/>
      <c r="T243" s="1"/>
      <c r="U243" s="1"/>
      <c r="V243" s="39" t="s">
        <v>279</v>
      </c>
      <c r="W243" s="1">
        <v>26945.391</v>
      </c>
      <c r="X243" s="1">
        <f t="shared" si="1"/>
        <v>2694.5391</v>
      </c>
      <c r="Y243" s="1"/>
      <c r="Z243" s="1"/>
      <c r="AA243" s="39" t="s">
        <v>279</v>
      </c>
      <c r="AB243" s="47">
        <v>348.77</v>
      </c>
      <c r="AC243" s="1"/>
      <c r="AD243" s="1"/>
      <c r="AE243" s="1"/>
      <c r="AF243" s="39" t="s">
        <v>279</v>
      </c>
      <c r="AG243" s="40">
        <f t="shared" si="2"/>
        <v>69691.1001</v>
      </c>
      <c r="AH243" s="31">
        <v>14.13524033</v>
      </c>
      <c r="AI243" s="41">
        <v>7.7625737310565155</v>
      </c>
      <c r="AJ243" s="1"/>
      <c r="AK243" s="39" t="s">
        <v>279</v>
      </c>
      <c r="AL243" s="39">
        <v>1.222386</v>
      </c>
      <c r="AM243" s="1"/>
      <c r="AN243" s="1"/>
      <c r="AO243" s="1"/>
      <c r="AP243" s="39" t="s">
        <v>279</v>
      </c>
      <c r="AQ243" s="19">
        <f t="shared" si="3"/>
        <v>4.23234215</v>
      </c>
      <c r="AR243" s="1"/>
      <c r="AS243" s="1"/>
      <c r="AT243" s="1"/>
      <c r="AU243" s="39" t="s">
        <v>279</v>
      </c>
      <c r="AV243" s="42">
        <v>0.09</v>
      </c>
      <c r="AW243" s="19">
        <f t="shared" si="4"/>
        <v>4.23234215</v>
      </c>
      <c r="AX243" s="19">
        <f t="shared" si="5"/>
        <v>4.14234215</v>
      </c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8"/>
      <c r="B244" s="39" t="s">
        <v>280</v>
      </c>
      <c r="C244" s="40">
        <v>16704.995</v>
      </c>
      <c r="D244" s="1"/>
      <c r="E244" s="1"/>
      <c r="F244" s="1"/>
      <c r="G244" s="39" t="s">
        <v>280</v>
      </c>
      <c r="H244" s="40">
        <v>11346.816</v>
      </c>
      <c r="I244" s="1"/>
      <c r="J244" s="1"/>
      <c r="K244" s="1"/>
      <c r="L244" s="39" t="s">
        <v>280</v>
      </c>
      <c r="M244" s="1">
        <v>42497.994</v>
      </c>
      <c r="N244" s="1"/>
      <c r="O244" s="1"/>
      <c r="P244" s="1"/>
      <c r="Q244" s="39" t="s">
        <v>280</v>
      </c>
      <c r="R244" s="40">
        <v>3169.384</v>
      </c>
      <c r="S244" s="1"/>
      <c r="T244" s="1"/>
      <c r="U244" s="1"/>
      <c r="V244" s="39" t="s">
        <v>280</v>
      </c>
      <c r="W244" s="1">
        <v>27747.798</v>
      </c>
      <c r="X244" s="1">
        <f t="shared" si="1"/>
        <v>2774.7798</v>
      </c>
      <c r="Y244" s="1"/>
      <c r="Z244" s="1"/>
      <c r="AA244" s="39" t="s">
        <v>280</v>
      </c>
      <c r="AB244" s="47">
        <v>505.28</v>
      </c>
      <c r="AC244" s="1"/>
      <c r="AD244" s="1"/>
      <c r="AE244" s="1"/>
      <c r="AF244" s="39" t="s">
        <v>280</v>
      </c>
      <c r="AG244" s="40">
        <f t="shared" si="2"/>
        <v>76999.2488</v>
      </c>
      <c r="AH244" s="31">
        <v>20.37343706</v>
      </c>
      <c r="AI244" s="41">
        <v>7.7625737310565155</v>
      </c>
      <c r="AJ244" s="1"/>
      <c r="AK244" s="39" t="s">
        <v>280</v>
      </c>
      <c r="AL244" s="39">
        <v>1.239488</v>
      </c>
      <c r="AM244" s="1"/>
      <c r="AN244" s="1"/>
      <c r="AO244" s="1"/>
      <c r="AP244" s="39" t="s">
        <v>280</v>
      </c>
      <c r="AQ244" s="19">
        <f t="shared" si="3"/>
        <v>5.821819832</v>
      </c>
      <c r="AR244" s="1"/>
      <c r="AS244" s="1"/>
      <c r="AT244" s="1"/>
      <c r="AU244" s="39" t="s">
        <v>280</v>
      </c>
      <c r="AV244" s="42">
        <v>0.09</v>
      </c>
      <c r="AW244" s="19">
        <f t="shared" si="4"/>
        <v>5.821819832</v>
      </c>
      <c r="AX244" s="19">
        <f t="shared" si="5"/>
        <v>5.731819832</v>
      </c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8"/>
      <c r="B245" s="39" t="s">
        <v>281</v>
      </c>
      <c r="C245" s="40">
        <v>16992.672</v>
      </c>
      <c r="D245" s="1"/>
      <c r="E245" s="1"/>
      <c r="F245" s="1"/>
      <c r="G245" s="39" t="s">
        <v>281</v>
      </c>
      <c r="H245" s="40">
        <v>11495.149</v>
      </c>
      <c r="I245" s="1"/>
      <c r="J245" s="1"/>
      <c r="K245" s="1"/>
      <c r="L245" s="39" t="s">
        <v>281</v>
      </c>
      <c r="M245" s="1">
        <v>44982.272000000004</v>
      </c>
      <c r="N245" s="1"/>
      <c r="O245" s="1"/>
      <c r="P245" s="1"/>
      <c r="Q245" s="39" t="s">
        <v>281</v>
      </c>
      <c r="R245" s="40">
        <v>3573.019</v>
      </c>
      <c r="S245" s="1"/>
      <c r="T245" s="1"/>
      <c r="U245" s="1"/>
      <c r="V245" s="39" t="s">
        <v>281</v>
      </c>
      <c r="W245" s="1">
        <v>28132.57</v>
      </c>
      <c r="X245" s="1">
        <f t="shared" si="1"/>
        <v>2813.257</v>
      </c>
      <c r="Y245" s="1"/>
      <c r="Z245" s="1"/>
      <c r="AA245" s="39" t="s">
        <v>281</v>
      </c>
      <c r="AB245" s="1"/>
      <c r="AC245" s="1"/>
      <c r="AD245" s="1"/>
      <c r="AE245" s="1"/>
      <c r="AF245" s="39" t="s">
        <v>281</v>
      </c>
      <c r="AG245" s="40">
        <f t="shared" si="2"/>
        <v>79856.369</v>
      </c>
      <c r="AH245" s="1"/>
      <c r="AI245" s="1"/>
      <c r="AJ245" s="1"/>
      <c r="AK245" s="39" t="s">
        <v>281</v>
      </c>
      <c r="AL245" s="39">
        <v>1.898514</v>
      </c>
      <c r="AM245" s="1"/>
      <c r="AN245" s="1"/>
      <c r="AO245" s="1"/>
      <c r="AP245" s="39" t="s">
        <v>281</v>
      </c>
      <c r="AQ245" s="19"/>
      <c r="AR245" s="1"/>
      <c r="AS245" s="1"/>
      <c r="AT245" s="1"/>
      <c r="AU245" s="39" t="s">
        <v>281</v>
      </c>
      <c r="AV245" s="42">
        <v>0.07</v>
      </c>
      <c r="AW245" s="19" t="str">
        <f t="shared" si="4"/>
        <v/>
      </c>
      <c r="AX245" s="19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8"/>
      <c r="B246" s="39" t="s">
        <v>282</v>
      </c>
      <c r="C246" s="40">
        <v>17307.856</v>
      </c>
      <c r="D246" s="1"/>
      <c r="E246" s="1"/>
      <c r="F246" s="1"/>
      <c r="G246" s="39" t="s">
        <v>282</v>
      </c>
      <c r="H246" s="40">
        <v>11544.647</v>
      </c>
      <c r="I246" s="1"/>
      <c r="J246" s="1"/>
      <c r="K246" s="1"/>
      <c r="L246" s="39" t="s">
        <v>282</v>
      </c>
      <c r="M246" s="1">
        <v>48282.749</v>
      </c>
      <c r="N246" s="1"/>
      <c r="O246" s="1"/>
      <c r="P246" s="1"/>
      <c r="Q246" s="39" t="s">
        <v>282</v>
      </c>
      <c r="R246" s="40">
        <v>3976.989</v>
      </c>
      <c r="S246" s="1"/>
      <c r="T246" s="1"/>
      <c r="U246" s="1"/>
      <c r="V246" s="39" t="s">
        <v>282</v>
      </c>
      <c r="W246" s="1">
        <v>28529.436</v>
      </c>
      <c r="X246" s="1">
        <f t="shared" si="1"/>
        <v>2852.9436</v>
      </c>
      <c r="Y246" s="1"/>
      <c r="Z246" s="1"/>
      <c r="AA246" s="39" t="s">
        <v>282</v>
      </c>
      <c r="AB246" s="1"/>
      <c r="AC246" s="1"/>
      <c r="AD246" s="1"/>
      <c r="AE246" s="1"/>
      <c r="AF246" s="39" t="s">
        <v>282</v>
      </c>
      <c r="AG246" s="40">
        <f t="shared" si="2"/>
        <v>83965.1846</v>
      </c>
      <c r="AH246" s="1"/>
      <c r="AI246" s="1"/>
      <c r="AJ246" s="1"/>
      <c r="AK246" s="39" t="s">
        <v>282</v>
      </c>
      <c r="AL246" s="39">
        <v>4.848945</v>
      </c>
      <c r="AM246" s="1"/>
      <c r="AN246" s="1"/>
      <c r="AO246" s="1"/>
      <c r="AP246" s="39" t="s">
        <v>282</v>
      </c>
      <c r="AQ246" s="19"/>
      <c r="AR246" s="1"/>
      <c r="AS246" s="1"/>
      <c r="AT246" s="1"/>
      <c r="AU246" s="39" t="s">
        <v>282</v>
      </c>
      <c r="AV246" s="42"/>
      <c r="AW246" s="19"/>
      <c r="AX246" s="19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8"/>
      <c r="B247" s="39" t="s">
        <v>283</v>
      </c>
      <c r="C247" s="40">
        <v>17582.9</v>
      </c>
      <c r="D247" s="1"/>
      <c r="E247" s="1"/>
      <c r="F247" s="1"/>
      <c r="G247" s="39" t="s">
        <v>283</v>
      </c>
      <c r="H247" s="40">
        <v>11747.15</v>
      </c>
      <c r="I247" s="1"/>
      <c r="J247" s="1"/>
      <c r="K247" s="1"/>
      <c r="L247" s="39" t="s">
        <v>283</v>
      </c>
      <c r="M247" s="1">
        <v>48161.202</v>
      </c>
      <c r="N247" s="1"/>
      <c r="O247" s="1"/>
      <c r="P247" s="1"/>
      <c r="Q247" s="39" t="s">
        <v>283</v>
      </c>
      <c r="R247" s="40">
        <v>4036.464</v>
      </c>
      <c r="S247" s="1"/>
      <c r="T247" s="1"/>
      <c r="U247" s="1"/>
      <c r="V247" s="39" t="s">
        <v>283</v>
      </c>
      <c r="W247" s="1">
        <v>28428.919</v>
      </c>
      <c r="X247" s="1">
        <f t="shared" si="1"/>
        <v>2842.8919</v>
      </c>
      <c r="Y247" s="1"/>
      <c r="Z247" s="1"/>
      <c r="AA247" s="39" t="s">
        <v>283</v>
      </c>
      <c r="AB247" s="1"/>
      <c r="AC247" s="1"/>
      <c r="AD247" s="1"/>
      <c r="AE247" s="1"/>
      <c r="AF247" s="39" t="s">
        <v>283</v>
      </c>
      <c r="AG247" s="40">
        <f t="shared" si="2"/>
        <v>84370.6079</v>
      </c>
      <c r="AH247" s="1"/>
      <c r="AI247" s="1"/>
      <c r="AJ247" s="1"/>
      <c r="AK247" s="39" t="s">
        <v>283</v>
      </c>
      <c r="AL247" s="39">
        <v>5.335693</v>
      </c>
      <c r="AM247" s="1"/>
      <c r="AN247" s="1"/>
      <c r="AO247" s="1"/>
      <c r="AP247" s="39" t="s">
        <v>283</v>
      </c>
      <c r="AQ247" s="19"/>
      <c r="AR247" s="1"/>
      <c r="AS247" s="1"/>
      <c r="AT247" s="1"/>
      <c r="AU247" s="39" t="s">
        <v>283</v>
      </c>
      <c r="AV247" s="42"/>
      <c r="AW247" s="19"/>
      <c r="AX247" s="19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8"/>
      <c r="B248" s="39" t="s">
        <v>284</v>
      </c>
      <c r="C248" s="40">
        <v>17932.546</v>
      </c>
      <c r="D248" s="1"/>
      <c r="E248" s="1"/>
      <c r="F248" s="1"/>
      <c r="G248" s="39" t="s">
        <v>284</v>
      </c>
      <c r="H248" s="40">
        <v>11919.771</v>
      </c>
      <c r="I248" s="1"/>
      <c r="J248" s="1"/>
      <c r="K248" s="1"/>
      <c r="L248" s="39" t="s">
        <v>284</v>
      </c>
      <c r="M248" s="1">
        <v>51470.205</v>
      </c>
      <c r="N248" s="1"/>
      <c r="O248" s="1"/>
      <c r="P248" s="1"/>
      <c r="Q248" s="39" t="s">
        <v>284</v>
      </c>
      <c r="R248" s="40">
        <v>4255.045</v>
      </c>
      <c r="S248" s="1"/>
      <c r="T248" s="1"/>
      <c r="U248" s="1"/>
      <c r="V248" s="39" t="s">
        <v>284</v>
      </c>
      <c r="W248" s="1">
        <v>29617.215</v>
      </c>
      <c r="X248" s="1">
        <f t="shared" si="1"/>
        <v>2961.7215</v>
      </c>
      <c r="Y248" s="1"/>
      <c r="Z248" s="1"/>
      <c r="AA248" s="39" t="s">
        <v>284</v>
      </c>
      <c r="AB248" s="1"/>
      <c r="AC248" s="1"/>
      <c r="AD248" s="1"/>
      <c r="AE248" s="1"/>
      <c r="AF248" s="39" t="s">
        <v>284</v>
      </c>
      <c r="AG248" s="40">
        <f t="shared" si="2"/>
        <v>88539.2885</v>
      </c>
      <c r="AH248" s="1"/>
      <c r="AI248" s="1"/>
      <c r="AJ248" s="1"/>
      <c r="AK248" s="39" t="s">
        <v>284</v>
      </c>
      <c r="AL248" s="39">
        <v>6.689106</v>
      </c>
      <c r="AM248" s="1"/>
      <c r="AN248" s="1"/>
      <c r="AO248" s="1"/>
      <c r="AP248" s="39" t="s">
        <v>284</v>
      </c>
      <c r="AQ248" s="19"/>
      <c r="AR248" s="1"/>
      <c r="AS248" s="1"/>
      <c r="AT248" s="1"/>
      <c r="AU248" s="39" t="s">
        <v>284</v>
      </c>
      <c r="AV248" s="42"/>
      <c r="AW248" s="19"/>
      <c r="AX248" s="19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8"/>
      <c r="B249" s="39" t="s">
        <v>285</v>
      </c>
      <c r="C249" s="40">
        <v>18304.538</v>
      </c>
      <c r="D249" s="1"/>
      <c r="E249" s="1"/>
      <c r="F249" s="1"/>
      <c r="G249" s="39" t="s">
        <v>285</v>
      </c>
      <c r="H249" s="40">
        <v>12169.017</v>
      </c>
      <c r="I249" s="1"/>
      <c r="J249" s="1"/>
      <c r="K249" s="1"/>
      <c r="L249" s="39" t="s">
        <v>285</v>
      </c>
      <c r="M249" s="1">
        <v>48113.092000000004</v>
      </c>
      <c r="N249" s="1"/>
      <c r="O249" s="1"/>
      <c r="P249" s="1"/>
      <c r="Q249" s="39" t="s">
        <v>285</v>
      </c>
      <c r="R249" s="40">
        <v>4465.085</v>
      </c>
      <c r="S249" s="1"/>
      <c r="T249" s="1"/>
      <c r="U249" s="1"/>
      <c r="V249" s="39" t="s">
        <v>285</v>
      </c>
      <c r="W249" s="1">
        <v>30400.96</v>
      </c>
      <c r="X249" s="1">
        <f t="shared" si="1"/>
        <v>3040.096</v>
      </c>
      <c r="Y249" s="1"/>
      <c r="Z249" s="1"/>
      <c r="AA249" s="39" t="s">
        <v>285</v>
      </c>
      <c r="AB249" s="1"/>
      <c r="AC249" s="1"/>
      <c r="AD249" s="1"/>
      <c r="AE249" s="1"/>
      <c r="AF249" s="39" t="s">
        <v>285</v>
      </c>
      <c r="AG249" s="40">
        <f t="shared" si="2"/>
        <v>86091.828</v>
      </c>
      <c r="AH249" s="1"/>
      <c r="AI249" s="1"/>
      <c r="AJ249" s="1"/>
      <c r="AK249" s="39" t="s">
        <v>285</v>
      </c>
      <c r="AL249" s="39">
        <v>7.966707</v>
      </c>
      <c r="AM249" s="1"/>
      <c r="AN249" s="1"/>
      <c r="AO249" s="1"/>
      <c r="AP249" s="39" t="s">
        <v>285</v>
      </c>
      <c r="AQ249" s="19"/>
      <c r="AR249" s="1"/>
      <c r="AS249" s="1"/>
      <c r="AT249" s="1"/>
      <c r="AU249" s="39" t="s">
        <v>285</v>
      </c>
      <c r="AV249" s="42"/>
      <c r="AW249" s="19"/>
      <c r="AX249" s="19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8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8"/>
      <c r="AV251" s="25">
        <f>AVERAGE(AV21:AV250)</f>
        <v>5.0756</v>
      </c>
      <c r="AW251" s="48">
        <f>AVERAGE(AW21:AW249)</f>
        <v>7.323051728</v>
      </c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8"/>
      <c r="AH252" s="25">
        <f>AVERAGE(AH81:AH249)</f>
        <v>7.852332402</v>
      </c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8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8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8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8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8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8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8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8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8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8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8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8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8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8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8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8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8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8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8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8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8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8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8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8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8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8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8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8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8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8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8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8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8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8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8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8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8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42"/>
      <c r="AW290" s="1"/>
      <c r="AX290" s="19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>
        <f>CORREL(AV21:AV245,AW21:AW245)</f>
        <v>0.7718122023</v>
      </c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mergeCells count="22">
    <mergeCell ref="L2:O3"/>
    <mergeCell ref="Q2:T3"/>
    <mergeCell ref="V2:Y3"/>
    <mergeCell ref="AF2:AI3"/>
    <mergeCell ref="AK2:AN3"/>
    <mergeCell ref="AP2:AR3"/>
    <mergeCell ref="AU2:AY3"/>
    <mergeCell ref="V6:Y6"/>
    <mergeCell ref="AP7:AS10"/>
    <mergeCell ref="W17:Y17"/>
    <mergeCell ref="G7:J7"/>
    <mergeCell ref="G8:J8"/>
    <mergeCell ref="B9:E9"/>
    <mergeCell ref="G9:J9"/>
    <mergeCell ref="B10:E10"/>
    <mergeCell ref="B2:E3"/>
    <mergeCell ref="B6:E6"/>
    <mergeCell ref="G6:J6"/>
    <mergeCell ref="L6:O6"/>
    <mergeCell ref="Q6:T6"/>
    <mergeCell ref="B7:E7"/>
    <mergeCell ref="B8:E8"/>
  </mergeCells>
  <hyperlinks>
    <hyperlink r:id="rId1" location="RANGE!B5" ref="AV8"/>
  </hyperlinks>
  <printOptions/>
  <pageMargins bottom="0.75" footer="0.0" header="0.0" left="0.7" right="0.7" top="0.75"/>
  <pageSetup orientation="landscape"/>
  <drawing r:id="rId2"/>
</worksheet>
</file>