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hNH0Fgp9kl1hioRXX7jIq0t6c4GQ=="/>
    </ext>
  </extLst>
</workbook>
</file>

<file path=xl/sharedStrings.xml><?xml version="1.0" encoding="utf-8"?>
<sst xmlns="http://schemas.openxmlformats.org/spreadsheetml/2006/main" count="3434" uniqueCount="1020">
  <si>
    <t xml:space="preserve">General Public service expenditures </t>
  </si>
  <si>
    <t xml:space="preserve">Economic Affairs expenditures </t>
  </si>
  <si>
    <t>Housing expenditures</t>
  </si>
  <si>
    <t>Health</t>
  </si>
  <si>
    <t xml:space="preserve">Total Productive expenditures of Government </t>
  </si>
  <si>
    <t>Inflation</t>
  </si>
  <si>
    <t xml:space="preserve">Taylor rule </t>
  </si>
  <si>
    <t>Final table all three together</t>
  </si>
  <si>
    <t>Federal Government defense expenditures</t>
  </si>
  <si>
    <t>Education</t>
  </si>
  <si>
    <t>Government consumption expenditures and gross investments</t>
  </si>
  <si>
    <t>OECD Data - CPI Total for the United States</t>
  </si>
  <si>
    <t>Taylor rule: r = p + 0.5y + 0.5(p - 2) + 2</t>
  </si>
  <si>
    <t>FRED Graph Observations</t>
  </si>
  <si>
    <t>: General public service</t>
  </si>
  <si>
    <t xml:space="preserve"> National Defense</t>
  </si>
  <si>
    <t xml:space="preserve">Economic Affairs </t>
  </si>
  <si>
    <t>Housing Expenditures</t>
  </si>
  <si>
    <t xml:space="preserve">Annual Growth rate (%) - Quarterly Data </t>
  </si>
  <si>
    <t xml:space="preserve">r = optimal rate
p = the rate of inflation
y = the percent deviation between current productivity and the long-term linear trend in productivity </t>
  </si>
  <si>
    <t>Federal Reserve Economic Data</t>
  </si>
  <si>
    <t>Q1 1956 to Q1 2022</t>
  </si>
  <si>
    <t>Link: https://fred.stlouisfed.org</t>
  </si>
  <si>
    <t xml:space="preserve">Frequency: Annual </t>
  </si>
  <si>
    <t xml:space="preserve">Frequency: Quarterly </t>
  </si>
  <si>
    <t>Help: https://fredhelp.stlouisfed.org</t>
  </si>
  <si>
    <t>, Billions of Dollars, Annual, Not Seasonally Adjusted</t>
  </si>
  <si>
    <t>Billions of Dollars, Quarterly, Seasonally Adjusted Annual Rate</t>
  </si>
  <si>
    <t>Economic Research Division</t>
  </si>
  <si>
    <t>Federal Reserve Bank of St. Louis</t>
  </si>
  <si>
    <t xml:space="preserve">OECD (2022), Inflation (CPI) (indicator). </t>
  </si>
  <si>
    <t>Interest Rates, Government SecuritiesInterest Rates, Government Securities</t>
  </si>
  <si>
    <t>Market Yield on U.S. Treasury Securities at 5-Year Constant Maturity,</t>
  </si>
  <si>
    <t>Link: https://fred,stlouisfed,org</t>
  </si>
  <si>
    <t>doi: 10.1787/eee82e6e-en (Accessed on 14 June 2022)</t>
  </si>
  <si>
    <t>, Government Bonds for United States, Percent per Annum, Quarterly, Not Seasonally Adjusted</t>
  </si>
  <si>
    <t xml:space="preserve"> Quoted on an Investment Basis, Percent, Quarterly, Not Seasonally Adjusted</t>
  </si>
  <si>
    <t>Help: https://fredhelp,stlouisfed,org</t>
  </si>
  <si>
    <t>INTGSBUSM193N</t>
  </si>
  <si>
    <t>DGS5</t>
  </si>
  <si>
    <t>Federal Reserve Bank of St, Louis</t>
  </si>
  <si>
    <t>W575RC1A027NBEA</t>
  </si>
  <si>
    <t>FDEFX</t>
  </si>
  <si>
    <t>W584RC1A027NBEA</t>
  </si>
  <si>
    <t>W597RC1A027NBEA</t>
  </si>
  <si>
    <t>W598RC1A027NBEA</t>
  </si>
  <si>
    <t>W600RC1A027NBEA</t>
  </si>
  <si>
    <t xml:space="preserve">Observation date </t>
  </si>
  <si>
    <t>General Public Service</t>
  </si>
  <si>
    <t>Observation Date</t>
  </si>
  <si>
    <t xml:space="preserve">National Defense </t>
  </si>
  <si>
    <t>Economic Affairs</t>
  </si>
  <si>
    <t xml:space="preserve">Housing </t>
  </si>
  <si>
    <t xml:space="preserve">Health </t>
  </si>
  <si>
    <t>Productive Expenditures</t>
  </si>
  <si>
    <t xml:space="preserve">Growth rate </t>
  </si>
  <si>
    <t xml:space="preserve">Average Growth </t>
  </si>
  <si>
    <t>Observation time</t>
  </si>
  <si>
    <t>Observation Time</t>
  </si>
  <si>
    <t xml:space="preserve">Taylor Rule Government </t>
  </si>
  <si>
    <t xml:space="preserve">10Y bond rates </t>
  </si>
  <si>
    <t>Taylor Rule Gov</t>
  </si>
  <si>
    <t>Spreads</t>
  </si>
  <si>
    <t xml:space="preserve">Correlation </t>
  </si>
  <si>
    <t>1965-Q1</t>
  </si>
  <si>
    <t>2.13875</t>
  </si>
  <si>
    <t>68.031</t>
  </si>
  <si>
    <t>8.4315</t>
  </si>
  <si>
    <t>1.01975</t>
  </si>
  <si>
    <t>1.62275</t>
  </si>
  <si>
    <t>7.5335</t>
  </si>
  <si>
    <t>1.078749</t>
  </si>
  <si>
    <t>1965-Q2</t>
  </si>
  <si>
    <t>68.163</t>
  </si>
  <si>
    <t>1.724138</t>
  </si>
  <si>
    <t>1965-Q3</t>
  </si>
  <si>
    <t>71.157</t>
  </si>
  <si>
    <t>1.716738</t>
  </si>
  <si>
    <t>1965-Q4</t>
  </si>
  <si>
    <t>74.979</t>
  </si>
  <si>
    <t>1.818182</t>
  </si>
  <si>
    <t>1966-Q1</t>
  </si>
  <si>
    <t>2.256</t>
  </si>
  <si>
    <t>77.48</t>
  </si>
  <si>
    <t>8.9815</t>
  </si>
  <si>
    <t>1.0635</t>
  </si>
  <si>
    <t>1.81825</t>
  </si>
  <si>
    <t>8.72225</t>
  </si>
  <si>
    <t>2.347919</t>
  </si>
  <si>
    <t>1966-Q2</t>
  </si>
  <si>
    <t>79.135</t>
  </si>
  <si>
    <t>2.754237</t>
  </si>
  <si>
    <t>1966-Q3</t>
  </si>
  <si>
    <t>85.613</t>
  </si>
  <si>
    <t>3.270042</t>
  </si>
  <si>
    <t>1966-Q4</t>
  </si>
  <si>
    <t>87.657</t>
  </si>
  <si>
    <t>3.676471</t>
  </si>
  <si>
    <t>1967-Q1</t>
  </si>
  <si>
    <t>2.409</t>
  </si>
  <si>
    <t>92.232</t>
  </si>
  <si>
    <t>9.45175</t>
  </si>
  <si>
    <t>1.13625</t>
  </si>
  <si>
    <t>2.045</t>
  </si>
  <si>
    <t>9.7295</t>
  </si>
  <si>
    <t>3.023983</t>
  </si>
  <si>
    <t>1967-Q2</t>
  </si>
  <si>
    <t>93.499</t>
  </si>
  <si>
    <t>2.680412</t>
  </si>
  <si>
    <t>1967-Q3</t>
  </si>
  <si>
    <t>96.659</t>
  </si>
  <si>
    <t>2.655771</t>
  </si>
  <si>
    <t>1967-Q4</t>
  </si>
  <si>
    <t>97.745</t>
  </si>
  <si>
    <t>2.735562</t>
  </si>
  <si>
    <t>1968-Q1</t>
  </si>
  <si>
    <t>2.7595</t>
  </si>
  <si>
    <t>100.462</t>
  </si>
  <si>
    <t>10.22775</t>
  </si>
  <si>
    <t>1.31925</t>
  </si>
  <si>
    <t>2.374</t>
  </si>
  <si>
    <t>10.722</t>
  </si>
  <si>
    <t>3.846154</t>
  </si>
  <si>
    <t>1968-Q2</t>
  </si>
  <si>
    <t>101.515</t>
  </si>
  <si>
    <t>4.016064</t>
  </si>
  <si>
    <t>1968-Q3</t>
  </si>
  <si>
    <t>101.469</t>
  </si>
  <si>
    <t>4.477612</t>
  </si>
  <si>
    <t>1968-Q4</t>
  </si>
  <si>
    <t>101.98</t>
  </si>
  <si>
    <t>4.733728</t>
  </si>
  <si>
    <t>1969-Q1</t>
  </si>
  <si>
    <t>3.39225</t>
  </si>
  <si>
    <t>101.262</t>
  </si>
  <si>
    <t>10.831</t>
  </si>
  <si>
    <t>1.29475</t>
  </si>
  <si>
    <t>2.6755</t>
  </si>
  <si>
    <t>11.8905</t>
  </si>
  <si>
    <t>4.775828</t>
  </si>
  <si>
    <t>1969-Q2</t>
  </si>
  <si>
    <t>100.86</t>
  </si>
  <si>
    <t>5.501931</t>
  </si>
  <si>
    <t>1969-Q3</t>
  </si>
  <si>
    <t>103.448</t>
  </si>
  <si>
    <t>5.619048</t>
  </si>
  <si>
    <t>1969-Q4</t>
  </si>
  <si>
    <t>102.7</t>
  </si>
  <si>
    <t>5.932203</t>
  </si>
  <si>
    <t>1970-Q1</t>
  </si>
  <si>
    <t>3.8165</t>
  </si>
  <si>
    <t>102.837</t>
  </si>
  <si>
    <t>11.4945</t>
  </si>
  <si>
    <t>1.39925</t>
  </si>
  <si>
    <t>3.1155</t>
  </si>
  <si>
    <t>13.40275</t>
  </si>
  <si>
    <t>6.046512</t>
  </si>
  <si>
    <t>1970-Q2</t>
  </si>
  <si>
    <t>99.604</t>
  </si>
  <si>
    <t>6.038426</t>
  </si>
  <si>
    <t>1970-Q3</t>
  </si>
  <si>
    <t>99.914</t>
  </si>
  <si>
    <t>5.680793</t>
  </si>
  <si>
    <t>1970-Q4</t>
  </si>
  <si>
    <t>100.486</t>
  </si>
  <si>
    <t>5.6</t>
  </si>
  <si>
    <t>1971-Q1</t>
  </si>
  <si>
    <t>4.39825</t>
  </si>
  <si>
    <t>99.478</t>
  </si>
  <si>
    <t>12.42875</t>
  </si>
  <si>
    <t>1.576</t>
  </si>
  <si>
    <t>3.5455</t>
  </si>
  <si>
    <t>14.97275</t>
  </si>
  <si>
    <t>1971-Q2</t>
  </si>
  <si>
    <t>97.839</t>
  </si>
  <si>
    <t>4.400345</t>
  </si>
  <si>
    <t>1971-Q3</t>
  </si>
  <si>
    <t>97.432</t>
  </si>
  <si>
    <t>4.351536</t>
  </si>
  <si>
    <t>1971-Q4</t>
  </si>
  <si>
    <t>97.231</t>
  </si>
  <si>
    <t>3.451179</t>
  </si>
  <si>
    <t>1972-Q1</t>
  </si>
  <si>
    <t>4.97375</t>
  </si>
  <si>
    <t>101.361</t>
  </si>
  <si>
    <t>13.15725</t>
  </si>
  <si>
    <t>1.582</t>
  </si>
  <si>
    <t>4.0105</t>
  </si>
  <si>
    <t>16.403</t>
  </si>
  <si>
    <t>3.42523</t>
  </si>
  <si>
    <t>1972-Q2</t>
  </si>
  <si>
    <t>103.31</t>
  </si>
  <si>
    <t>3.140496</t>
  </si>
  <si>
    <t>1972-Q3</t>
  </si>
  <si>
    <t>97.727</t>
  </si>
  <si>
    <t>3.025347</t>
  </si>
  <si>
    <t>1972-Q4</t>
  </si>
  <si>
    <t>100.456</t>
  </si>
  <si>
    <t>3.49878</t>
  </si>
  <si>
    <t>1973-Q1</t>
  </si>
  <si>
    <t>5.58575</t>
  </si>
  <si>
    <t>103.436</t>
  </si>
  <si>
    <t>13.8055</t>
  </si>
  <si>
    <t>1.776</t>
  </si>
  <si>
    <t>4.489</t>
  </si>
  <si>
    <t>17.9245</t>
  </si>
  <si>
    <t>4.038772</t>
  </si>
  <si>
    <t>1973-Q2</t>
  </si>
  <si>
    <t>103.355</t>
  </si>
  <si>
    <t>5.528846</t>
  </si>
  <si>
    <t>1973-Q3</t>
  </si>
  <si>
    <t>100.495</t>
  </si>
  <si>
    <t>6.825397</t>
  </si>
  <si>
    <t>1973-Q4</t>
  </si>
  <si>
    <t>103.255</t>
  </si>
  <si>
    <t>8.254717</t>
  </si>
  <si>
    <t>1974-Q1</t>
  </si>
  <si>
    <t>6.718</t>
  </si>
  <si>
    <t>106.194</t>
  </si>
  <si>
    <t>15.74275</t>
  </si>
  <si>
    <t>2.113</t>
  </si>
  <si>
    <t>5.14925</t>
  </si>
  <si>
    <t>19.96725</t>
  </si>
  <si>
    <t>9.937888</t>
  </si>
  <si>
    <t>1974-Q2</t>
  </si>
  <si>
    <t>108.827</t>
  </si>
  <si>
    <t>10.55429</t>
  </si>
  <si>
    <t>1974-Q3</t>
  </si>
  <si>
    <t>110.321</t>
  </si>
  <si>
    <t>11.44131</t>
  </si>
  <si>
    <t>1974-Q4</t>
  </si>
  <si>
    <t>114.235</t>
  </si>
  <si>
    <t>12.20044</t>
  </si>
  <si>
    <t>1975-Q1</t>
  </si>
  <si>
    <t>7.886</t>
  </si>
  <si>
    <t>115.068</t>
  </si>
  <si>
    <t>17.66175</t>
  </si>
  <si>
    <t>2.40175</t>
  </si>
  <si>
    <t>5.8445</t>
  </si>
  <si>
    <t>22.68875</t>
  </si>
  <si>
    <t>11.08757</t>
  </si>
  <si>
    <t>1975-Q2</t>
  </si>
  <si>
    <t>114.248</t>
  </si>
  <si>
    <t>9.684066</t>
  </si>
  <si>
    <t>1975-Q3</t>
  </si>
  <si>
    <t>119.996</t>
  </si>
  <si>
    <t>8.733334</t>
  </si>
  <si>
    <t>1975-Q4</t>
  </si>
  <si>
    <t>122.592</t>
  </si>
  <si>
    <t>7.249191</t>
  </si>
  <si>
    <t>1976-Q1</t>
  </si>
  <si>
    <t>8.34175</t>
  </si>
  <si>
    <t>122.92</t>
  </si>
  <si>
    <t>18.372</t>
  </si>
  <si>
    <t>2.51225</t>
  </si>
  <si>
    <t>6.11575</t>
  </si>
  <si>
    <t>24.3185</t>
  </si>
  <si>
    <t>6.357279</t>
  </si>
  <si>
    <t>1976-Q2</t>
  </si>
  <si>
    <t>123.427</t>
  </si>
  <si>
    <t>6.073889</t>
  </si>
  <si>
    <t>1976-Q3</t>
  </si>
  <si>
    <t>125.164</t>
  </si>
  <si>
    <t>5.518087</t>
  </si>
  <si>
    <t>1976-Q4</t>
  </si>
  <si>
    <t>128.298</t>
  </si>
  <si>
    <t>5.069403</t>
  </si>
  <si>
    <t>1977-Q1</t>
  </si>
  <si>
    <t>9.124</t>
  </si>
  <si>
    <t>131.586</t>
  </si>
  <si>
    <t>19.70925</t>
  </si>
  <si>
    <t>2.479</t>
  </si>
  <si>
    <t>6.61675</t>
  </si>
  <si>
    <t>25.8615</t>
  </si>
  <si>
    <t>5.85774</t>
  </si>
  <si>
    <t>1977-Q2</t>
  </si>
  <si>
    <t>134.126</t>
  </si>
  <si>
    <t>6.847698</t>
  </si>
  <si>
    <t>1977-Q3</t>
  </si>
  <si>
    <t>135.347</t>
  </si>
  <si>
    <t>6.682161</t>
  </si>
  <si>
    <t>1977-Q4</t>
  </si>
  <si>
    <t>136.574</t>
  </si>
  <si>
    <t>6.605399</t>
  </si>
  <si>
    <t>1978-Q1</t>
  </si>
  <si>
    <t>9.7945</t>
  </si>
  <si>
    <t>138.73</t>
  </si>
  <si>
    <t>22.578</t>
  </si>
  <si>
    <t>2.95875</t>
  </si>
  <si>
    <t>7.34525</t>
  </si>
  <si>
    <t>27.7865</t>
  </si>
  <si>
    <t>6.606437</t>
  </si>
  <si>
    <t>1978-Q2</t>
  </si>
  <si>
    <t>144.166</t>
  </si>
  <si>
    <t>6.961326</t>
  </si>
  <si>
    <t>1978-Q3</t>
  </si>
  <si>
    <t>147.31</t>
  </si>
  <si>
    <t>7.95207</t>
  </si>
  <si>
    <t>1978-Q4</t>
  </si>
  <si>
    <t>150.519</t>
  </si>
  <si>
    <t>8.943966</t>
  </si>
  <si>
    <t>1979-Q1</t>
  </si>
  <si>
    <t>10.6745</t>
  </si>
  <si>
    <t>153.738</t>
  </si>
  <si>
    <t>25.13525</t>
  </si>
  <si>
    <t>3.27025</t>
  </si>
  <si>
    <t>7.81725</t>
  </si>
  <si>
    <t>30.55775</t>
  </si>
  <si>
    <t>9.745763</t>
  </si>
  <si>
    <t>1979-Q2</t>
  </si>
  <si>
    <t>158.616</t>
  </si>
  <si>
    <t>10.7438</t>
  </si>
  <si>
    <t>1979-Q3</t>
  </si>
  <si>
    <t>162.687</t>
  </si>
  <si>
    <t>11.7558</t>
  </si>
  <si>
    <t>1979-Q4</t>
  </si>
  <si>
    <t>167.308</t>
  </si>
  <si>
    <t>12.66073</t>
  </si>
  <si>
    <t>1980-Q1</t>
  </si>
  <si>
    <t>11.7955</t>
  </si>
  <si>
    <t>175.177</t>
  </si>
  <si>
    <t>28.45725</t>
  </si>
  <si>
    <t>3.91975</t>
  </si>
  <si>
    <t>8.99275</t>
  </si>
  <si>
    <t>33.29925</t>
  </si>
  <si>
    <t>14.28571</t>
  </si>
  <si>
    <t>1980-Q2</t>
  </si>
  <si>
    <t>181.961</t>
  </si>
  <si>
    <t>14.5056</t>
  </si>
  <si>
    <t>1980-Q3</t>
  </si>
  <si>
    <t>183.794</t>
  </si>
  <si>
    <t>12.86682</t>
  </si>
  <si>
    <t>1980-Q4</t>
  </si>
  <si>
    <t>192.687</t>
  </si>
  <si>
    <t>12.64267</t>
  </si>
  <si>
    <t>1981-Q1</t>
  </si>
  <si>
    <t>12.4025</t>
  </si>
  <si>
    <t>200.158</t>
  </si>
  <si>
    <t>31.66525</t>
  </si>
  <si>
    <t>3.90675</t>
  </si>
  <si>
    <t>9.66275</t>
  </si>
  <si>
    <t>36.02275</t>
  </si>
  <si>
    <t>11.23311</t>
  </si>
  <si>
    <t>1981-Q2</t>
  </si>
  <si>
    <t>210.235</t>
  </si>
  <si>
    <t>9.775968</t>
  </si>
  <si>
    <t>1981-Q3</t>
  </si>
  <si>
    <t>216.164</t>
  </si>
  <si>
    <t>10.84</t>
  </si>
  <si>
    <t>1981-Q4</t>
  </si>
  <si>
    <t>226.93</t>
  </si>
  <si>
    <t>9.547935</t>
  </si>
  <si>
    <t>1982-Q1</t>
  </si>
  <si>
    <t>13.487</t>
  </si>
  <si>
    <t>232.589</t>
  </si>
  <si>
    <t>32.43275</t>
  </si>
  <si>
    <t>3.829</t>
  </si>
  <si>
    <t>10.0495</t>
  </si>
  <si>
    <t>38.5495</t>
  </si>
  <si>
    <t>7.593014</t>
  </si>
  <si>
    <t>1982-Q2</t>
  </si>
  <si>
    <t>242.237</t>
  </si>
  <si>
    <t>6.753247</t>
  </si>
  <si>
    <t>1982-Q3</t>
  </si>
  <si>
    <t>249.191</t>
  </si>
  <si>
    <t>5.774089</t>
  </si>
  <si>
    <t>1982-Q4</t>
  </si>
  <si>
    <t>257.601</t>
  </si>
  <si>
    <t>4.517965</t>
  </si>
  <si>
    <t>1983-Q1</t>
  </si>
  <si>
    <t>14.42375</t>
  </si>
  <si>
    <t>261.538</t>
  </si>
  <si>
    <t>34.3715</t>
  </si>
  <si>
    <t>3.6805</t>
  </si>
  <si>
    <t>10.5795</t>
  </si>
  <si>
    <t>40.78475</t>
  </si>
  <si>
    <t>3.599153</t>
  </si>
  <si>
    <t>1983-Q2</t>
  </si>
  <si>
    <t>268.573</t>
  </si>
  <si>
    <t>3.336809</t>
  </si>
  <si>
    <t>1983-Q3</t>
  </si>
  <si>
    <t>274.538</t>
  </si>
  <si>
    <t>2.62709</t>
  </si>
  <si>
    <t>1983-Q4</t>
  </si>
  <si>
    <t>283.571</t>
  </si>
  <si>
    <t>3.301566</t>
  </si>
  <si>
    <t>1984-Q1</t>
  </si>
  <si>
    <t>15.32125</t>
  </si>
  <si>
    <t>287.855</t>
  </si>
  <si>
    <t>35.428</t>
  </si>
  <si>
    <t>4.1005</t>
  </si>
  <si>
    <t>11.5735</t>
  </si>
  <si>
    <t>44.34475</t>
  </si>
  <si>
    <t>4.529973</t>
  </si>
  <si>
    <t>1984-Q2</t>
  </si>
  <si>
    <t>293.927</t>
  </si>
  <si>
    <t>4.339051</t>
  </si>
  <si>
    <t>1984-Q3</t>
  </si>
  <si>
    <t>298.336</t>
  </si>
  <si>
    <t>4.255319</t>
  </si>
  <si>
    <t>1984-Q4</t>
  </si>
  <si>
    <t>314.936</t>
  </si>
  <si>
    <t>4.085667</t>
  </si>
  <si>
    <t>1985-Q1</t>
  </si>
  <si>
    <t>17.46625</t>
  </si>
  <si>
    <t>313.912</t>
  </si>
  <si>
    <t>38.85875</t>
  </si>
  <si>
    <t>4.45275</t>
  </si>
  <si>
    <t>12.4305</t>
  </si>
  <si>
    <t>48.324</t>
  </si>
  <si>
    <t>3.584229</t>
  </si>
  <si>
    <t>1985-Q2</t>
  </si>
  <si>
    <t>323.695</t>
  </si>
  <si>
    <t>3.739523</t>
  </si>
  <si>
    <t>1985-Q3</t>
  </si>
  <si>
    <t>337.653</t>
  </si>
  <si>
    <t>3.348214</t>
  </si>
  <si>
    <t>1985-Q4</t>
  </si>
  <si>
    <t>342.744</t>
  </si>
  <si>
    <t>3.51377</t>
  </si>
  <si>
    <t>1986-Q1</t>
  </si>
  <si>
    <t>18.80475</t>
  </si>
  <si>
    <t>339.119</t>
  </si>
  <si>
    <t>41.08025</t>
  </si>
  <si>
    <t>5.016</t>
  </si>
  <si>
    <t>12.97125</t>
  </si>
  <si>
    <t>52.50225</t>
  </si>
  <si>
    <t>3.082731</t>
  </si>
  <si>
    <t>1986-Q2</t>
  </si>
  <si>
    <t>350.78</t>
  </si>
  <si>
    <t>1.615911</t>
  </si>
  <si>
    <t>1986-Q3</t>
  </si>
  <si>
    <t>364.25</t>
  </si>
  <si>
    <t>1.635298</t>
  </si>
  <si>
    <t>1986-Q4</t>
  </si>
  <si>
    <t>355.289</t>
  </si>
  <si>
    <t>1.284404</t>
  </si>
  <si>
    <t>1987-Q1</t>
  </si>
  <si>
    <t>20.0155</t>
  </si>
  <si>
    <t>361.483</t>
  </si>
  <si>
    <t>41.494</t>
  </si>
  <si>
    <t>5.52375</t>
  </si>
  <si>
    <t>13.91875</t>
  </si>
  <si>
    <t>56.27525</t>
  </si>
  <si>
    <t>2.197132</t>
  </si>
  <si>
    <t>1987-Q2</t>
  </si>
  <si>
    <t>370.996</t>
  </si>
  <si>
    <t>3.761468</t>
  </si>
  <si>
    <t>1987-Q3</t>
  </si>
  <si>
    <t>377.779</t>
  </si>
  <si>
    <t>4.189435</t>
  </si>
  <si>
    <t>1987-Q4</t>
  </si>
  <si>
    <t>379.281</t>
  </si>
  <si>
    <t>4.498792</t>
  </si>
  <si>
    <t>1988-Q1</t>
  </si>
  <si>
    <t>20.74</t>
  </si>
  <si>
    <t>378.436</t>
  </si>
  <si>
    <t>41.41325</t>
  </si>
  <si>
    <t>5.78825</t>
  </si>
  <si>
    <t>15.17875</t>
  </si>
  <si>
    <t>60.8775</t>
  </si>
  <si>
    <t>3.971335</t>
  </si>
  <si>
    <t>1988-Q2</t>
  </si>
  <si>
    <t>379.824</t>
  </si>
  <si>
    <t>3.919835</t>
  </si>
  <si>
    <t>1988-Q3</t>
  </si>
  <si>
    <t>379.017</t>
  </si>
  <si>
    <t>4.108392</t>
  </si>
  <si>
    <t>1988-Q4</t>
  </si>
  <si>
    <t>391.126</t>
  </si>
  <si>
    <t>4.305114</t>
  </si>
  <si>
    <t>1989-Q1</t>
  </si>
  <si>
    <t>22.3375</t>
  </si>
  <si>
    <t>382.083</t>
  </si>
  <si>
    <t>44.60625</t>
  </si>
  <si>
    <t>6.05125</t>
  </si>
  <si>
    <t>16.4535</t>
  </si>
  <si>
    <t>66.88725</t>
  </si>
  <si>
    <t>4.824813</t>
  </si>
  <si>
    <t>1989-Q2</t>
  </si>
  <si>
    <t>391.481</t>
  </si>
  <si>
    <t>5.218378</t>
  </si>
  <si>
    <t>1989-Q3</t>
  </si>
  <si>
    <t>397.241</t>
  </si>
  <si>
    <t>4.673944</t>
  </si>
  <si>
    <t>1989-Q4</t>
  </si>
  <si>
    <t>394.108</t>
  </si>
  <si>
    <t>4.598338</t>
  </si>
  <si>
    <t>1990-Q1</t>
  </si>
  <si>
    <t>24.541</t>
  </si>
  <si>
    <t>401.891</t>
  </si>
  <si>
    <t>48.79575</t>
  </si>
  <si>
    <t>6.63575</t>
  </si>
  <si>
    <t>17.9165</t>
  </si>
  <si>
    <t>72.878</t>
  </si>
  <si>
    <t>5.232877</t>
  </si>
  <si>
    <t>1990-Q2</t>
  </si>
  <si>
    <t>405.694</t>
  </si>
  <si>
    <t>4.58221</t>
  </si>
  <si>
    <t>1990-Q3</t>
  </si>
  <si>
    <t>402.23</t>
  </si>
  <si>
    <t>5.53476</t>
  </si>
  <si>
    <t>1990-Q4</t>
  </si>
  <si>
    <t>410.213</t>
  </si>
  <si>
    <t>6.223517</t>
  </si>
  <si>
    <t>1991-Q1</t>
  </si>
  <si>
    <t>26.00825</t>
  </si>
  <si>
    <t>417.916</t>
  </si>
  <si>
    <t>50.63075</t>
  </si>
  <si>
    <t>6.9065</t>
  </si>
  <si>
    <t>19.0365</t>
  </si>
  <si>
    <t>77.63075</t>
  </si>
  <si>
    <t>5.285082</t>
  </si>
  <si>
    <t>1991-Q2</t>
  </si>
  <si>
    <t>418.707</t>
  </si>
  <si>
    <t>4.845361</t>
  </si>
  <si>
    <t>1991-Q3</t>
  </si>
  <si>
    <t>416.103</t>
  </si>
  <si>
    <t>3.876362</t>
  </si>
  <si>
    <t>1991-Q4</t>
  </si>
  <si>
    <t>403.436</t>
  </si>
  <si>
    <t>2.991773</t>
  </si>
  <si>
    <t>1992-Q1</t>
  </si>
  <si>
    <t>27.68825</t>
  </si>
  <si>
    <t>402.466</t>
  </si>
  <si>
    <t>53.5105</t>
  </si>
  <si>
    <t>7.0025</t>
  </si>
  <si>
    <t>19.69275</t>
  </si>
  <si>
    <t>81.9705</t>
  </si>
  <si>
    <t>2.868447</t>
  </si>
  <si>
    <t>1992-Q2</t>
  </si>
  <si>
    <t>401.666</t>
  </si>
  <si>
    <t>3.097345</t>
  </si>
  <si>
    <t>1992-Q3</t>
  </si>
  <si>
    <t>412.354</t>
  </si>
  <si>
    <t>3.097561</t>
  </si>
  <si>
    <t>1992-Q4</t>
  </si>
  <si>
    <t>409.372</t>
  </si>
  <si>
    <t>3.050109</t>
  </si>
  <si>
    <t>1993-Q1</t>
  </si>
  <si>
    <t>27.86175</t>
  </si>
  <si>
    <t>393.179</t>
  </si>
  <si>
    <t>55.3085</t>
  </si>
  <si>
    <t>6.95125</t>
  </si>
  <si>
    <t>20.19175</t>
  </si>
  <si>
    <t>85.4045</t>
  </si>
  <si>
    <t>3.197115</t>
  </si>
  <si>
    <t>1993-Q2</t>
  </si>
  <si>
    <t>389.16</t>
  </si>
  <si>
    <t>3.147353</t>
  </si>
  <si>
    <t>1993-Q3</t>
  </si>
  <si>
    <t>389.6</t>
  </si>
  <si>
    <t>2.744263</t>
  </si>
  <si>
    <t>1993-Q4</t>
  </si>
  <si>
    <t>394.644</t>
  </si>
  <si>
    <t>2.724924</t>
  </si>
  <si>
    <t>1994-Q1</t>
  </si>
  <si>
    <t>29.08125</t>
  </si>
  <si>
    <t>376.415</t>
  </si>
  <si>
    <t>57.13725</t>
  </si>
  <si>
    <t>6.62975</t>
  </si>
  <si>
    <t>20.961</t>
  </si>
  <si>
    <t>90.1355</t>
  </si>
  <si>
    <t>2.515723</t>
  </si>
  <si>
    <t>1994-Q2</t>
  </si>
  <si>
    <t>379.934</t>
  </si>
  <si>
    <t>2.380952</t>
  </si>
  <si>
    <t>1994-Q3</t>
  </si>
  <si>
    <t>394.277</t>
  </si>
  <si>
    <t>2.878195</t>
  </si>
  <si>
    <t>1994-Q4</t>
  </si>
  <si>
    <t>377.83</t>
  </si>
  <si>
    <t>2.652641</t>
  </si>
  <si>
    <t>1995-Q1</t>
  </si>
  <si>
    <t>30.56475</t>
  </si>
  <si>
    <t>380.103</t>
  </si>
  <si>
    <t>58.47025</t>
  </si>
  <si>
    <t>6.89525</t>
  </si>
  <si>
    <t>21.40575</t>
  </si>
  <si>
    <t>96.42375</t>
  </si>
  <si>
    <t>2.840264</t>
  </si>
  <si>
    <t>1995-Q2</t>
  </si>
  <si>
    <t>381.884</t>
  </si>
  <si>
    <t>3.093249</t>
  </si>
  <si>
    <t>1995-Q3</t>
  </si>
  <si>
    <t>378.242</t>
  </si>
  <si>
    <t>2.641003</t>
  </si>
  <si>
    <t>1995-Q4</t>
  </si>
  <si>
    <t>368.407</t>
  </si>
  <si>
    <t>2.650924</t>
  </si>
  <si>
    <t>1996-Q1</t>
  </si>
  <si>
    <t>30.66725</t>
  </si>
  <si>
    <t>378.552</t>
  </si>
  <si>
    <t>60.05575</t>
  </si>
  <si>
    <t>7.4715</t>
  </si>
  <si>
    <t>21.83175</t>
  </si>
  <si>
    <t>101.47175</t>
  </si>
  <si>
    <t>2.739726</t>
  </si>
  <si>
    <t>1996-Q2</t>
  </si>
  <si>
    <t>380.806</t>
  </si>
  <si>
    <t>2.847131</t>
  </si>
  <si>
    <t>1996-Q3</t>
  </si>
  <si>
    <t>376.132</t>
  </si>
  <si>
    <t>2.943742</t>
  </si>
  <si>
    <t>1996-Q4</t>
  </si>
  <si>
    <t>373.556</t>
  </si>
  <si>
    <t>3.190104</t>
  </si>
  <si>
    <t>1997-Q1</t>
  </si>
  <si>
    <t>32.852</t>
  </si>
  <si>
    <t>362.792</t>
  </si>
  <si>
    <t>62.498</t>
  </si>
  <si>
    <t>7.76625</t>
  </si>
  <si>
    <t>22.20025</t>
  </si>
  <si>
    <t>107.50875</t>
  </si>
  <si>
    <t>2.946237</t>
  </si>
  <si>
    <t>1997-Q2</t>
  </si>
  <si>
    <t>375.804</t>
  </si>
  <si>
    <t>2.342419</t>
  </si>
  <si>
    <t>1997-Q3</t>
  </si>
  <si>
    <t>372.335</t>
  </si>
  <si>
    <t>2.202923</t>
  </si>
  <si>
    <t>1997-Q4</t>
  </si>
  <si>
    <t>377.03</t>
  </si>
  <si>
    <t>1.871714</t>
  </si>
  <si>
    <t>1998-Q1</t>
  </si>
  <si>
    <t>35.4525</t>
  </si>
  <si>
    <t>356.631</t>
  </si>
  <si>
    <t>63.3285</t>
  </si>
  <si>
    <t>8.10475</t>
  </si>
  <si>
    <t>23.394</t>
  </si>
  <si>
    <t>114.57375</t>
  </si>
  <si>
    <t>1.462294</t>
  </si>
  <si>
    <t>1998-Q2</t>
  </si>
  <si>
    <t>369.316</t>
  </si>
  <si>
    <t>1.602164</t>
  </si>
  <si>
    <t>1998-Q3</t>
  </si>
  <si>
    <t>376.634</t>
  </si>
  <si>
    <t>1.595855</t>
  </si>
  <si>
    <t>1998-Q4</t>
  </si>
  <si>
    <t>372.43</t>
  </si>
  <si>
    <t>1.548307</t>
  </si>
  <si>
    <t>1999-Q1</t>
  </si>
  <si>
    <t>38.23175</t>
  </si>
  <si>
    <t>372.226</t>
  </si>
  <si>
    <t>68.06025</t>
  </si>
  <si>
    <t>8.61325</t>
  </si>
  <si>
    <t>25.3545</t>
  </si>
  <si>
    <t>122.909</t>
  </si>
  <si>
    <t>1.667696</t>
  </si>
  <si>
    <t>1999-Q2</t>
  </si>
  <si>
    <t>374.897</t>
  </si>
  <si>
    <t>2.109359</t>
  </si>
  <si>
    <t>1999-Q3</t>
  </si>
  <si>
    <t>386.565</t>
  </si>
  <si>
    <t>2.345981</t>
  </si>
  <si>
    <t>1999-Q4</t>
  </si>
  <si>
    <t>399.328</t>
  </si>
  <si>
    <t>2.622484</t>
  </si>
  <si>
    <t>2000-Q1</t>
  </si>
  <si>
    <t>39.93675</t>
  </si>
  <si>
    <t>383.028</t>
  </si>
  <si>
    <t>72.96625</t>
  </si>
  <si>
    <t>8.3875</t>
  </si>
  <si>
    <t>27.3265</t>
  </si>
  <si>
    <t>132.97125</t>
  </si>
  <si>
    <t>3.240178</t>
  </si>
  <si>
    <t>2000-Q2</t>
  </si>
  <si>
    <t>399.592</t>
  </si>
  <si>
    <t>3.329322</t>
  </si>
  <si>
    <t>2000-Q3</t>
  </si>
  <si>
    <t>391.017</t>
  </si>
  <si>
    <t>3.508073</t>
  </si>
  <si>
    <t>2000-Q4</t>
  </si>
  <si>
    <t>396.642</t>
  </si>
  <si>
    <t>3.4271</t>
  </si>
  <si>
    <t>2001-Q1</t>
  </si>
  <si>
    <t>43.55325</t>
  </si>
  <si>
    <t>404.456</t>
  </si>
  <si>
    <t>76.83675</t>
  </si>
  <si>
    <t>9.213</t>
  </si>
  <si>
    <t>28.809</t>
  </si>
  <si>
    <t>142.7</t>
  </si>
  <si>
    <t>3.393488</t>
  </si>
  <si>
    <t>2001-Q2</t>
  </si>
  <si>
    <t>410.022</t>
  </si>
  <si>
    <t>3.377329</t>
  </si>
  <si>
    <t>2001-Q3</t>
  </si>
  <si>
    <t>415.419</t>
  </si>
  <si>
    <t>2.695937</t>
  </si>
  <si>
    <t>2001-Q4</t>
  </si>
  <si>
    <t>422.75</t>
  </si>
  <si>
    <t>1.857882</t>
  </si>
  <si>
    <t>2002-Q1</t>
  </si>
  <si>
    <t>46.6975</t>
  </si>
  <si>
    <t>440.905</t>
  </si>
  <si>
    <t>82.24725</t>
  </si>
  <si>
    <t>10.1275</t>
  </si>
  <si>
    <t>32.07275</t>
  </si>
  <si>
    <t>147.404</t>
  </si>
  <si>
    <t>1.252134</t>
  </si>
  <si>
    <t>2002-Q2</t>
  </si>
  <si>
    <t>452.478</t>
  </si>
  <si>
    <t>1.295531</t>
  </si>
  <si>
    <t>2002-Q3</t>
  </si>
  <si>
    <t>460.19</t>
  </si>
  <si>
    <t>1.59385</t>
  </si>
  <si>
    <t>2002-Q4</t>
  </si>
  <si>
    <t>482.157</t>
  </si>
  <si>
    <t>2.200075</t>
  </si>
  <si>
    <t>2003-Q1</t>
  </si>
  <si>
    <t>47.554</t>
  </si>
  <si>
    <t>494.975</t>
  </si>
  <si>
    <t>84.78275</t>
  </si>
  <si>
    <t>10.8065</t>
  </si>
  <si>
    <t>35.015</t>
  </si>
  <si>
    <t>152.8745</t>
  </si>
  <si>
    <t>2.866779</t>
  </si>
  <si>
    <t>2003-Q2</t>
  </si>
  <si>
    <t>521.93</t>
  </si>
  <si>
    <t>2.131603</t>
  </si>
  <si>
    <t>2003-Q3</t>
  </si>
  <si>
    <t>524.011</t>
  </si>
  <si>
    <t>2.196383</t>
  </si>
  <si>
    <t>2003-Q4</t>
  </si>
  <si>
    <t>543.967</t>
  </si>
  <si>
    <t>1.895124</t>
  </si>
  <si>
    <t>2004-Q1</t>
  </si>
  <si>
    <t>50.5875</t>
  </si>
  <si>
    <t>556.149</t>
  </si>
  <si>
    <t>87.423</t>
  </si>
  <si>
    <t>11.28325</t>
  </si>
  <si>
    <t>36.844</t>
  </si>
  <si>
    <t>160.8435</t>
  </si>
  <si>
    <t>1.785064</t>
  </si>
  <si>
    <t>2004-Q2</t>
  </si>
  <si>
    <t>562.839</t>
  </si>
  <si>
    <t>2.867514</t>
  </si>
  <si>
    <t>2004-Q3</t>
  </si>
  <si>
    <t>580.699</t>
  </si>
  <si>
    <t>2.727108</t>
  </si>
  <si>
    <t>2004-Q4</t>
  </si>
  <si>
    <t>579.825</t>
  </si>
  <si>
    <t>3.322499</t>
  </si>
  <si>
    <t>2005-Q1</t>
  </si>
  <si>
    <t>53.69275</t>
  </si>
  <si>
    <t>598.417</t>
  </si>
  <si>
    <t>91.2165</t>
  </si>
  <si>
    <t>11.94925</t>
  </si>
  <si>
    <t>39.94525</t>
  </si>
  <si>
    <t>169.18</t>
  </si>
  <si>
    <t>3.042233</t>
  </si>
  <si>
    <t>2005-Q2</t>
  </si>
  <si>
    <t>605.982</t>
  </si>
  <si>
    <t>2.946366</t>
  </si>
  <si>
    <t>2005-Q3</t>
  </si>
  <si>
    <t>616.39</t>
  </si>
  <si>
    <t>3.83263</t>
  </si>
  <si>
    <t>2005-Q4</t>
  </si>
  <si>
    <t>616.96</t>
  </si>
  <si>
    <t>3.739951</t>
  </si>
  <si>
    <t>2006-Q1</t>
  </si>
  <si>
    <t>57.33575</t>
  </si>
  <si>
    <t>635.719</t>
  </si>
  <si>
    <t>97.2225</t>
  </si>
  <si>
    <t>12.53725</t>
  </si>
  <si>
    <t>41.5195</t>
  </si>
  <si>
    <t>179.5815</t>
  </si>
  <si>
    <t>3.6471</t>
  </si>
  <si>
    <t>2006-Q2</t>
  </si>
  <si>
    <t>639.956</t>
  </si>
  <si>
    <t>4.010283</t>
  </si>
  <si>
    <t>2006-Q3</t>
  </si>
  <si>
    <t>632.375</t>
  </si>
  <si>
    <t>3.335591</t>
  </si>
  <si>
    <t>2006-Q4</t>
  </si>
  <si>
    <t>655.208</t>
  </si>
  <si>
    <t>1.937332</t>
  </si>
  <si>
    <t>2007-Q1</t>
  </si>
  <si>
    <t>59.63125</t>
  </si>
  <si>
    <t>654.605</t>
  </si>
  <si>
    <t>104.264</t>
  </si>
  <si>
    <t>13.38925</t>
  </si>
  <si>
    <t>45.74325</t>
  </si>
  <si>
    <t>192.37325</t>
  </si>
  <si>
    <t>2.424095</t>
  </si>
  <si>
    <t>2007-Q2</t>
  </si>
  <si>
    <t>674.082</t>
  </si>
  <si>
    <t>2.650684</t>
  </si>
  <si>
    <t>2007-Q3</t>
  </si>
  <si>
    <t>684.421</t>
  </si>
  <si>
    <t>2.360478</t>
  </si>
  <si>
    <t>2007-Q4</t>
  </si>
  <si>
    <t>703.947</t>
  </si>
  <si>
    <t>3.974384</t>
  </si>
  <si>
    <t>2008-Q1</t>
  </si>
  <si>
    <t>62.74275</t>
  </si>
  <si>
    <t>721.214</t>
  </si>
  <si>
    <t>109.33875</t>
  </si>
  <si>
    <t>14.403</t>
  </si>
  <si>
    <t>50.36</t>
  </si>
  <si>
    <t>202.32725</t>
  </si>
  <si>
    <t>4.095428</t>
  </si>
  <si>
    <t>2008-Q2</t>
  </si>
  <si>
    <t>742.246</t>
  </si>
  <si>
    <t>4.379385</t>
  </si>
  <si>
    <t>2008-Q3</t>
  </si>
  <si>
    <t>766.263</t>
  </si>
  <si>
    <t>5.302814</t>
  </si>
  <si>
    <t>2008-Q4</t>
  </si>
  <si>
    <t>771.619</t>
  </si>
  <si>
    <t>1.601687</t>
  </si>
  <si>
    <t>2009-Q1</t>
  </si>
  <si>
    <t>65.44875</t>
  </si>
  <si>
    <t>765.428</t>
  </si>
  <si>
    <t>112.94625</t>
  </si>
  <si>
    <t>14.7295</t>
  </si>
  <si>
    <t>52.65525</t>
  </si>
  <si>
    <t>205.20675</t>
  </si>
  <si>
    <t>-0.04023253</t>
  </si>
  <si>
    <t>2009-Q2</t>
  </si>
  <si>
    <t>782.914</t>
  </si>
  <si>
    <t>-1.150445</t>
  </si>
  <si>
    <t>2009-Q3</t>
  </si>
  <si>
    <t>792.801</t>
  </si>
  <si>
    <t>-1.62336</t>
  </si>
  <si>
    <t>2009-Q4</t>
  </si>
  <si>
    <t>809.117</t>
  </si>
  <si>
    <t>1.443934</t>
  </si>
  <si>
    <t>2010-Q1</t>
  </si>
  <si>
    <t>66.534</t>
  </si>
  <si>
    <t>817.507</t>
  </si>
  <si>
    <t>117.0985</t>
  </si>
  <si>
    <t>14.64775</t>
  </si>
  <si>
    <t>54.4315</t>
  </si>
  <si>
    <t>206.89675</t>
  </si>
  <si>
    <t>2.360525</t>
  </si>
  <si>
    <t>2010-Q2</t>
  </si>
  <si>
    <t>828.047</t>
  </si>
  <si>
    <t>1.767765</t>
  </si>
  <si>
    <t>2010-Q3</t>
  </si>
  <si>
    <t>828.9</t>
  </si>
  <si>
    <t>1.175609</t>
  </si>
  <si>
    <t>2010-Q4</t>
  </si>
  <si>
    <t>837.429</t>
  </si>
  <si>
    <t>1.270248</t>
  </si>
  <si>
    <t>2011-Q1</t>
  </si>
  <si>
    <t>65.24025</t>
  </si>
  <si>
    <t>831.587</t>
  </si>
  <si>
    <t>114.82725</t>
  </si>
  <si>
    <t>14.33225</t>
  </si>
  <si>
    <t>56.045</t>
  </si>
  <si>
    <t>206.85475</t>
  </si>
  <si>
    <t>2.141127</t>
  </si>
  <si>
    <t>2011-Q2</t>
  </si>
  <si>
    <t>843.03</t>
  </si>
  <si>
    <t>3.430395</t>
  </si>
  <si>
    <t>2011-Q3</t>
  </si>
  <si>
    <t>834.975</t>
  </si>
  <si>
    <t>3.756174</t>
  </si>
  <si>
    <t>2011-Q4</t>
  </si>
  <si>
    <t>826.319</t>
  </si>
  <si>
    <t>3.293777</t>
  </si>
  <si>
    <t>2012-Q1</t>
  </si>
  <si>
    <t>65.31725</t>
  </si>
  <si>
    <t>824.076</t>
  </si>
  <si>
    <t>116.2815</t>
  </si>
  <si>
    <t>13.569</t>
  </si>
  <si>
    <t>56.806</t>
  </si>
  <si>
    <t>207.648</t>
  </si>
  <si>
    <t>2.815192</t>
  </si>
  <si>
    <t>2012-Q2</t>
  </si>
  <si>
    <t>816.01</t>
  </si>
  <si>
    <t>1.889765</t>
  </si>
  <si>
    <t>2012-Q3</t>
  </si>
  <si>
    <t>820.214</t>
  </si>
  <si>
    <t>1.697784</t>
  </si>
  <si>
    <t>2012-Q4</t>
  </si>
  <si>
    <t>796.401</t>
  </si>
  <si>
    <t>1.889365</t>
  </si>
  <si>
    <t>2013-Q1</t>
  </si>
  <si>
    <t>65.50225</t>
  </si>
  <si>
    <t>775.346</t>
  </si>
  <si>
    <t>116.65025</t>
  </si>
  <si>
    <t>13.1645</t>
  </si>
  <si>
    <t>57.73275</t>
  </si>
  <si>
    <t>215.6195</t>
  </si>
  <si>
    <t>1.681829</t>
  </si>
  <si>
    <t>2013-Q2</t>
  </si>
  <si>
    <t>770.922</t>
  </si>
  <si>
    <t>1.39285</t>
  </si>
  <si>
    <t>2013-Q3</t>
  </si>
  <si>
    <t>756.98</t>
  </si>
  <si>
    <t>1.553359</t>
  </si>
  <si>
    <t>2013-Q4</t>
  </si>
  <si>
    <t>753.634</t>
  </si>
  <si>
    <t>1.233471</t>
  </si>
  <si>
    <t>2014-Q1</t>
  </si>
  <si>
    <t>65.73175</t>
  </si>
  <si>
    <t>744.314</t>
  </si>
  <si>
    <t>118.897</t>
  </si>
  <si>
    <t>13.1545</t>
  </si>
  <si>
    <t>59.21575</t>
  </si>
  <si>
    <t>221.7805</t>
  </si>
  <si>
    <t>1.405456</t>
  </si>
  <si>
    <t>2014-Q2</t>
  </si>
  <si>
    <t>741.823</t>
  </si>
  <si>
    <t>2.050846</t>
  </si>
  <si>
    <t>2014-Q3</t>
  </si>
  <si>
    <t>754.077</t>
  </si>
  <si>
    <t>1.783154</t>
  </si>
  <si>
    <t>2014-Q4</t>
  </si>
  <si>
    <t>733.458</t>
  </si>
  <si>
    <t>1.248028</t>
  </si>
  <si>
    <t>2015-Q1</t>
  </si>
  <si>
    <t>67.3855</t>
  </si>
  <si>
    <t>730.261</t>
  </si>
  <si>
    <t>123.489</t>
  </si>
  <si>
    <t>13.53275</t>
  </si>
  <si>
    <t>60.86475</t>
  </si>
  <si>
    <t>229.03125</t>
  </si>
  <si>
    <t>-0.06269593</t>
  </si>
  <si>
    <t>2015-Q2</t>
  </si>
  <si>
    <t>732.091</t>
  </si>
  <si>
    <t>-0.03827201</t>
  </si>
  <si>
    <t>2015-Q3</t>
  </si>
  <si>
    <t>725.882</t>
  </si>
  <si>
    <t>0.1095034</t>
  </si>
  <si>
    <t>2015-Q4</t>
  </si>
  <si>
    <t>730.757</t>
  </si>
  <si>
    <t>0.4662646</t>
  </si>
  <si>
    <t>2016-Q1</t>
  </si>
  <si>
    <t>68.39825</t>
  </si>
  <si>
    <t>727.29</t>
  </si>
  <si>
    <t>125.7915</t>
  </si>
  <si>
    <t>13.861</t>
  </si>
  <si>
    <t>64.1335</t>
  </si>
  <si>
    <t>236.36975</t>
  </si>
  <si>
    <t>1.080267</t>
  </si>
  <si>
    <t>2016-Q2</t>
  </si>
  <si>
    <t>720.203</t>
  </si>
  <si>
    <t>1.047063</t>
  </si>
  <si>
    <t>2016-Q3</t>
  </si>
  <si>
    <t>731.189</t>
  </si>
  <si>
    <t>1.117615</t>
  </si>
  <si>
    <t>2016-Q4</t>
  </si>
  <si>
    <t>733.007</t>
  </si>
  <si>
    <t>1.800621</t>
  </si>
  <si>
    <t>2017-Q1</t>
  </si>
  <si>
    <t>71.454</t>
  </si>
  <si>
    <t>729.603</t>
  </si>
  <si>
    <t>129.2355</t>
  </si>
  <si>
    <t>14.428</t>
  </si>
  <si>
    <t>64.15625</t>
  </si>
  <si>
    <t>244.3085</t>
  </si>
  <si>
    <t>2.53932</t>
  </si>
  <si>
    <t>2017-Q2</t>
  </si>
  <si>
    <t>746.469</t>
  </si>
  <si>
    <t>1.901991</t>
  </si>
  <si>
    <t>2017-Q3</t>
  </si>
  <si>
    <t>747.4</t>
  </si>
  <si>
    <t>1.966925</t>
  </si>
  <si>
    <t>2017-Q4</t>
  </si>
  <si>
    <t>762.428</t>
  </si>
  <si>
    <t>2.117558</t>
  </si>
  <si>
    <t>2018-Q1</t>
  </si>
  <si>
    <t>74.7865</t>
  </si>
  <si>
    <t>767.417</t>
  </si>
  <si>
    <t>134.24025</t>
  </si>
  <si>
    <t>15.19925</t>
  </si>
  <si>
    <t>68.467</t>
  </si>
  <si>
    <t>255.57975</t>
  </si>
  <si>
    <t>2.214195</t>
  </si>
  <si>
    <t>2018-Q2</t>
  </si>
  <si>
    <t>788.059</t>
  </si>
  <si>
    <t>2.711887</t>
  </si>
  <si>
    <t>2018-Q3</t>
  </si>
  <si>
    <t>799.382</t>
  </si>
  <si>
    <t>2.64094</t>
  </si>
  <si>
    <t>2018-Q4</t>
  </si>
  <si>
    <t>816.224</t>
  </si>
  <si>
    <t>2.203131</t>
  </si>
  <si>
    <t>2019-Q1</t>
  </si>
  <si>
    <t>76.3685</t>
  </si>
  <si>
    <t>829.349</t>
  </si>
  <si>
    <t>138.41775</t>
  </si>
  <si>
    <t>15.72775</t>
  </si>
  <si>
    <t>71.3505</t>
  </si>
  <si>
    <t>264.68825</t>
  </si>
  <si>
    <t>1.644936</t>
  </si>
  <si>
    <t>2019-Q2</t>
  </si>
  <si>
    <t>840.357</t>
  </si>
  <si>
    <t>1.811376</t>
  </si>
  <si>
    <t>2019-Q3</t>
  </si>
  <si>
    <t>852.458</t>
  </si>
  <si>
    <t>1.757488</t>
  </si>
  <si>
    <t>2019-Q4</t>
  </si>
  <si>
    <t>867.988</t>
  </si>
  <si>
    <t>2.032914</t>
  </si>
  <si>
    <t>2020-Q1</t>
  </si>
  <si>
    <t>81.1225</t>
  </si>
  <si>
    <t>868.285</t>
  </si>
  <si>
    <t>148.91675</t>
  </si>
  <si>
    <t>16.85575</t>
  </si>
  <si>
    <t>74.393</t>
  </si>
  <si>
    <t>269.23525</t>
  </si>
  <si>
    <t>2.118652</t>
  </si>
  <si>
    <t>2020-Q2</t>
  </si>
  <si>
    <t>872.393</t>
  </si>
  <si>
    <t>0.3642956</t>
  </si>
  <si>
    <t>2020-Q3</t>
  </si>
  <si>
    <t>883.867</t>
  </si>
  <si>
    <t>1.222386</t>
  </si>
  <si>
    <t>2020-Q4</t>
  </si>
  <si>
    <t>900.775</t>
  </si>
  <si>
    <t>1.239488</t>
  </si>
  <si>
    <t>2021-Q1</t>
  </si>
  <si>
    <t>2021-Q2</t>
  </si>
  <si>
    <t>2021-Q3</t>
  </si>
  <si>
    <t>2021-Q4</t>
  </si>
  <si>
    <t>2022-Q1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</si>
</sst>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\-mm\-dd"/>
    <numFmt numFmtId="165" formatCode="0.0"/>
    <numFmt numFmtId="166" formatCode="0.000"/>
  </numFmts>
  <fonts count="9">
    <font>
      <sz val="12.0"/>
      <color theme="1"/>
      <name val="Calibri"/>
      <scheme val="minor"/>
    </font>
    <font>
      <sz val="12.0"/>
      <color theme="1"/>
      <name val="Calibri"/>
    </font>
    <font/>
    <font>
      <color theme="1"/>
      <name val="Calibri"/>
    </font>
    <font>
      <sz val="12.0"/>
      <color rgb="FF222222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color theme="1"/>
      <name val="Calibri"/>
      <scheme val="minor"/>
    </font>
    <font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7CAAC"/>
        <bgColor rgb="FFF7CAAC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EDA8A5"/>
        <bgColor rgb="FFEDA8A5"/>
      </patternFill>
    </fill>
    <fill>
      <patternFill patternType="solid">
        <fgColor rgb="FFBEA1EB"/>
        <bgColor rgb="FFBEA1EB"/>
      </patternFill>
    </fill>
    <fill>
      <patternFill patternType="solid">
        <fgColor rgb="FFADB9CA"/>
        <bgColor rgb="FFADB9CA"/>
      </patternFill>
    </fill>
    <fill>
      <patternFill patternType="solid">
        <fgColor rgb="FFE7E6E6"/>
        <bgColor rgb="FFE7E6E6"/>
      </patternFill>
    </fill>
    <fill>
      <patternFill patternType="solid">
        <fgColor rgb="FFA8D08D"/>
        <bgColor rgb="FFA8D08D"/>
      </patternFill>
    </fill>
    <fill>
      <patternFill patternType="solid">
        <fgColor rgb="FFFF575D"/>
        <bgColor rgb="FFFF575D"/>
      </patternFill>
    </fill>
  </fills>
  <borders count="5">
    <border/>
    <border>
      <left/>
      <top/>
    </border>
    <border>
      <top/>
    </border>
    <border>
      <left/>
      <right/>
      <top/>
      <bottom/>
    </border>
    <border>
      <left/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Alignment="1" applyBorder="1" applyFill="1" applyFont="1">
      <alignment horizontal="left"/>
    </xf>
    <xf borderId="2" fillId="0" fontId="2" numFmtId="0" xfId="0" applyBorder="1" applyFont="1"/>
    <xf borderId="3" fillId="3" fontId="1" numFmtId="0" xfId="0" applyBorder="1" applyFill="1" applyFont="1"/>
    <xf borderId="1" fillId="4" fontId="1" numFmtId="0" xfId="0" applyAlignment="1" applyBorder="1" applyFill="1" applyFont="1">
      <alignment horizontal="left" shrinkToFit="0" wrapText="1"/>
    </xf>
    <xf borderId="1" fillId="5" fontId="1" numFmtId="0" xfId="0" applyAlignment="1" applyBorder="1" applyFill="1" applyFont="1">
      <alignment horizontal="left"/>
    </xf>
    <xf borderId="1" fillId="6" fontId="1" numFmtId="0" xfId="0" applyAlignment="1" applyBorder="1" applyFill="1" applyFont="1">
      <alignment horizontal="left"/>
    </xf>
    <xf borderId="3" fillId="7" fontId="1" numFmtId="0" xfId="0" applyBorder="1" applyFill="1" applyFont="1"/>
    <xf borderId="1" fillId="8" fontId="1" numFmtId="0" xfId="0" applyAlignment="1" applyBorder="1" applyFill="1" applyFont="1">
      <alignment horizontal="left"/>
    </xf>
    <xf borderId="1" fillId="9" fontId="1" numFmtId="0" xfId="0" applyAlignment="1" applyBorder="1" applyFill="1" applyFont="1">
      <alignment horizontal="center"/>
    </xf>
    <xf borderId="1" fillId="10" fontId="1" numFmtId="0" xfId="0" applyAlignment="1" applyBorder="1" applyFill="1" applyFont="1">
      <alignment horizontal="center"/>
    </xf>
    <xf borderId="3" fillId="10" fontId="1" numFmtId="0" xfId="0" applyAlignment="1" applyBorder="1" applyFont="1">
      <alignment horizontal="center"/>
    </xf>
    <xf borderId="1" fillId="11" fontId="1" numFmtId="0" xfId="0" applyAlignment="1" applyBorder="1" applyFill="1" applyFont="1">
      <alignment horizontal="center"/>
    </xf>
    <xf borderId="4" fillId="0" fontId="2" numFmtId="0" xfId="0" applyBorder="1" applyFont="1"/>
    <xf borderId="0" fillId="0" fontId="1" numFmtId="164" xfId="0" applyFont="1" applyNumberFormat="1"/>
    <xf borderId="0" fillId="0" fontId="1" numFmtId="165" xfId="0" applyFont="1" applyNumberFormat="1"/>
    <xf borderId="0" fillId="0" fontId="1" numFmtId="164" xfId="0" applyAlignment="1" applyFont="1" applyNumberFormat="1">
      <alignment horizontal="left"/>
    </xf>
    <xf borderId="0" fillId="0" fontId="1" numFmtId="0" xfId="0" applyAlignment="1" applyFont="1">
      <alignment horizontal="left" shrinkToFit="0" wrapText="1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vertical="top"/>
    </xf>
    <xf borderId="0" fillId="0" fontId="3" numFmtId="0" xfId="0" applyFont="1"/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top" wrapText="1"/>
    </xf>
    <xf borderId="0" fillId="0" fontId="4" numFmtId="0" xfId="0" applyAlignment="1" applyFont="1">
      <alignment horizontal="left"/>
    </xf>
    <xf borderId="0" fillId="0" fontId="5" numFmtId="0" xfId="0" applyFont="1"/>
    <xf borderId="0" fillId="0" fontId="5" numFmtId="0" xfId="0" applyAlignment="1" applyFont="1">
      <alignment horizontal="right"/>
    </xf>
    <xf borderId="0" fillId="0" fontId="5" numFmtId="0" xfId="0" applyAlignment="1" applyFont="1">
      <alignment horizontal="left" shrinkToFit="0" wrapText="1"/>
    </xf>
    <xf borderId="0" fillId="0" fontId="5" numFmtId="0" xfId="0" applyAlignment="1" applyFont="1">
      <alignment shrinkToFit="0" wrapText="1"/>
    </xf>
    <xf borderId="0" fillId="0" fontId="1" numFmtId="165" xfId="0" applyAlignment="1" applyFont="1" applyNumberFormat="1">
      <alignment shrinkToFit="0" wrapText="1"/>
    </xf>
    <xf borderId="0" fillId="0" fontId="1" numFmtId="0" xfId="0" applyAlignment="1" applyFont="1">
      <alignment shrinkToFit="0" wrapText="1"/>
    </xf>
    <xf borderId="0" fillId="0" fontId="1" numFmtId="166" xfId="0" applyAlignment="1" applyFont="1" applyNumberFormat="1">
      <alignment horizontal="right"/>
    </xf>
    <xf borderId="0" fillId="0" fontId="1" numFmtId="166" xfId="0" applyFont="1" applyNumberFormat="1"/>
    <xf borderId="0" fillId="0" fontId="1" numFmtId="166" xfId="0" applyAlignment="1" applyFont="1" applyNumberFormat="1">
      <alignment readingOrder="0"/>
    </xf>
    <xf borderId="0" fillId="0" fontId="1" numFmtId="2" xfId="0" applyFont="1" applyNumberFormat="1"/>
    <xf borderId="0" fillId="0" fontId="1" numFmtId="0" xfId="0" applyAlignment="1" applyFont="1">
      <alignment readingOrder="0"/>
    </xf>
    <xf borderId="0" fillId="0" fontId="6" numFmtId="0" xfId="0" applyFont="1"/>
    <xf borderId="0" fillId="0" fontId="7" numFmtId="166" xfId="0" applyFont="1" applyNumberFormat="1"/>
    <xf borderId="0" fillId="0" fontId="7" numFmtId="2" xfId="0" applyFont="1" applyNumberFormat="1"/>
    <xf borderId="0" fillId="0" fontId="7" numFmtId="165" xfId="0" applyFont="1" applyNumberFormat="1"/>
    <xf borderId="0" fillId="0" fontId="1" numFmtId="0" xfId="0" applyAlignment="1" applyFont="1">
      <alignment vertical="bottom"/>
    </xf>
    <xf borderId="0" fillId="0" fontId="8" numFmtId="166" xfId="0" applyAlignment="1" applyFont="1" applyNumberFormat="1">
      <alignment horizontal="right" vertical="bottom"/>
    </xf>
    <xf borderId="0" fillId="0" fontId="5" numFmtId="2" xfId="0" applyFont="1" applyNumberFormat="1"/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10Y bond rates </c:v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Sheet1!$AU$21:$AU$244</c:f>
            </c:strRef>
          </c:cat>
          <c:val>
            <c:numRef>
              <c:f>Sheet1!$AV$21:$AV$244</c:f>
              <c:numCache/>
            </c:numRef>
          </c:val>
          <c:smooth val="1"/>
        </c:ser>
        <c:ser>
          <c:idx val="1"/>
          <c:order val="1"/>
          <c:tx>
            <c:v>Taylor Rule Gov</c:v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dPt>
            <c:idx val="178"/>
            <c:marker>
              <c:symbol val="none"/>
            </c:marker>
          </c:dPt>
          <c:cat>
            <c:strRef>
              <c:f>Sheet1!$AU$21:$AU$244</c:f>
            </c:strRef>
          </c:cat>
          <c:val>
            <c:numRef>
              <c:f>Sheet1!$AW$21:$AW$244</c:f>
              <c:numCache/>
            </c:numRef>
          </c:val>
          <c:smooth val="1"/>
        </c:ser>
        <c:axId val="1124558902"/>
        <c:axId val="833773597"/>
      </c:lineChart>
      <c:catAx>
        <c:axId val="11245589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i="0" sz="2000">
                <a:solidFill>
                  <a:srgbClr val="000000"/>
                </a:solidFill>
                <a:latin typeface="Roboto"/>
              </a:defRPr>
            </a:pPr>
          </a:p>
        </c:txPr>
        <c:crossAx val="833773597"/>
      </c:catAx>
      <c:valAx>
        <c:axId val="8337735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24558902"/>
      </c:valAx>
    </c:plotArea>
    <c:legend>
      <c:legendPos val="b"/>
      <c:overlay val="0"/>
      <c:txPr>
        <a:bodyPr/>
        <a:lstStyle/>
        <a:p>
          <a:pPr lvl="0">
            <a:defRPr b="0" i="0" sz="300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55</xdr:col>
      <xdr:colOff>685800</xdr:colOff>
      <xdr:row>40</xdr:row>
      <xdr:rowOff>0</xdr:rowOff>
    </xdr:from>
    <xdr:ext cx="13277850" cy="6038850"/>
    <xdr:graphicFrame>
      <xdr:nvGraphicFramePr>
        <xdr:cNvPr id="93882851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70" width="10.78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</row>
    <row r="2" ht="15.75" customHeight="1">
      <c r="A2" s="1"/>
      <c r="B2" s="2" t="s">
        <v>0</v>
      </c>
      <c r="C2" s="3"/>
      <c r="D2" s="3"/>
      <c r="E2" s="3"/>
      <c r="F2" s="1"/>
      <c r="G2" s="4"/>
      <c r="H2" s="4"/>
      <c r="I2" s="4"/>
      <c r="J2" s="4"/>
      <c r="K2" s="1"/>
      <c r="L2" s="5" t="s">
        <v>1</v>
      </c>
      <c r="M2" s="3"/>
      <c r="N2" s="3"/>
      <c r="O2" s="3"/>
      <c r="P2" s="1"/>
      <c r="Q2" s="6" t="s">
        <v>2</v>
      </c>
      <c r="R2" s="3"/>
      <c r="S2" s="3"/>
      <c r="T2" s="3"/>
      <c r="U2" s="1"/>
      <c r="V2" s="7" t="s">
        <v>3</v>
      </c>
      <c r="W2" s="3"/>
      <c r="X2" s="3"/>
      <c r="Y2" s="3"/>
      <c r="Z2" s="1"/>
      <c r="AA2" s="8"/>
      <c r="AB2" s="8"/>
      <c r="AC2" s="8"/>
      <c r="AD2" s="8"/>
      <c r="AE2" s="1"/>
      <c r="AF2" s="9" t="s">
        <v>4</v>
      </c>
      <c r="AG2" s="3"/>
      <c r="AH2" s="3"/>
      <c r="AI2" s="3"/>
      <c r="AJ2" s="1"/>
      <c r="AK2" s="10" t="s">
        <v>5</v>
      </c>
      <c r="AL2" s="3"/>
      <c r="AM2" s="3"/>
      <c r="AN2" s="3"/>
      <c r="AO2" s="1"/>
      <c r="AP2" s="11" t="s">
        <v>6</v>
      </c>
      <c r="AQ2" s="3"/>
      <c r="AR2" s="3"/>
      <c r="AS2" s="12"/>
      <c r="AT2" s="1"/>
      <c r="AU2" s="13" t="s">
        <v>7</v>
      </c>
      <c r="AV2" s="3"/>
      <c r="AW2" s="3"/>
      <c r="AX2" s="3"/>
      <c r="AY2" s="3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</row>
    <row r="3" ht="15.75" customHeight="1">
      <c r="A3" s="1"/>
      <c r="B3" s="14"/>
      <c r="F3" s="1"/>
      <c r="G3" s="4" t="s">
        <v>8</v>
      </c>
      <c r="H3" s="4"/>
      <c r="I3" s="4"/>
      <c r="J3" s="4"/>
      <c r="K3" s="1"/>
      <c r="L3" s="14"/>
      <c r="P3" s="1"/>
      <c r="Q3" s="14"/>
      <c r="U3" s="1"/>
      <c r="V3" s="14"/>
      <c r="Z3" s="1"/>
      <c r="AA3" s="8" t="s">
        <v>9</v>
      </c>
      <c r="AB3" s="8"/>
      <c r="AC3" s="8"/>
      <c r="AD3" s="8"/>
      <c r="AE3" s="1"/>
      <c r="AF3" s="14"/>
      <c r="AJ3" s="1"/>
      <c r="AK3" s="14"/>
      <c r="AO3" s="1"/>
      <c r="AP3" s="14"/>
      <c r="AS3" s="12"/>
      <c r="AT3" s="1"/>
      <c r="AU3" s="14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</row>
    <row r="4" ht="15.75" customHeight="1">
      <c r="A4" s="1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</row>
    <row r="5" ht="15.75" customHeight="1">
      <c r="A5" s="15"/>
      <c r="B5" s="16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</row>
    <row r="6" ht="15.75" customHeight="1">
      <c r="A6" s="17"/>
      <c r="B6" s="18" t="s">
        <v>10</v>
      </c>
      <c r="F6" s="19"/>
      <c r="G6" s="18" t="s">
        <v>10</v>
      </c>
      <c r="K6" s="19"/>
      <c r="L6" s="18" t="s">
        <v>10</v>
      </c>
      <c r="P6" s="19"/>
      <c r="Q6" s="20" t="s">
        <v>10</v>
      </c>
      <c r="U6" s="19"/>
      <c r="V6" s="20" t="s">
        <v>10</v>
      </c>
      <c r="Z6" s="19"/>
      <c r="AA6" s="20" t="s">
        <v>10</v>
      </c>
      <c r="AE6" s="19"/>
      <c r="AF6" s="19"/>
      <c r="AG6" s="19"/>
      <c r="AH6" s="19"/>
      <c r="AI6" s="19"/>
      <c r="AJ6" s="19"/>
      <c r="AK6" s="19" t="s">
        <v>11</v>
      </c>
      <c r="AL6" s="19"/>
      <c r="AM6" s="19"/>
      <c r="AN6" s="19"/>
      <c r="AO6" s="19"/>
      <c r="AP6" s="21" t="s">
        <v>12</v>
      </c>
      <c r="AU6" s="21" t="s">
        <v>13</v>
      </c>
      <c r="AV6" s="19"/>
      <c r="AW6" s="19"/>
      <c r="AX6" s="19"/>
      <c r="AY6" s="19"/>
      <c r="AZ6" s="19"/>
      <c r="BA6" s="19"/>
      <c r="BB6" s="19"/>
      <c r="BC6" s="21" t="s">
        <v>13</v>
      </c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</row>
    <row r="7" ht="15.75" customHeight="1">
      <c r="A7" s="15"/>
      <c r="B7" s="19" t="s">
        <v>14</v>
      </c>
      <c r="F7" s="1"/>
      <c r="G7" s="19" t="s">
        <v>15</v>
      </c>
      <c r="K7" s="1"/>
      <c r="L7" s="1" t="s">
        <v>16</v>
      </c>
      <c r="M7" s="1"/>
      <c r="N7" s="1"/>
      <c r="O7" s="1"/>
      <c r="P7" s="1"/>
      <c r="Q7" s="1" t="s">
        <v>17</v>
      </c>
      <c r="R7" s="1"/>
      <c r="S7" s="1"/>
      <c r="T7" s="1"/>
      <c r="U7" s="1"/>
      <c r="V7" s="1" t="s">
        <v>3</v>
      </c>
      <c r="W7" s="1"/>
      <c r="X7" s="1"/>
      <c r="Y7" s="1"/>
      <c r="Z7" s="1"/>
      <c r="AA7" s="1" t="s">
        <v>9</v>
      </c>
      <c r="AB7" s="1"/>
      <c r="AC7" s="1"/>
      <c r="AD7" s="1"/>
      <c r="AE7" s="1"/>
      <c r="AF7" s="1"/>
      <c r="AG7" s="1"/>
      <c r="AH7" s="1"/>
      <c r="AI7" s="1"/>
      <c r="AJ7" s="1"/>
      <c r="AK7" s="1" t="s">
        <v>18</v>
      </c>
      <c r="AL7" s="1"/>
      <c r="AM7" s="1"/>
      <c r="AN7" s="1"/>
      <c r="AO7" s="1"/>
      <c r="AP7" s="22" t="s">
        <v>19</v>
      </c>
      <c r="AT7" s="23"/>
      <c r="AU7" s="21" t="s">
        <v>20</v>
      </c>
      <c r="AV7" s="1"/>
      <c r="AW7" s="1"/>
      <c r="AX7" s="1"/>
      <c r="AY7" s="1"/>
      <c r="AZ7" s="1"/>
      <c r="BA7" s="1"/>
      <c r="BB7" s="1"/>
      <c r="BC7" s="21" t="s">
        <v>20</v>
      </c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</row>
    <row r="8" ht="15.75" customHeight="1">
      <c r="A8" s="15"/>
      <c r="B8" s="24"/>
      <c r="F8" s="1"/>
      <c r="G8" s="1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 t="s">
        <v>21</v>
      </c>
      <c r="AL8" s="1"/>
      <c r="AM8" s="1"/>
      <c r="AN8" s="1"/>
      <c r="AO8" s="1"/>
      <c r="AT8" s="23"/>
      <c r="AU8" s="21" t="s">
        <v>22</v>
      </c>
      <c r="AV8" s="1"/>
      <c r="AW8" s="1"/>
      <c r="AX8" s="1"/>
      <c r="AY8" s="1"/>
      <c r="AZ8" s="1"/>
      <c r="BA8" s="1"/>
      <c r="BB8" s="1"/>
      <c r="BC8" s="21" t="s">
        <v>22</v>
      </c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</row>
    <row r="9" ht="15.75" customHeight="1">
      <c r="A9" s="15"/>
      <c r="B9" s="24" t="s">
        <v>23</v>
      </c>
      <c r="F9" s="1"/>
      <c r="G9" s="24" t="s">
        <v>24</v>
      </c>
      <c r="K9" s="1"/>
      <c r="L9" s="24" t="s">
        <v>23</v>
      </c>
      <c r="P9" s="1"/>
      <c r="Q9" s="24" t="s">
        <v>23</v>
      </c>
      <c r="U9" s="1"/>
      <c r="V9" s="24" t="s">
        <v>23</v>
      </c>
      <c r="Z9" s="1"/>
      <c r="AA9" s="24" t="s">
        <v>23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T9" s="23"/>
      <c r="AU9" s="21" t="s">
        <v>25</v>
      </c>
      <c r="AV9" s="1"/>
      <c r="AW9" s="1"/>
      <c r="AX9" s="1"/>
      <c r="AY9" s="1"/>
      <c r="AZ9" s="1"/>
      <c r="BA9" s="1"/>
      <c r="BB9" s="1"/>
      <c r="BC9" s="21" t="s">
        <v>25</v>
      </c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</row>
    <row r="10" ht="15.75" customHeight="1">
      <c r="A10" s="15"/>
      <c r="B10" s="18" t="s">
        <v>26</v>
      </c>
      <c r="F10" s="1"/>
      <c r="G10" s="1" t="s">
        <v>27</v>
      </c>
      <c r="H10" s="1"/>
      <c r="I10" s="1"/>
      <c r="J10" s="1"/>
      <c r="K10" s="1"/>
      <c r="L10" s="18" t="s">
        <v>26</v>
      </c>
      <c r="P10" s="1"/>
      <c r="Q10" s="18" t="s">
        <v>26</v>
      </c>
      <c r="U10" s="1"/>
      <c r="V10" s="18" t="s">
        <v>26</v>
      </c>
      <c r="Z10" s="1"/>
      <c r="AA10" s="18" t="s">
        <v>26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T10" s="23"/>
      <c r="AU10" s="21" t="s">
        <v>28</v>
      </c>
      <c r="AV10" s="1"/>
      <c r="AW10" s="1"/>
      <c r="AX10" s="1"/>
      <c r="AY10" s="1"/>
      <c r="AZ10" s="1"/>
      <c r="BA10" s="1"/>
      <c r="BB10" s="1"/>
      <c r="BC10" s="21" t="s">
        <v>28</v>
      </c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</row>
    <row r="11" ht="15.75" customHeight="1">
      <c r="A11" s="1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23"/>
      <c r="AQ11" s="23"/>
      <c r="AR11" s="23"/>
      <c r="AS11" s="23"/>
      <c r="AT11" s="23"/>
      <c r="AU11" s="21" t="s">
        <v>29</v>
      </c>
      <c r="AV11" s="1"/>
      <c r="AW11" s="1"/>
      <c r="AX11" s="1"/>
      <c r="AY11" s="1"/>
      <c r="AZ11" s="1"/>
      <c r="BA11" s="1"/>
      <c r="BB11" s="1"/>
      <c r="BC11" s="21" t="s">
        <v>29</v>
      </c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</row>
    <row r="12" ht="15.75" customHeight="1">
      <c r="A12" s="15"/>
      <c r="B12" s="25" t="s">
        <v>13</v>
      </c>
      <c r="C12" s="25"/>
      <c r="D12" s="1"/>
      <c r="E12" s="1"/>
      <c r="F12" s="1"/>
      <c r="G12" s="21" t="s">
        <v>13</v>
      </c>
      <c r="J12" s="1"/>
      <c r="K12" s="1"/>
      <c r="L12" s="21" t="s">
        <v>13</v>
      </c>
      <c r="O12" s="1"/>
      <c r="P12" s="1"/>
      <c r="Q12" s="21" t="s">
        <v>13</v>
      </c>
      <c r="T12" s="1"/>
      <c r="U12" s="1"/>
      <c r="V12" s="21" t="s">
        <v>13</v>
      </c>
      <c r="Y12" s="1"/>
      <c r="Z12" s="1"/>
      <c r="AA12" s="21" t="s">
        <v>13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</row>
    <row r="13" ht="15.75" customHeight="1">
      <c r="A13" s="15"/>
      <c r="B13" s="25" t="s">
        <v>20</v>
      </c>
      <c r="C13" s="25"/>
      <c r="D13" s="1"/>
      <c r="E13" s="1"/>
      <c r="F13" s="1"/>
      <c r="G13" s="21" t="s">
        <v>20</v>
      </c>
      <c r="J13" s="1"/>
      <c r="K13" s="1"/>
      <c r="L13" s="21" t="s">
        <v>20</v>
      </c>
      <c r="O13" s="1"/>
      <c r="P13" s="1"/>
      <c r="Q13" s="21" t="s">
        <v>20</v>
      </c>
      <c r="T13" s="1"/>
      <c r="U13" s="1"/>
      <c r="V13" s="21" t="s">
        <v>20</v>
      </c>
      <c r="Y13" s="1"/>
      <c r="Z13" s="1"/>
      <c r="AA13" s="21" t="s">
        <v>20</v>
      </c>
      <c r="AD13" s="1"/>
      <c r="AE13" s="1"/>
      <c r="AF13" s="1"/>
      <c r="AG13" s="1"/>
      <c r="AH13" s="1"/>
      <c r="AI13" s="1"/>
      <c r="AJ13" s="1"/>
      <c r="AK13" s="1" t="s">
        <v>30</v>
      </c>
      <c r="AL13" s="1"/>
      <c r="AM13" s="1"/>
      <c r="AN13" s="1"/>
      <c r="AO13" s="1"/>
      <c r="AP13" s="1"/>
      <c r="AQ13" s="1"/>
      <c r="AR13" s="1"/>
      <c r="AS13" s="1"/>
      <c r="AT13" s="1"/>
      <c r="AU13" s="21" t="s">
        <v>31</v>
      </c>
      <c r="AV13" s="1"/>
      <c r="AW13" s="1"/>
      <c r="AX13" s="1"/>
      <c r="AY13" s="1"/>
      <c r="AZ13" s="1"/>
      <c r="BA13" s="1"/>
      <c r="BB13" s="1"/>
      <c r="BC13" s="1"/>
      <c r="BD13" s="21" t="s">
        <v>32</v>
      </c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</row>
    <row r="14" ht="15.75" customHeight="1">
      <c r="A14" s="15"/>
      <c r="B14" s="25" t="s">
        <v>33</v>
      </c>
      <c r="C14" s="25"/>
      <c r="D14" s="1"/>
      <c r="E14" s="1"/>
      <c r="F14" s="1"/>
      <c r="G14" s="21" t="s">
        <v>22</v>
      </c>
      <c r="J14" s="1"/>
      <c r="K14" s="1"/>
      <c r="L14" s="21" t="s">
        <v>22</v>
      </c>
      <c r="O14" s="1"/>
      <c r="P14" s="1"/>
      <c r="Q14" s="21" t="s">
        <v>22</v>
      </c>
      <c r="T14" s="1"/>
      <c r="U14" s="1"/>
      <c r="V14" s="21" t="s">
        <v>22</v>
      </c>
      <c r="Y14" s="1"/>
      <c r="Z14" s="1"/>
      <c r="AA14" s="21" t="s">
        <v>22</v>
      </c>
      <c r="AD14" s="1"/>
      <c r="AE14" s="1"/>
      <c r="AF14" s="1"/>
      <c r="AG14" s="1"/>
      <c r="AH14" s="1"/>
      <c r="AI14" s="1"/>
      <c r="AJ14" s="1"/>
      <c r="AK14" s="1" t="s">
        <v>34</v>
      </c>
      <c r="AL14" s="1"/>
      <c r="AM14" s="1"/>
      <c r="AN14" s="1"/>
      <c r="AO14" s="1"/>
      <c r="AP14" s="1"/>
      <c r="AQ14" s="1"/>
      <c r="AR14" s="1"/>
      <c r="AS14" s="1"/>
      <c r="AT14" s="1"/>
      <c r="AU14" s="1" t="s">
        <v>35</v>
      </c>
      <c r="AV14" s="1"/>
      <c r="AW14" s="1"/>
      <c r="AX14" s="1"/>
      <c r="AY14" s="1"/>
      <c r="AZ14" s="1"/>
      <c r="BA14" s="1"/>
      <c r="BB14" s="1"/>
      <c r="BC14" s="1"/>
      <c r="BD14" s="1" t="s">
        <v>36</v>
      </c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</row>
    <row r="15" ht="15.75" customHeight="1">
      <c r="A15" s="15"/>
      <c r="B15" s="25" t="s">
        <v>37</v>
      </c>
      <c r="C15" s="25"/>
      <c r="D15" s="1"/>
      <c r="E15" s="1"/>
      <c r="F15" s="1"/>
      <c r="G15" s="21" t="s">
        <v>25</v>
      </c>
      <c r="J15" s="1"/>
      <c r="K15" s="1"/>
      <c r="L15" s="21" t="s">
        <v>25</v>
      </c>
      <c r="O15" s="1"/>
      <c r="P15" s="1"/>
      <c r="Q15" s="21" t="s">
        <v>25</v>
      </c>
      <c r="T15" s="1"/>
      <c r="U15" s="1"/>
      <c r="V15" s="21" t="s">
        <v>25</v>
      </c>
      <c r="Y15" s="1"/>
      <c r="Z15" s="1"/>
      <c r="AA15" s="21" t="s">
        <v>25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21" t="s">
        <v>38</v>
      </c>
      <c r="AV15" s="1"/>
      <c r="AW15" s="1"/>
      <c r="AX15" s="1"/>
      <c r="AY15" s="1"/>
      <c r="AZ15" s="1"/>
      <c r="BA15" s="1"/>
      <c r="BB15" s="1"/>
      <c r="BC15" s="1"/>
      <c r="BD15" s="21" t="s">
        <v>39</v>
      </c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</row>
    <row r="16" ht="15.75" customHeight="1">
      <c r="A16" s="15"/>
      <c r="B16" s="25" t="s">
        <v>28</v>
      </c>
      <c r="C16" s="25"/>
      <c r="D16" s="1"/>
      <c r="E16" s="1"/>
      <c r="F16" s="1"/>
      <c r="G16" s="21" t="s">
        <v>28</v>
      </c>
      <c r="J16" s="1"/>
      <c r="K16" s="1"/>
      <c r="L16" s="21" t="s">
        <v>28</v>
      </c>
      <c r="O16" s="1"/>
      <c r="P16" s="1"/>
      <c r="Q16" s="21" t="s">
        <v>28</v>
      </c>
      <c r="T16" s="1"/>
      <c r="U16" s="1"/>
      <c r="V16" s="21" t="s">
        <v>28</v>
      </c>
      <c r="Y16" s="1"/>
      <c r="Z16" s="1"/>
      <c r="AA16" s="21" t="s">
        <v>28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</row>
    <row r="17" ht="15.75" customHeight="1">
      <c r="A17" s="15"/>
      <c r="B17" s="25" t="s">
        <v>40</v>
      </c>
      <c r="C17" s="25"/>
      <c r="D17" s="1"/>
      <c r="E17" s="1"/>
      <c r="F17" s="1"/>
      <c r="G17" s="21" t="s">
        <v>29</v>
      </c>
      <c r="J17" s="1"/>
      <c r="K17" s="1"/>
      <c r="L17" s="21" t="s">
        <v>29</v>
      </c>
      <c r="O17" s="1"/>
      <c r="P17" s="1"/>
      <c r="Q17" s="21" t="s">
        <v>29</v>
      </c>
      <c r="T17" s="1"/>
      <c r="U17" s="1"/>
      <c r="V17" s="21" t="s">
        <v>29</v>
      </c>
      <c r="Y17" s="1"/>
      <c r="Z17" s="1"/>
      <c r="AA17" s="21" t="s">
        <v>29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</row>
    <row r="18" ht="15.75" customHeight="1">
      <c r="A18" s="15"/>
      <c r="B18" s="25" t="s">
        <v>41</v>
      </c>
      <c r="C18" s="26"/>
      <c r="D18" s="1"/>
      <c r="E18" s="1"/>
      <c r="F18" s="1"/>
      <c r="G18" s="21" t="s">
        <v>42</v>
      </c>
      <c r="J18" s="1"/>
      <c r="K18" s="1"/>
      <c r="L18" s="21" t="s">
        <v>43</v>
      </c>
      <c r="M18" s="1"/>
      <c r="N18" s="1"/>
      <c r="O18" s="1"/>
      <c r="P18" s="1"/>
      <c r="Q18" s="21" t="s">
        <v>44</v>
      </c>
      <c r="R18" s="1"/>
      <c r="S18" s="1"/>
      <c r="T18" s="1"/>
      <c r="U18" s="1"/>
      <c r="V18" s="21" t="s">
        <v>45</v>
      </c>
      <c r="W18" s="1"/>
      <c r="X18" s="1"/>
      <c r="Y18" s="1"/>
      <c r="Z18" s="1"/>
      <c r="AA18" s="21" t="s">
        <v>46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</row>
    <row r="19" ht="15.75" customHeight="1">
      <c r="A19" s="15"/>
      <c r="B19" s="25"/>
      <c r="C19" s="26"/>
      <c r="D19" s="1"/>
      <c r="E19" s="1"/>
      <c r="F19" s="1"/>
      <c r="G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</row>
    <row r="20" ht="15.75" customHeight="1">
      <c r="A20" s="15"/>
      <c r="B20" s="27" t="s">
        <v>47</v>
      </c>
      <c r="C20" s="28" t="s">
        <v>48</v>
      </c>
      <c r="D20" s="1"/>
      <c r="E20" s="1"/>
      <c r="F20" s="1"/>
      <c r="G20" s="29" t="s">
        <v>49</v>
      </c>
      <c r="H20" s="30" t="s">
        <v>50</v>
      </c>
      <c r="I20" s="1"/>
      <c r="J20" s="1"/>
      <c r="K20" s="1"/>
      <c r="L20" s="29" t="s">
        <v>49</v>
      </c>
      <c r="M20" s="18" t="s">
        <v>51</v>
      </c>
      <c r="N20" s="1"/>
      <c r="O20" s="1"/>
      <c r="P20" s="1"/>
      <c r="Q20" s="29" t="s">
        <v>49</v>
      </c>
      <c r="R20" s="1" t="s">
        <v>52</v>
      </c>
      <c r="S20" s="1"/>
      <c r="T20" s="1"/>
      <c r="U20" s="1"/>
      <c r="V20" s="29" t="s">
        <v>49</v>
      </c>
      <c r="W20" s="1" t="s">
        <v>53</v>
      </c>
      <c r="X20" s="1"/>
      <c r="Y20" s="1"/>
      <c r="Z20" s="1"/>
      <c r="AA20" s="29" t="s">
        <v>49</v>
      </c>
      <c r="AB20" s="1" t="s">
        <v>9</v>
      </c>
      <c r="AC20" s="1"/>
      <c r="AD20" s="1"/>
      <c r="AE20" s="1"/>
      <c r="AF20" s="29" t="s">
        <v>49</v>
      </c>
      <c r="AG20" s="30" t="s">
        <v>54</v>
      </c>
      <c r="AH20" s="1" t="s">
        <v>55</v>
      </c>
      <c r="AI20" s="30" t="s">
        <v>56</v>
      </c>
      <c r="AJ20" s="1"/>
      <c r="AK20" s="1" t="s">
        <v>57</v>
      </c>
      <c r="AL20" s="1" t="s">
        <v>5</v>
      </c>
      <c r="AM20" s="1"/>
      <c r="AN20" s="1"/>
      <c r="AO20" s="1"/>
      <c r="AP20" s="1" t="s">
        <v>58</v>
      </c>
      <c r="AQ20" s="1" t="s">
        <v>59</v>
      </c>
      <c r="AR20" s="1"/>
      <c r="AS20" s="1"/>
      <c r="AT20" s="1"/>
      <c r="AU20" s="1" t="s">
        <v>57</v>
      </c>
      <c r="AV20" s="1" t="s">
        <v>60</v>
      </c>
      <c r="AW20" s="1" t="s">
        <v>61</v>
      </c>
      <c r="AX20" s="1" t="s">
        <v>62</v>
      </c>
      <c r="AY20" s="1"/>
      <c r="AZ20" s="1"/>
      <c r="BA20" s="1"/>
      <c r="BB20" s="1" t="s">
        <v>63</v>
      </c>
      <c r="BC20" s="1">
        <f>CORREL(AV21:AV244,AW21:AW244)</f>
        <v>0.6828385499</v>
      </c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</row>
    <row r="21" ht="15.75" customHeight="1">
      <c r="A21" s="15"/>
      <c r="B21" s="25" t="s">
        <v>64</v>
      </c>
      <c r="C21" s="21" t="s">
        <v>65</v>
      </c>
      <c r="D21" s="1"/>
      <c r="E21" s="1"/>
      <c r="F21" s="1"/>
      <c r="G21" s="25" t="s">
        <v>64</v>
      </c>
      <c r="H21" s="31" t="s">
        <v>66</v>
      </c>
      <c r="I21" s="1"/>
      <c r="J21" s="1"/>
      <c r="K21" s="1"/>
      <c r="L21" s="25" t="s">
        <v>64</v>
      </c>
      <c r="M21" s="21" t="s">
        <v>67</v>
      </c>
      <c r="N21" s="1"/>
      <c r="O21" s="1"/>
      <c r="P21" s="1"/>
      <c r="Q21" s="25" t="s">
        <v>64</v>
      </c>
      <c r="R21" s="21" t="s">
        <v>68</v>
      </c>
      <c r="S21" s="1"/>
      <c r="T21" s="1"/>
      <c r="U21" s="1"/>
      <c r="V21" s="25" t="s">
        <v>64</v>
      </c>
      <c r="W21" s="21" t="s">
        <v>69</v>
      </c>
      <c r="X21" s="1"/>
      <c r="Y21" s="1"/>
      <c r="Z21" s="1"/>
      <c r="AA21" s="25" t="s">
        <v>64</v>
      </c>
      <c r="AB21" s="21" t="s">
        <v>70</v>
      </c>
      <c r="AC21" s="1"/>
      <c r="AD21" s="1"/>
      <c r="AE21" s="1"/>
      <c r="AF21" s="25" t="s">
        <v>64</v>
      </c>
      <c r="AG21" s="32">
        <f t="shared" ref="AG21:AG244" si="1">C21+H21+M21+R21+W21+AB21</f>
        <v>88.77725</v>
      </c>
      <c r="AH21" s="33">
        <v>-0.572</v>
      </c>
      <c r="AI21" s="32">
        <v>5.237035714285715</v>
      </c>
      <c r="AJ21" s="1"/>
      <c r="AK21" s="25" t="s">
        <v>64</v>
      </c>
      <c r="AL21" s="25" t="s">
        <v>71</v>
      </c>
      <c r="AM21" s="1"/>
      <c r="AN21" s="1"/>
      <c r="AO21" s="1"/>
      <c r="AP21" s="25" t="s">
        <v>64</v>
      </c>
      <c r="AQ21" s="16">
        <f t="shared" ref="AQ21:AQ244" si="2">AL21+(0.25*(AH21-AI21))+(0.25*(AL21-2))+2</f>
        <v>1.396177321</v>
      </c>
      <c r="AR21" s="1"/>
      <c r="AS21" s="1"/>
      <c r="AT21" s="1"/>
      <c r="AU21" s="25" t="s">
        <v>64</v>
      </c>
      <c r="AV21" s="34">
        <v>4.203333333333333</v>
      </c>
      <c r="AW21" s="16">
        <f t="shared" ref="AW21:AW244" si="3">AM21+AQ21</f>
        <v>1.396177321</v>
      </c>
      <c r="AX21" s="16">
        <f t="shared" ref="AX21:AX244" si="4">AW21-AV21</f>
        <v>-2.807156012</v>
      </c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</row>
    <row r="22" ht="13.5" customHeight="1">
      <c r="A22" s="15"/>
      <c r="B22" s="25" t="s">
        <v>72</v>
      </c>
      <c r="C22" s="21" t="s">
        <v>65</v>
      </c>
      <c r="D22" s="1"/>
      <c r="E22" s="1"/>
      <c r="F22" s="1"/>
      <c r="G22" s="25" t="s">
        <v>72</v>
      </c>
      <c r="H22" s="31" t="s">
        <v>73</v>
      </c>
      <c r="I22" s="1"/>
      <c r="J22" s="1"/>
      <c r="K22" s="1"/>
      <c r="L22" s="25" t="s">
        <v>72</v>
      </c>
      <c r="M22" s="21" t="s">
        <v>67</v>
      </c>
      <c r="N22" s="1"/>
      <c r="O22" s="1"/>
      <c r="P22" s="1"/>
      <c r="Q22" s="25" t="s">
        <v>72</v>
      </c>
      <c r="R22" s="21" t="str">
        <f t="shared" ref="R22:R24" si="5">R21</f>
        <v>1.01975</v>
      </c>
      <c r="S22" s="1"/>
      <c r="T22" s="1"/>
      <c r="U22" s="1"/>
      <c r="V22" s="25" t="s">
        <v>72</v>
      </c>
      <c r="W22" s="21" t="str">
        <f t="shared" ref="W22:W24" si="6">W21</f>
        <v>1.62275</v>
      </c>
      <c r="X22" s="1"/>
      <c r="Y22" s="1"/>
      <c r="Z22" s="1"/>
      <c r="AA22" s="25" t="s">
        <v>72</v>
      </c>
      <c r="AB22" s="21" t="str">
        <f t="shared" ref="AB22:AB24" si="7">AB21</f>
        <v>7.5335</v>
      </c>
      <c r="AC22" s="1"/>
      <c r="AD22" s="1"/>
      <c r="AE22" s="1"/>
      <c r="AF22" s="25" t="s">
        <v>72</v>
      </c>
      <c r="AG22" s="32">
        <f t="shared" si="1"/>
        <v>88.90925</v>
      </c>
      <c r="AH22" s="33">
        <v>0.713</v>
      </c>
      <c r="AI22" s="32">
        <v>5.237035714285715</v>
      </c>
      <c r="AJ22" s="1"/>
      <c r="AK22" s="25" t="s">
        <v>72</v>
      </c>
      <c r="AL22" s="25" t="s">
        <v>74</v>
      </c>
      <c r="AM22" s="1"/>
      <c r="AN22" s="1"/>
      <c r="AO22" s="1"/>
      <c r="AP22" s="25" t="s">
        <v>72</v>
      </c>
      <c r="AQ22" s="16">
        <f t="shared" si="2"/>
        <v>2.524163571</v>
      </c>
      <c r="AR22" s="1"/>
      <c r="AS22" s="1"/>
      <c r="AT22" s="1"/>
      <c r="AU22" s="25" t="s">
        <v>72</v>
      </c>
      <c r="AV22" s="34">
        <v>4.206666666666667</v>
      </c>
      <c r="AW22" s="16">
        <f t="shared" si="3"/>
        <v>2.524163571</v>
      </c>
      <c r="AX22" s="16">
        <f t="shared" si="4"/>
        <v>-1.682503095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</row>
    <row r="23" ht="14.25" customHeight="1">
      <c r="A23" s="15"/>
      <c r="B23" s="25" t="s">
        <v>75</v>
      </c>
      <c r="C23" s="21" t="s">
        <v>65</v>
      </c>
      <c r="D23" s="1"/>
      <c r="E23" s="1"/>
      <c r="F23" s="1"/>
      <c r="G23" s="25" t="s">
        <v>75</v>
      </c>
      <c r="H23" s="31" t="s">
        <v>76</v>
      </c>
      <c r="I23" s="1"/>
      <c r="J23" s="1"/>
      <c r="K23" s="1"/>
      <c r="L23" s="25" t="s">
        <v>75</v>
      </c>
      <c r="M23" s="21" t="s">
        <v>67</v>
      </c>
      <c r="N23" s="1"/>
      <c r="O23" s="1"/>
      <c r="P23" s="1"/>
      <c r="Q23" s="25" t="s">
        <v>75</v>
      </c>
      <c r="R23" s="21" t="str">
        <f t="shared" si="5"/>
        <v>1.01975</v>
      </c>
      <c r="S23" s="1"/>
      <c r="T23" s="1"/>
      <c r="U23" s="1"/>
      <c r="V23" s="25" t="s">
        <v>75</v>
      </c>
      <c r="W23" s="21" t="str">
        <f t="shared" si="6"/>
        <v>1.62275</v>
      </c>
      <c r="X23" s="1"/>
      <c r="Y23" s="1"/>
      <c r="Z23" s="1"/>
      <c r="AA23" s="25" t="s">
        <v>75</v>
      </c>
      <c r="AB23" s="21" t="str">
        <f t="shared" si="7"/>
        <v>7.5335</v>
      </c>
      <c r="AC23" s="1"/>
      <c r="AD23" s="1"/>
      <c r="AE23" s="1"/>
      <c r="AF23" s="25" t="s">
        <v>75</v>
      </c>
      <c r="AG23" s="32">
        <f t="shared" si="1"/>
        <v>91.90325</v>
      </c>
      <c r="AH23" s="33">
        <v>3.195</v>
      </c>
      <c r="AI23" s="32">
        <v>5.237035714285715</v>
      </c>
      <c r="AJ23" s="1"/>
      <c r="AK23" s="25" t="s">
        <v>75</v>
      </c>
      <c r="AL23" s="25" t="s">
        <v>77</v>
      </c>
      <c r="AM23" s="1"/>
      <c r="AN23" s="1"/>
      <c r="AO23" s="1"/>
      <c r="AP23" s="25" t="s">
        <v>75</v>
      </c>
      <c r="AQ23" s="16">
        <f t="shared" si="2"/>
        <v>3.135413571</v>
      </c>
      <c r="AR23" s="1"/>
      <c r="AS23" s="1"/>
      <c r="AT23" s="1"/>
      <c r="AU23" s="25" t="s">
        <v>75</v>
      </c>
      <c r="AV23" s="34">
        <v>4.246666666666667</v>
      </c>
      <c r="AW23" s="16">
        <f t="shared" si="3"/>
        <v>3.135413571</v>
      </c>
      <c r="AX23" s="16">
        <f t="shared" si="4"/>
        <v>-1.111253095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</row>
    <row r="24" ht="14.25" customHeight="1">
      <c r="A24" s="15"/>
      <c r="B24" s="25" t="s">
        <v>78</v>
      </c>
      <c r="C24" s="21" t="s">
        <v>65</v>
      </c>
      <c r="D24" s="1"/>
      <c r="E24" s="1"/>
      <c r="F24" s="1"/>
      <c r="G24" s="25" t="s">
        <v>78</v>
      </c>
      <c r="H24" s="31" t="s">
        <v>79</v>
      </c>
      <c r="I24" s="1"/>
      <c r="J24" s="1"/>
      <c r="K24" s="1"/>
      <c r="L24" s="25" t="s">
        <v>78</v>
      </c>
      <c r="M24" s="21" t="s">
        <v>67</v>
      </c>
      <c r="N24" s="1"/>
      <c r="O24" s="1"/>
      <c r="P24" s="1"/>
      <c r="Q24" s="25" t="s">
        <v>78</v>
      </c>
      <c r="R24" s="21" t="str">
        <f t="shared" si="5"/>
        <v>1.01975</v>
      </c>
      <c r="S24" s="1"/>
      <c r="T24" s="1"/>
      <c r="U24" s="1"/>
      <c r="V24" s="25" t="s">
        <v>78</v>
      </c>
      <c r="W24" s="21" t="str">
        <f t="shared" si="6"/>
        <v>1.62275</v>
      </c>
      <c r="X24" s="1"/>
      <c r="Y24" s="1"/>
      <c r="Z24" s="1"/>
      <c r="AA24" s="25" t="s">
        <v>78</v>
      </c>
      <c r="AB24" s="21" t="str">
        <f t="shared" si="7"/>
        <v>7.5335</v>
      </c>
      <c r="AC24" s="1"/>
      <c r="AD24" s="1"/>
      <c r="AE24" s="1"/>
      <c r="AF24" s="25" t="s">
        <v>78</v>
      </c>
      <c r="AG24" s="32">
        <f t="shared" si="1"/>
        <v>95.72525</v>
      </c>
      <c r="AH24" s="33">
        <v>8.894</v>
      </c>
      <c r="AI24" s="32">
        <v>5.237035714285715</v>
      </c>
      <c r="AJ24" s="1"/>
      <c r="AK24" s="25" t="s">
        <v>78</v>
      </c>
      <c r="AL24" s="25" t="s">
        <v>80</v>
      </c>
      <c r="AM24" s="1"/>
      <c r="AN24" s="1"/>
      <c r="AO24" s="1"/>
      <c r="AP24" s="25" t="s">
        <v>78</v>
      </c>
      <c r="AQ24" s="16">
        <f t="shared" si="2"/>
        <v>4.686968571</v>
      </c>
      <c r="AR24" s="1"/>
      <c r="AS24" s="1"/>
      <c r="AT24" s="1"/>
      <c r="AU24" s="25" t="s">
        <v>78</v>
      </c>
      <c r="AV24" s="34">
        <v>4.473333333333334</v>
      </c>
      <c r="AW24" s="16">
        <f t="shared" si="3"/>
        <v>4.686968571</v>
      </c>
      <c r="AX24" s="16">
        <f t="shared" si="4"/>
        <v>0.2136352381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</row>
    <row r="25" ht="15.75" customHeight="1">
      <c r="A25" s="15"/>
      <c r="B25" s="25" t="s">
        <v>81</v>
      </c>
      <c r="C25" s="21" t="s">
        <v>82</v>
      </c>
      <c r="D25" s="1"/>
      <c r="E25" s="1"/>
      <c r="F25" s="1"/>
      <c r="G25" s="25" t="s">
        <v>81</v>
      </c>
      <c r="H25" s="31" t="s">
        <v>83</v>
      </c>
      <c r="I25" s="1"/>
      <c r="J25" s="1"/>
      <c r="K25" s="1"/>
      <c r="L25" s="25" t="s">
        <v>81</v>
      </c>
      <c r="M25" s="21" t="s">
        <v>84</v>
      </c>
      <c r="N25" s="1"/>
      <c r="O25" s="1"/>
      <c r="P25" s="1"/>
      <c r="Q25" s="25" t="s">
        <v>81</v>
      </c>
      <c r="R25" s="21" t="s">
        <v>85</v>
      </c>
      <c r="S25" s="1"/>
      <c r="T25" s="1"/>
      <c r="U25" s="1"/>
      <c r="V25" s="25" t="s">
        <v>81</v>
      </c>
      <c r="W25" s="21" t="s">
        <v>86</v>
      </c>
      <c r="X25" s="1"/>
      <c r="Y25" s="1"/>
      <c r="Z25" s="1"/>
      <c r="AA25" s="25" t="s">
        <v>81</v>
      </c>
      <c r="AB25" s="21" t="s">
        <v>87</v>
      </c>
      <c r="AC25" s="1"/>
      <c r="AD25" s="1"/>
      <c r="AE25" s="1"/>
      <c r="AF25" s="25" t="s">
        <v>81</v>
      </c>
      <c r="AG25" s="32">
        <f t="shared" si="1"/>
        <v>100.3215</v>
      </c>
      <c r="AH25" s="33">
        <v>13.004</v>
      </c>
      <c r="AI25" s="32">
        <v>5.237035714285715</v>
      </c>
      <c r="AJ25" s="1"/>
      <c r="AK25" s="25" t="s">
        <v>81</v>
      </c>
      <c r="AL25" s="25" t="s">
        <v>88</v>
      </c>
      <c r="AM25" s="1"/>
      <c r="AN25" s="1"/>
      <c r="AO25" s="1"/>
      <c r="AP25" s="25" t="s">
        <v>81</v>
      </c>
      <c r="AQ25" s="16">
        <f t="shared" si="2"/>
        <v>6.376639821</v>
      </c>
      <c r="AR25" s="1"/>
      <c r="AS25" s="1"/>
      <c r="AT25" s="1"/>
      <c r="AU25" s="25" t="s">
        <v>81</v>
      </c>
      <c r="AV25" s="34">
        <v>4.77</v>
      </c>
      <c r="AW25" s="16">
        <f t="shared" si="3"/>
        <v>6.376639821</v>
      </c>
      <c r="AX25" s="16">
        <f t="shared" si="4"/>
        <v>1.606639821</v>
      </c>
      <c r="AY25" s="1"/>
      <c r="AZ25" s="1"/>
      <c r="BA25" s="35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</row>
    <row r="26" ht="15.75" customHeight="1">
      <c r="A26" s="15"/>
      <c r="B26" s="25" t="s">
        <v>89</v>
      </c>
      <c r="C26" s="21" t="s">
        <v>82</v>
      </c>
      <c r="D26" s="1"/>
      <c r="E26" s="1"/>
      <c r="F26" s="1"/>
      <c r="G26" s="25" t="s">
        <v>89</v>
      </c>
      <c r="H26" s="31" t="s">
        <v>90</v>
      </c>
      <c r="I26" s="1"/>
      <c r="J26" s="1"/>
      <c r="K26" s="1"/>
      <c r="L26" s="25" t="s">
        <v>89</v>
      </c>
      <c r="M26" s="21" t="s">
        <v>84</v>
      </c>
      <c r="N26" s="1"/>
      <c r="O26" s="1"/>
      <c r="P26" s="1"/>
      <c r="Q26" s="25" t="s">
        <v>89</v>
      </c>
      <c r="R26" s="21" t="str">
        <f t="shared" ref="R26:R28" si="8">R25</f>
        <v>1.0635</v>
      </c>
      <c r="S26" s="1"/>
      <c r="T26" s="1"/>
      <c r="U26" s="1"/>
      <c r="V26" s="25" t="s">
        <v>89</v>
      </c>
      <c r="W26" s="21" t="str">
        <f t="shared" ref="W26:W28" si="9">W25</f>
        <v>1.81825</v>
      </c>
      <c r="X26" s="1"/>
      <c r="Y26" s="1"/>
      <c r="Z26" s="1"/>
      <c r="AA26" s="25" t="s">
        <v>89</v>
      </c>
      <c r="AB26" s="21" t="str">
        <f t="shared" ref="AB26:AB28" si="10">AB25</f>
        <v>8.72225</v>
      </c>
      <c r="AC26" s="1"/>
      <c r="AD26" s="1"/>
      <c r="AE26" s="1"/>
      <c r="AF26" s="25" t="s">
        <v>89</v>
      </c>
      <c r="AG26" s="32">
        <f t="shared" si="1"/>
        <v>101.9765</v>
      </c>
      <c r="AH26" s="33">
        <v>14.697</v>
      </c>
      <c r="AI26" s="32">
        <v>5.237035714285715</v>
      </c>
      <c r="AJ26" s="1"/>
      <c r="AK26" s="25" t="s">
        <v>89</v>
      </c>
      <c r="AL26" s="25" t="s">
        <v>91</v>
      </c>
      <c r="AM26" s="1"/>
      <c r="AN26" s="1"/>
      <c r="AO26" s="1"/>
      <c r="AP26" s="25" t="s">
        <v>89</v>
      </c>
      <c r="AQ26" s="16">
        <f t="shared" si="2"/>
        <v>7.307787321</v>
      </c>
      <c r="AR26" s="1"/>
      <c r="AS26" s="1"/>
      <c r="AT26" s="1"/>
      <c r="AU26" s="25" t="s">
        <v>89</v>
      </c>
      <c r="AV26" s="34">
        <v>4.78</v>
      </c>
      <c r="AW26" s="16">
        <f t="shared" si="3"/>
        <v>7.307787321</v>
      </c>
      <c r="AX26" s="16">
        <f t="shared" si="4"/>
        <v>2.527787321</v>
      </c>
      <c r="AY26" s="1"/>
      <c r="AZ26" s="1"/>
      <c r="BA26" s="35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</row>
    <row r="27" ht="15.75" customHeight="1">
      <c r="A27" s="15"/>
      <c r="B27" s="25" t="s">
        <v>92</v>
      </c>
      <c r="C27" s="21" t="s">
        <v>82</v>
      </c>
      <c r="D27" s="1"/>
      <c r="E27" s="1"/>
      <c r="F27" s="1"/>
      <c r="G27" s="25" t="s">
        <v>92</v>
      </c>
      <c r="H27" s="31" t="s">
        <v>93</v>
      </c>
      <c r="I27" s="1"/>
      <c r="J27" s="1"/>
      <c r="K27" s="1"/>
      <c r="L27" s="25" t="s">
        <v>92</v>
      </c>
      <c r="M27" s="21" t="s">
        <v>84</v>
      </c>
      <c r="N27" s="1"/>
      <c r="O27" s="1"/>
      <c r="P27" s="1"/>
      <c r="Q27" s="25" t="s">
        <v>92</v>
      </c>
      <c r="R27" s="21" t="str">
        <f t="shared" si="8"/>
        <v>1.0635</v>
      </c>
      <c r="S27" s="1"/>
      <c r="T27" s="1"/>
      <c r="U27" s="1"/>
      <c r="V27" s="25" t="s">
        <v>92</v>
      </c>
      <c r="W27" s="21" t="str">
        <f t="shared" si="9"/>
        <v>1.81825</v>
      </c>
      <c r="X27" s="1"/>
      <c r="Y27" s="1"/>
      <c r="Z27" s="1"/>
      <c r="AA27" s="25" t="s">
        <v>92</v>
      </c>
      <c r="AB27" s="21" t="str">
        <f t="shared" si="10"/>
        <v>8.72225</v>
      </c>
      <c r="AC27" s="1"/>
      <c r="AD27" s="1"/>
      <c r="AE27" s="1"/>
      <c r="AF27" s="25" t="s">
        <v>92</v>
      </c>
      <c r="AG27" s="32">
        <f t="shared" si="1"/>
        <v>108.4545</v>
      </c>
      <c r="AH27" s="33">
        <v>18.009</v>
      </c>
      <c r="AI27" s="32">
        <v>5.237035714285715</v>
      </c>
      <c r="AJ27" s="1"/>
      <c r="AK27" s="25" t="s">
        <v>92</v>
      </c>
      <c r="AL27" s="25" t="s">
        <v>94</v>
      </c>
      <c r="AM27" s="1"/>
      <c r="AN27" s="1"/>
      <c r="AO27" s="1"/>
      <c r="AP27" s="25" t="s">
        <v>92</v>
      </c>
      <c r="AQ27" s="16">
        <f t="shared" si="2"/>
        <v>8.780543571</v>
      </c>
      <c r="AR27" s="1"/>
      <c r="AS27" s="1"/>
      <c r="AT27" s="1"/>
      <c r="AU27" s="25" t="s">
        <v>92</v>
      </c>
      <c r="AV27" s="34">
        <v>5.14</v>
      </c>
      <c r="AW27" s="16">
        <f t="shared" si="3"/>
        <v>8.780543571</v>
      </c>
      <c r="AX27" s="16">
        <f t="shared" si="4"/>
        <v>3.640543571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</row>
    <row r="28" ht="15.75" customHeight="1">
      <c r="A28" s="15"/>
      <c r="B28" s="25" t="s">
        <v>95</v>
      </c>
      <c r="C28" s="21" t="s">
        <v>82</v>
      </c>
      <c r="D28" s="1"/>
      <c r="E28" s="1"/>
      <c r="F28" s="1"/>
      <c r="G28" s="25" t="s">
        <v>95</v>
      </c>
      <c r="H28" s="31" t="s">
        <v>96</v>
      </c>
      <c r="I28" s="1"/>
      <c r="J28" s="1"/>
      <c r="K28" s="1"/>
      <c r="L28" s="25" t="s">
        <v>95</v>
      </c>
      <c r="M28" s="21" t="s">
        <v>84</v>
      </c>
      <c r="N28" s="1"/>
      <c r="O28" s="1"/>
      <c r="P28" s="1"/>
      <c r="Q28" s="25" t="s">
        <v>95</v>
      </c>
      <c r="R28" s="21" t="str">
        <f t="shared" si="8"/>
        <v>1.0635</v>
      </c>
      <c r="S28" s="1"/>
      <c r="T28" s="1"/>
      <c r="U28" s="1"/>
      <c r="V28" s="25" t="s">
        <v>95</v>
      </c>
      <c r="W28" s="21" t="str">
        <f t="shared" si="9"/>
        <v>1.81825</v>
      </c>
      <c r="X28" s="1"/>
      <c r="Y28" s="1"/>
      <c r="Z28" s="1"/>
      <c r="AA28" s="25" t="s">
        <v>95</v>
      </c>
      <c r="AB28" s="21" t="str">
        <f t="shared" si="10"/>
        <v>8.72225</v>
      </c>
      <c r="AC28" s="1"/>
      <c r="AD28" s="1"/>
      <c r="AE28" s="1"/>
      <c r="AF28" s="25" t="s">
        <v>95</v>
      </c>
      <c r="AG28" s="32">
        <f t="shared" si="1"/>
        <v>110.4985</v>
      </c>
      <c r="AH28" s="33">
        <v>15.433</v>
      </c>
      <c r="AI28" s="32">
        <v>5.237035714285715</v>
      </c>
      <c r="AJ28" s="1"/>
      <c r="AK28" s="25" t="s">
        <v>95</v>
      </c>
      <c r="AL28" s="25" t="s">
        <v>97</v>
      </c>
      <c r="AM28" s="1"/>
      <c r="AN28" s="1"/>
      <c r="AO28" s="1"/>
      <c r="AP28" s="25" t="s">
        <v>95</v>
      </c>
      <c r="AQ28" s="16">
        <f t="shared" si="2"/>
        <v>8.644579821</v>
      </c>
      <c r="AR28" s="1"/>
      <c r="AS28" s="1"/>
      <c r="AT28" s="1"/>
      <c r="AU28" s="25" t="s">
        <v>95</v>
      </c>
      <c r="AV28" s="34">
        <v>5.003333333333333</v>
      </c>
      <c r="AW28" s="16">
        <f t="shared" si="3"/>
        <v>8.644579821</v>
      </c>
      <c r="AX28" s="16">
        <f t="shared" si="4"/>
        <v>3.641246488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</row>
    <row r="29" ht="15.75" customHeight="1">
      <c r="A29" s="15"/>
      <c r="B29" s="25" t="s">
        <v>98</v>
      </c>
      <c r="C29" s="21" t="s">
        <v>99</v>
      </c>
      <c r="D29" s="1"/>
      <c r="E29" s="1"/>
      <c r="F29" s="1"/>
      <c r="G29" s="25" t="s">
        <v>98</v>
      </c>
      <c r="H29" s="31" t="s">
        <v>100</v>
      </c>
      <c r="I29" s="1"/>
      <c r="J29" s="1"/>
      <c r="K29" s="1"/>
      <c r="L29" s="25" t="s">
        <v>98</v>
      </c>
      <c r="M29" s="21" t="s">
        <v>101</v>
      </c>
      <c r="N29" s="1"/>
      <c r="O29" s="1"/>
      <c r="P29" s="1"/>
      <c r="Q29" s="25" t="s">
        <v>98</v>
      </c>
      <c r="R29" s="21" t="s">
        <v>102</v>
      </c>
      <c r="S29" s="1"/>
      <c r="T29" s="1"/>
      <c r="U29" s="1"/>
      <c r="V29" s="25" t="s">
        <v>98</v>
      </c>
      <c r="W29" s="21" t="s">
        <v>103</v>
      </c>
      <c r="X29" s="1"/>
      <c r="Y29" s="1"/>
      <c r="Z29" s="1"/>
      <c r="AA29" s="25" t="s">
        <v>98</v>
      </c>
      <c r="AB29" s="21" t="s">
        <v>104</v>
      </c>
      <c r="AC29" s="1"/>
      <c r="AD29" s="1"/>
      <c r="AE29" s="1"/>
      <c r="AF29" s="25" t="s">
        <v>98</v>
      </c>
      <c r="AG29" s="32">
        <f t="shared" si="1"/>
        <v>117.0035</v>
      </c>
      <c r="AH29" s="33">
        <v>16.629</v>
      </c>
      <c r="AI29" s="32">
        <v>5.237035714285715</v>
      </c>
      <c r="AJ29" s="1"/>
      <c r="AK29" s="25" t="s">
        <v>98</v>
      </c>
      <c r="AL29" s="25" t="s">
        <v>105</v>
      </c>
      <c r="AM29" s="1"/>
      <c r="AN29" s="1"/>
      <c r="AO29" s="1"/>
      <c r="AP29" s="25" t="s">
        <v>98</v>
      </c>
      <c r="AQ29" s="16">
        <f t="shared" si="2"/>
        <v>8.127969821</v>
      </c>
      <c r="AR29" s="1"/>
      <c r="AS29" s="1"/>
      <c r="AT29" s="1"/>
      <c r="AU29" s="25" t="s">
        <v>98</v>
      </c>
      <c r="AV29" s="34">
        <v>4.583333333333333</v>
      </c>
      <c r="AW29" s="16">
        <f t="shared" si="3"/>
        <v>8.127969821</v>
      </c>
      <c r="AX29" s="16">
        <f t="shared" si="4"/>
        <v>3.544636488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</row>
    <row r="30" ht="15.75" customHeight="1">
      <c r="A30" s="15"/>
      <c r="B30" s="25" t="s">
        <v>106</v>
      </c>
      <c r="C30" s="21" t="s">
        <v>99</v>
      </c>
      <c r="D30" s="1"/>
      <c r="E30" s="1"/>
      <c r="F30" s="1"/>
      <c r="G30" s="25" t="s">
        <v>106</v>
      </c>
      <c r="H30" s="31" t="s">
        <v>107</v>
      </c>
      <c r="I30" s="1"/>
      <c r="J30" s="1"/>
      <c r="K30" s="1"/>
      <c r="L30" s="25" t="s">
        <v>106</v>
      </c>
      <c r="M30" s="21" t="s">
        <v>101</v>
      </c>
      <c r="N30" s="1"/>
      <c r="O30" s="1"/>
      <c r="P30" s="1"/>
      <c r="Q30" s="25" t="s">
        <v>106</v>
      </c>
      <c r="R30" s="21" t="str">
        <f t="shared" ref="R30:R32" si="11">R29</f>
        <v>1.13625</v>
      </c>
      <c r="S30" s="1"/>
      <c r="T30" s="1"/>
      <c r="U30" s="1"/>
      <c r="V30" s="25" t="s">
        <v>106</v>
      </c>
      <c r="W30" s="21" t="str">
        <f t="shared" ref="W30:W32" si="12">W29</f>
        <v>2.045</v>
      </c>
      <c r="X30" s="1"/>
      <c r="Y30" s="1"/>
      <c r="Z30" s="1"/>
      <c r="AA30" s="25" t="s">
        <v>106</v>
      </c>
      <c r="AB30" s="21" t="str">
        <f t="shared" ref="AB30:AB32" si="13">AB29</f>
        <v>9.7295</v>
      </c>
      <c r="AC30" s="1"/>
      <c r="AD30" s="1"/>
      <c r="AE30" s="1"/>
      <c r="AF30" s="25" t="s">
        <v>106</v>
      </c>
      <c r="AG30" s="32">
        <f t="shared" si="1"/>
        <v>118.2705</v>
      </c>
      <c r="AH30" s="33">
        <v>15.978</v>
      </c>
      <c r="AI30" s="32">
        <v>5.237035714285715</v>
      </c>
      <c r="AJ30" s="1"/>
      <c r="AK30" s="25" t="s">
        <v>106</v>
      </c>
      <c r="AL30" s="25" t="s">
        <v>108</v>
      </c>
      <c r="AM30" s="1"/>
      <c r="AN30" s="1"/>
      <c r="AO30" s="1"/>
      <c r="AP30" s="25" t="s">
        <v>106</v>
      </c>
      <c r="AQ30" s="16">
        <f t="shared" si="2"/>
        <v>7.535756071</v>
      </c>
      <c r="AR30" s="1"/>
      <c r="AS30" s="1"/>
      <c r="AT30" s="1"/>
      <c r="AU30" s="25" t="s">
        <v>106</v>
      </c>
      <c r="AV30" s="34">
        <v>4.82</v>
      </c>
      <c r="AW30" s="16">
        <f t="shared" si="3"/>
        <v>7.535756071</v>
      </c>
      <c r="AX30" s="16">
        <f t="shared" si="4"/>
        <v>2.715756071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</row>
    <row r="31" ht="15.75" customHeight="1">
      <c r="A31" s="15"/>
      <c r="B31" s="25" t="s">
        <v>109</v>
      </c>
      <c r="C31" s="21" t="s">
        <v>99</v>
      </c>
      <c r="D31" s="1"/>
      <c r="E31" s="1"/>
      <c r="F31" s="1"/>
      <c r="G31" s="25" t="s">
        <v>109</v>
      </c>
      <c r="H31" s="31" t="s">
        <v>110</v>
      </c>
      <c r="I31" s="1"/>
      <c r="J31" s="1"/>
      <c r="K31" s="1"/>
      <c r="L31" s="25" t="s">
        <v>109</v>
      </c>
      <c r="M31" s="21" t="s">
        <v>101</v>
      </c>
      <c r="N31" s="1"/>
      <c r="O31" s="1"/>
      <c r="P31" s="1"/>
      <c r="Q31" s="25" t="s">
        <v>109</v>
      </c>
      <c r="R31" s="21" t="str">
        <f t="shared" si="11"/>
        <v>1.13625</v>
      </c>
      <c r="S31" s="1"/>
      <c r="T31" s="1"/>
      <c r="U31" s="1"/>
      <c r="V31" s="25" t="s">
        <v>109</v>
      </c>
      <c r="W31" s="21" t="str">
        <f t="shared" si="12"/>
        <v>2.045</v>
      </c>
      <c r="X31" s="1"/>
      <c r="Y31" s="1"/>
      <c r="Z31" s="1"/>
      <c r="AA31" s="25" t="s">
        <v>109</v>
      </c>
      <c r="AB31" s="21" t="str">
        <f t="shared" si="13"/>
        <v>9.7295</v>
      </c>
      <c r="AC31" s="1"/>
      <c r="AD31" s="1"/>
      <c r="AE31" s="1"/>
      <c r="AF31" s="25" t="s">
        <v>109</v>
      </c>
      <c r="AG31" s="32">
        <f t="shared" si="1"/>
        <v>121.4305</v>
      </c>
      <c r="AH31" s="33">
        <v>11.964</v>
      </c>
      <c r="AI31" s="32">
        <v>5.237035714285715</v>
      </c>
      <c r="AJ31" s="1"/>
      <c r="AK31" s="25" t="s">
        <v>109</v>
      </c>
      <c r="AL31" s="25" t="s">
        <v>111</v>
      </c>
      <c r="AM31" s="1"/>
      <c r="AN31" s="1"/>
      <c r="AO31" s="1"/>
      <c r="AP31" s="25" t="s">
        <v>109</v>
      </c>
      <c r="AQ31" s="16">
        <f t="shared" si="2"/>
        <v>6.501454821</v>
      </c>
      <c r="AR31" s="1"/>
      <c r="AS31" s="1"/>
      <c r="AT31" s="1"/>
      <c r="AU31" s="25" t="s">
        <v>109</v>
      </c>
      <c r="AV31" s="34">
        <v>5.246666666666667</v>
      </c>
      <c r="AW31" s="16">
        <f t="shared" si="3"/>
        <v>6.501454821</v>
      </c>
      <c r="AX31" s="16">
        <f t="shared" si="4"/>
        <v>1.254788155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</row>
    <row r="32" ht="15.75" customHeight="1">
      <c r="A32" s="15"/>
      <c r="B32" s="25" t="s">
        <v>112</v>
      </c>
      <c r="C32" s="21" t="s">
        <v>99</v>
      </c>
      <c r="D32" s="1"/>
      <c r="E32" s="1"/>
      <c r="F32" s="1"/>
      <c r="G32" s="25" t="s">
        <v>112</v>
      </c>
      <c r="H32" s="31" t="s">
        <v>113</v>
      </c>
      <c r="I32" s="1"/>
      <c r="J32" s="1"/>
      <c r="K32" s="1"/>
      <c r="L32" s="25" t="s">
        <v>112</v>
      </c>
      <c r="M32" s="21" t="s">
        <v>101</v>
      </c>
      <c r="N32" s="1"/>
      <c r="O32" s="1"/>
      <c r="P32" s="1"/>
      <c r="Q32" s="25" t="s">
        <v>112</v>
      </c>
      <c r="R32" s="21" t="str">
        <f t="shared" si="11"/>
        <v>1.13625</v>
      </c>
      <c r="S32" s="1"/>
      <c r="T32" s="1"/>
      <c r="U32" s="1"/>
      <c r="V32" s="25" t="s">
        <v>112</v>
      </c>
      <c r="W32" s="21" t="str">
        <f t="shared" si="12"/>
        <v>2.045</v>
      </c>
      <c r="X32" s="1"/>
      <c r="Y32" s="1"/>
      <c r="Z32" s="1"/>
      <c r="AA32" s="25" t="s">
        <v>112</v>
      </c>
      <c r="AB32" s="21" t="str">
        <f t="shared" si="13"/>
        <v>9.7295</v>
      </c>
      <c r="AC32" s="1"/>
      <c r="AD32" s="1"/>
      <c r="AE32" s="1"/>
      <c r="AF32" s="25" t="s">
        <v>112</v>
      </c>
      <c r="AG32" s="32">
        <f t="shared" si="1"/>
        <v>122.5165</v>
      </c>
      <c r="AH32" s="33">
        <v>10.876</v>
      </c>
      <c r="AI32" s="32">
        <v>5.237035714285715</v>
      </c>
      <c r="AJ32" s="1"/>
      <c r="AK32" s="25" t="s">
        <v>112</v>
      </c>
      <c r="AL32" s="25" t="s">
        <v>114</v>
      </c>
      <c r="AM32" s="1"/>
      <c r="AN32" s="1"/>
      <c r="AO32" s="1"/>
      <c r="AP32" s="25" t="s">
        <v>112</v>
      </c>
      <c r="AQ32" s="16">
        <f t="shared" si="2"/>
        <v>6.329193571</v>
      </c>
      <c r="AR32" s="1"/>
      <c r="AS32" s="1"/>
      <c r="AT32" s="1"/>
      <c r="AU32" s="25" t="s">
        <v>112</v>
      </c>
      <c r="AV32" s="34">
        <v>5.6433333333333335</v>
      </c>
      <c r="AW32" s="16">
        <f t="shared" si="3"/>
        <v>6.329193571</v>
      </c>
      <c r="AX32" s="16">
        <f t="shared" si="4"/>
        <v>0.6858602381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</row>
    <row r="33" ht="15.75" customHeight="1">
      <c r="A33" s="15"/>
      <c r="B33" s="25" t="s">
        <v>115</v>
      </c>
      <c r="C33" s="21" t="s">
        <v>116</v>
      </c>
      <c r="D33" s="1"/>
      <c r="E33" s="1"/>
      <c r="F33" s="1"/>
      <c r="G33" s="25" t="s">
        <v>115</v>
      </c>
      <c r="H33" s="31" t="s">
        <v>117</v>
      </c>
      <c r="I33" s="1"/>
      <c r="J33" s="1"/>
      <c r="K33" s="1"/>
      <c r="L33" s="25" t="s">
        <v>115</v>
      </c>
      <c r="M33" s="21" t="s">
        <v>118</v>
      </c>
      <c r="N33" s="1"/>
      <c r="O33" s="1"/>
      <c r="P33" s="1"/>
      <c r="Q33" s="25" t="s">
        <v>115</v>
      </c>
      <c r="R33" s="21" t="s">
        <v>119</v>
      </c>
      <c r="S33" s="1"/>
      <c r="T33" s="1"/>
      <c r="U33" s="1"/>
      <c r="V33" s="25" t="s">
        <v>115</v>
      </c>
      <c r="W33" s="21" t="s">
        <v>120</v>
      </c>
      <c r="X33" s="1"/>
      <c r="Y33" s="1"/>
      <c r="Z33" s="1"/>
      <c r="AA33" s="25" t="s">
        <v>115</v>
      </c>
      <c r="AB33" s="21" t="s">
        <v>121</v>
      </c>
      <c r="AC33" s="1"/>
      <c r="AD33" s="1"/>
      <c r="AE33" s="1"/>
      <c r="AF33" s="25" t="s">
        <v>115</v>
      </c>
      <c r="AG33" s="32">
        <f t="shared" si="1"/>
        <v>127.8645</v>
      </c>
      <c r="AH33" s="33">
        <v>9.283</v>
      </c>
      <c r="AI33" s="32">
        <v>5.237035714285715</v>
      </c>
      <c r="AJ33" s="1"/>
      <c r="AK33" s="25" t="s">
        <v>115</v>
      </c>
      <c r="AL33" s="25" t="s">
        <v>122</v>
      </c>
      <c r="AM33" s="1"/>
      <c r="AN33" s="1"/>
      <c r="AO33" s="1"/>
      <c r="AP33" s="25" t="s">
        <v>115</v>
      </c>
      <c r="AQ33" s="16">
        <f t="shared" si="2"/>
        <v>7.319183571</v>
      </c>
      <c r="AR33" s="1"/>
      <c r="AS33" s="1"/>
      <c r="AT33" s="1"/>
      <c r="AU33" s="25" t="s">
        <v>115</v>
      </c>
      <c r="AV33" s="34">
        <v>5.61</v>
      </c>
      <c r="AW33" s="16">
        <f t="shared" si="3"/>
        <v>7.319183571</v>
      </c>
      <c r="AX33" s="16">
        <f t="shared" si="4"/>
        <v>1.709183571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</row>
    <row r="34" ht="15.75" customHeight="1">
      <c r="A34" s="15"/>
      <c r="B34" s="25" t="s">
        <v>123</v>
      </c>
      <c r="C34" s="21" t="s">
        <v>116</v>
      </c>
      <c r="D34" s="1"/>
      <c r="E34" s="1"/>
      <c r="F34" s="1"/>
      <c r="G34" s="25" t="s">
        <v>123</v>
      </c>
      <c r="H34" s="31" t="s">
        <v>124</v>
      </c>
      <c r="I34" s="1"/>
      <c r="J34" s="1"/>
      <c r="K34" s="1"/>
      <c r="L34" s="25" t="s">
        <v>123</v>
      </c>
      <c r="M34" s="21" t="s">
        <v>118</v>
      </c>
      <c r="N34" s="1"/>
      <c r="O34" s="1"/>
      <c r="P34" s="1"/>
      <c r="Q34" s="25" t="s">
        <v>123</v>
      </c>
      <c r="R34" s="21" t="str">
        <f t="shared" ref="R34:R36" si="14">R33</f>
        <v>1.31925</v>
      </c>
      <c r="S34" s="1"/>
      <c r="T34" s="1"/>
      <c r="U34" s="1"/>
      <c r="V34" s="25" t="s">
        <v>123</v>
      </c>
      <c r="W34" s="21" t="str">
        <f t="shared" ref="W34:W36" si="15">W33</f>
        <v>2.374</v>
      </c>
      <c r="X34" s="1"/>
      <c r="Y34" s="1"/>
      <c r="Z34" s="1"/>
      <c r="AA34" s="25" t="s">
        <v>123</v>
      </c>
      <c r="AB34" s="21" t="str">
        <f t="shared" ref="AB34:AB36" si="16">AB33</f>
        <v>10.722</v>
      </c>
      <c r="AC34" s="1"/>
      <c r="AD34" s="1"/>
      <c r="AE34" s="1"/>
      <c r="AF34" s="25" t="s">
        <v>123</v>
      </c>
      <c r="AG34" s="32">
        <f t="shared" si="1"/>
        <v>128.9175</v>
      </c>
      <c r="AH34" s="33">
        <v>9.002</v>
      </c>
      <c r="AI34" s="32">
        <v>5.237035714285715</v>
      </c>
      <c r="AJ34" s="1"/>
      <c r="AK34" s="25" t="s">
        <v>123</v>
      </c>
      <c r="AL34" s="25" t="s">
        <v>125</v>
      </c>
      <c r="AM34" s="1"/>
      <c r="AN34" s="1"/>
      <c r="AO34" s="1"/>
      <c r="AP34" s="25" t="s">
        <v>123</v>
      </c>
      <c r="AQ34" s="16">
        <f t="shared" si="2"/>
        <v>7.461321071</v>
      </c>
      <c r="AR34" s="1"/>
      <c r="AS34" s="1"/>
      <c r="AT34" s="1"/>
      <c r="AU34" s="25" t="s">
        <v>123</v>
      </c>
      <c r="AV34" s="34">
        <v>5.743333333333333</v>
      </c>
      <c r="AW34" s="16">
        <f t="shared" si="3"/>
        <v>7.461321071</v>
      </c>
      <c r="AX34" s="16">
        <f t="shared" si="4"/>
        <v>1.717987738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</row>
    <row r="35" ht="15.75" customHeight="1">
      <c r="A35" s="15"/>
      <c r="B35" s="25" t="s">
        <v>126</v>
      </c>
      <c r="C35" s="21" t="s">
        <v>116</v>
      </c>
      <c r="D35" s="1"/>
      <c r="E35" s="1"/>
      <c r="F35" s="1"/>
      <c r="G35" s="25" t="s">
        <v>126</v>
      </c>
      <c r="H35" s="31" t="s">
        <v>127</v>
      </c>
      <c r="I35" s="1"/>
      <c r="J35" s="1"/>
      <c r="K35" s="1"/>
      <c r="L35" s="25" t="s">
        <v>126</v>
      </c>
      <c r="M35" s="21" t="s">
        <v>118</v>
      </c>
      <c r="N35" s="1"/>
      <c r="O35" s="1"/>
      <c r="P35" s="1"/>
      <c r="Q35" s="25" t="s">
        <v>126</v>
      </c>
      <c r="R35" s="21" t="str">
        <f t="shared" si="14"/>
        <v>1.31925</v>
      </c>
      <c r="S35" s="1"/>
      <c r="T35" s="1"/>
      <c r="U35" s="1"/>
      <c r="V35" s="25" t="s">
        <v>126</v>
      </c>
      <c r="W35" s="21" t="str">
        <f t="shared" si="15"/>
        <v>2.374</v>
      </c>
      <c r="X35" s="1"/>
      <c r="Y35" s="1"/>
      <c r="Z35" s="1"/>
      <c r="AA35" s="25" t="s">
        <v>126</v>
      </c>
      <c r="AB35" s="21" t="str">
        <f t="shared" si="16"/>
        <v>10.722</v>
      </c>
      <c r="AC35" s="1"/>
      <c r="AD35" s="1"/>
      <c r="AE35" s="1"/>
      <c r="AF35" s="25" t="s">
        <v>126</v>
      </c>
      <c r="AG35" s="32">
        <f t="shared" si="1"/>
        <v>128.8715</v>
      </c>
      <c r="AH35" s="33">
        <v>6.128</v>
      </c>
      <c r="AI35" s="32">
        <v>5.237035714285715</v>
      </c>
      <c r="AJ35" s="1"/>
      <c r="AK35" s="25" t="s">
        <v>126</v>
      </c>
      <c r="AL35" s="25" t="s">
        <v>128</v>
      </c>
      <c r="AM35" s="1"/>
      <c r="AN35" s="1"/>
      <c r="AO35" s="1"/>
      <c r="AP35" s="25" t="s">
        <v>126</v>
      </c>
      <c r="AQ35" s="16">
        <f t="shared" si="2"/>
        <v>7.319756071</v>
      </c>
      <c r="AR35" s="1"/>
      <c r="AS35" s="1"/>
      <c r="AT35" s="1"/>
      <c r="AU35" s="25" t="s">
        <v>126</v>
      </c>
      <c r="AV35" s="34">
        <v>5.46</v>
      </c>
      <c r="AW35" s="16">
        <f t="shared" si="3"/>
        <v>7.319756071</v>
      </c>
      <c r="AX35" s="16">
        <f t="shared" si="4"/>
        <v>1.859756071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</row>
    <row r="36" ht="15.75" customHeight="1">
      <c r="A36" s="15"/>
      <c r="B36" s="25" t="s">
        <v>129</v>
      </c>
      <c r="C36" s="21" t="s">
        <v>116</v>
      </c>
      <c r="D36" s="1"/>
      <c r="E36" s="1"/>
      <c r="F36" s="1"/>
      <c r="G36" s="25" t="s">
        <v>129</v>
      </c>
      <c r="H36" s="31" t="s">
        <v>130</v>
      </c>
      <c r="I36" s="1"/>
      <c r="J36" s="1"/>
      <c r="K36" s="1"/>
      <c r="L36" s="25" t="s">
        <v>129</v>
      </c>
      <c r="M36" s="21" t="s">
        <v>118</v>
      </c>
      <c r="N36" s="1"/>
      <c r="O36" s="1"/>
      <c r="P36" s="1"/>
      <c r="Q36" s="25" t="s">
        <v>129</v>
      </c>
      <c r="R36" s="21" t="str">
        <f t="shared" si="14"/>
        <v>1.31925</v>
      </c>
      <c r="S36" s="1"/>
      <c r="T36" s="1"/>
      <c r="U36" s="1"/>
      <c r="V36" s="25" t="s">
        <v>129</v>
      </c>
      <c r="W36" s="21" t="str">
        <f t="shared" si="15"/>
        <v>2.374</v>
      </c>
      <c r="X36" s="1"/>
      <c r="Y36" s="1"/>
      <c r="Z36" s="1"/>
      <c r="AA36" s="25" t="s">
        <v>129</v>
      </c>
      <c r="AB36" s="21" t="str">
        <f t="shared" si="16"/>
        <v>10.722</v>
      </c>
      <c r="AC36" s="1"/>
      <c r="AD36" s="1"/>
      <c r="AE36" s="1"/>
      <c r="AF36" s="25" t="s">
        <v>129</v>
      </c>
      <c r="AG36" s="32">
        <f t="shared" si="1"/>
        <v>129.3825</v>
      </c>
      <c r="AH36" s="33">
        <v>5.604</v>
      </c>
      <c r="AI36" s="32">
        <v>5.237035714285715</v>
      </c>
      <c r="AJ36" s="1"/>
      <c r="AK36" s="25" t="s">
        <v>129</v>
      </c>
      <c r="AL36" s="25" t="s">
        <v>131</v>
      </c>
      <c r="AM36" s="1"/>
      <c r="AN36" s="1"/>
      <c r="AO36" s="1"/>
      <c r="AP36" s="25" t="s">
        <v>129</v>
      </c>
      <c r="AQ36" s="16">
        <f t="shared" si="2"/>
        <v>7.508901071</v>
      </c>
      <c r="AR36" s="1"/>
      <c r="AS36" s="1"/>
      <c r="AT36" s="1"/>
      <c r="AU36" s="25" t="s">
        <v>129</v>
      </c>
      <c r="AV36" s="34">
        <v>5.77</v>
      </c>
      <c r="AW36" s="16">
        <f t="shared" si="3"/>
        <v>7.508901071</v>
      </c>
      <c r="AX36" s="16">
        <f t="shared" si="4"/>
        <v>1.738901071</v>
      </c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</row>
    <row r="37" ht="15.75" customHeight="1">
      <c r="A37" s="15"/>
      <c r="B37" s="25" t="s">
        <v>132</v>
      </c>
      <c r="C37" s="21" t="s">
        <v>133</v>
      </c>
      <c r="D37" s="1"/>
      <c r="E37" s="1"/>
      <c r="F37" s="1"/>
      <c r="G37" s="25" t="s">
        <v>132</v>
      </c>
      <c r="H37" s="31" t="s">
        <v>134</v>
      </c>
      <c r="I37" s="1"/>
      <c r="J37" s="1"/>
      <c r="K37" s="1"/>
      <c r="L37" s="25" t="s">
        <v>132</v>
      </c>
      <c r="M37" s="21" t="s">
        <v>135</v>
      </c>
      <c r="N37" s="1"/>
      <c r="O37" s="1"/>
      <c r="P37" s="1"/>
      <c r="Q37" s="25" t="s">
        <v>132</v>
      </c>
      <c r="R37" s="21" t="s">
        <v>136</v>
      </c>
      <c r="S37" s="1"/>
      <c r="T37" s="1"/>
      <c r="U37" s="1"/>
      <c r="V37" s="25" t="s">
        <v>132</v>
      </c>
      <c r="W37" s="21" t="s">
        <v>137</v>
      </c>
      <c r="X37" s="1"/>
      <c r="Y37" s="1"/>
      <c r="Z37" s="1"/>
      <c r="AA37" s="25" t="s">
        <v>132</v>
      </c>
      <c r="AB37" s="21" t="s">
        <v>138</v>
      </c>
      <c r="AC37" s="1"/>
      <c r="AD37" s="1"/>
      <c r="AE37" s="1"/>
      <c r="AF37" s="25" t="s">
        <v>132</v>
      </c>
      <c r="AG37" s="32">
        <f t="shared" si="1"/>
        <v>131.346</v>
      </c>
      <c r="AH37" s="33">
        <v>2.723</v>
      </c>
      <c r="AI37" s="32">
        <v>5.237035714285715</v>
      </c>
      <c r="AJ37" s="1"/>
      <c r="AK37" s="25" t="s">
        <v>132</v>
      </c>
      <c r="AL37" s="25" t="s">
        <v>139</v>
      </c>
      <c r="AM37" s="1"/>
      <c r="AN37" s="1"/>
      <c r="AO37" s="1"/>
      <c r="AP37" s="25" t="s">
        <v>132</v>
      </c>
      <c r="AQ37" s="16">
        <f t="shared" si="2"/>
        <v>6.841276071</v>
      </c>
      <c r="AR37" s="1"/>
      <c r="AS37" s="1"/>
      <c r="AT37" s="1"/>
      <c r="AU37" s="25" t="s">
        <v>132</v>
      </c>
      <c r="AV37" s="34">
        <v>6.176666666666667</v>
      </c>
      <c r="AW37" s="16">
        <f t="shared" si="3"/>
        <v>6.841276071</v>
      </c>
      <c r="AX37" s="16">
        <f t="shared" si="4"/>
        <v>0.6646094048</v>
      </c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36"/>
      <c r="BR37" s="36"/>
    </row>
    <row r="38" ht="15.75" customHeight="1">
      <c r="A38" s="15"/>
      <c r="B38" s="25" t="s">
        <v>140</v>
      </c>
      <c r="C38" s="21" t="s">
        <v>133</v>
      </c>
      <c r="D38" s="1"/>
      <c r="E38" s="1"/>
      <c r="F38" s="1"/>
      <c r="G38" s="25" t="s">
        <v>140</v>
      </c>
      <c r="H38" s="31" t="s">
        <v>141</v>
      </c>
      <c r="I38" s="1"/>
      <c r="J38" s="1"/>
      <c r="K38" s="1"/>
      <c r="L38" s="25" t="s">
        <v>140</v>
      </c>
      <c r="M38" s="21" t="s">
        <v>135</v>
      </c>
      <c r="N38" s="1"/>
      <c r="O38" s="1"/>
      <c r="P38" s="1"/>
      <c r="Q38" s="25" t="s">
        <v>140</v>
      </c>
      <c r="R38" s="21" t="str">
        <f t="shared" ref="R38:R40" si="17">R37</f>
        <v>1.29475</v>
      </c>
      <c r="S38" s="1"/>
      <c r="T38" s="1"/>
      <c r="U38" s="1"/>
      <c r="V38" s="25" t="s">
        <v>140</v>
      </c>
      <c r="W38" s="21" t="str">
        <f t="shared" ref="W38:W40" si="18">W37</f>
        <v>2.6755</v>
      </c>
      <c r="X38" s="1"/>
      <c r="Y38" s="1"/>
      <c r="Z38" s="1"/>
      <c r="AA38" s="25" t="s">
        <v>140</v>
      </c>
      <c r="AB38" s="21" t="str">
        <f t="shared" ref="AB38:AB40" si="19">AB37</f>
        <v>11.8905</v>
      </c>
      <c r="AC38" s="1"/>
      <c r="AD38" s="1"/>
      <c r="AE38" s="1"/>
      <c r="AF38" s="25" t="s">
        <v>140</v>
      </c>
      <c r="AG38" s="32">
        <f t="shared" si="1"/>
        <v>130.944</v>
      </c>
      <c r="AH38" s="33">
        <v>1.572</v>
      </c>
      <c r="AI38" s="32">
        <v>5.237035714285715</v>
      </c>
      <c r="AJ38" s="1"/>
      <c r="AK38" s="25" t="s">
        <v>140</v>
      </c>
      <c r="AL38" s="25" t="s">
        <v>142</v>
      </c>
      <c r="AM38" s="1"/>
      <c r="AN38" s="1"/>
      <c r="AO38" s="1"/>
      <c r="AP38" s="25" t="s">
        <v>140</v>
      </c>
      <c r="AQ38" s="16">
        <f t="shared" si="2"/>
        <v>7.461154821</v>
      </c>
      <c r="AR38" s="1"/>
      <c r="AS38" s="1"/>
      <c r="AT38" s="1"/>
      <c r="AU38" s="25" t="s">
        <v>140</v>
      </c>
      <c r="AV38" s="34">
        <v>6.3533333333333335</v>
      </c>
      <c r="AW38" s="16">
        <f t="shared" si="3"/>
        <v>7.461154821</v>
      </c>
      <c r="AX38" s="16">
        <f t="shared" si="4"/>
        <v>1.107821488</v>
      </c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36"/>
      <c r="BR38" s="25"/>
    </row>
    <row r="39" ht="15.75" customHeight="1">
      <c r="A39" s="15"/>
      <c r="B39" s="25" t="s">
        <v>143</v>
      </c>
      <c r="C39" s="21" t="s">
        <v>133</v>
      </c>
      <c r="D39" s="1"/>
      <c r="E39" s="1"/>
      <c r="F39" s="1"/>
      <c r="G39" s="25" t="s">
        <v>143</v>
      </c>
      <c r="H39" s="31" t="s">
        <v>144</v>
      </c>
      <c r="I39" s="1"/>
      <c r="J39" s="1"/>
      <c r="K39" s="1"/>
      <c r="L39" s="25" t="s">
        <v>143</v>
      </c>
      <c r="M39" s="21" t="s">
        <v>135</v>
      </c>
      <c r="N39" s="1"/>
      <c r="O39" s="1"/>
      <c r="P39" s="1"/>
      <c r="Q39" s="25" t="s">
        <v>143</v>
      </c>
      <c r="R39" s="21" t="str">
        <f t="shared" si="17"/>
        <v>1.29475</v>
      </c>
      <c r="S39" s="1"/>
      <c r="T39" s="1"/>
      <c r="U39" s="1"/>
      <c r="V39" s="25" t="s">
        <v>143</v>
      </c>
      <c r="W39" s="21" t="str">
        <f t="shared" si="18"/>
        <v>2.6755</v>
      </c>
      <c r="X39" s="1"/>
      <c r="Y39" s="1"/>
      <c r="Z39" s="1"/>
      <c r="AA39" s="25" t="s">
        <v>143</v>
      </c>
      <c r="AB39" s="21" t="str">
        <f t="shared" si="19"/>
        <v>11.8905</v>
      </c>
      <c r="AC39" s="1"/>
      <c r="AD39" s="1"/>
      <c r="AE39" s="1"/>
      <c r="AF39" s="25" t="s">
        <v>143</v>
      </c>
      <c r="AG39" s="32">
        <f t="shared" si="1"/>
        <v>133.532</v>
      </c>
      <c r="AH39" s="33">
        <v>3.616</v>
      </c>
      <c r="AI39" s="32">
        <v>5.237035714285715</v>
      </c>
      <c r="AJ39" s="1"/>
      <c r="AK39" s="25" t="s">
        <v>143</v>
      </c>
      <c r="AL39" s="25" t="s">
        <v>145</v>
      </c>
      <c r="AM39" s="1"/>
      <c r="AN39" s="1"/>
      <c r="AO39" s="1"/>
      <c r="AP39" s="25" t="s">
        <v>143</v>
      </c>
      <c r="AQ39" s="16">
        <f t="shared" si="2"/>
        <v>8.118551071</v>
      </c>
      <c r="AR39" s="1"/>
      <c r="AS39" s="1"/>
      <c r="AT39" s="1"/>
      <c r="AU39" s="25" t="s">
        <v>143</v>
      </c>
      <c r="AV39" s="34">
        <v>6.8566666666666665</v>
      </c>
      <c r="AW39" s="16">
        <f t="shared" si="3"/>
        <v>8.118551071</v>
      </c>
      <c r="AX39" s="16">
        <f t="shared" si="4"/>
        <v>1.261884405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36"/>
      <c r="BR39" s="25"/>
    </row>
    <row r="40" ht="15.75" customHeight="1">
      <c r="A40" s="15"/>
      <c r="B40" s="25" t="s">
        <v>146</v>
      </c>
      <c r="C40" s="21" t="s">
        <v>133</v>
      </c>
      <c r="D40" s="1"/>
      <c r="E40" s="1"/>
      <c r="F40" s="1"/>
      <c r="G40" s="25" t="s">
        <v>146</v>
      </c>
      <c r="H40" s="31" t="s">
        <v>147</v>
      </c>
      <c r="I40" s="1"/>
      <c r="J40" s="1"/>
      <c r="K40" s="1"/>
      <c r="L40" s="25" t="s">
        <v>146</v>
      </c>
      <c r="M40" s="21" t="s">
        <v>135</v>
      </c>
      <c r="N40" s="1"/>
      <c r="O40" s="1"/>
      <c r="P40" s="1"/>
      <c r="Q40" s="25" t="s">
        <v>146</v>
      </c>
      <c r="R40" s="21" t="str">
        <f t="shared" si="17"/>
        <v>1.29475</v>
      </c>
      <c r="S40" s="1"/>
      <c r="T40" s="1"/>
      <c r="U40" s="1"/>
      <c r="V40" s="25" t="s">
        <v>146</v>
      </c>
      <c r="W40" s="21" t="str">
        <f t="shared" si="18"/>
        <v>2.6755</v>
      </c>
      <c r="X40" s="1"/>
      <c r="Y40" s="1"/>
      <c r="Z40" s="1"/>
      <c r="AA40" s="25" t="s">
        <v>146</v>
      </c>
      <c r="AB40" s="21" t="str">
        <f t="shared" si="19"/>
        <v>11.8905</v>
      </c>
      <c r="AC40" s="1"/>
      <c r="AD40" s="1"/>
      <c r="AE40" s="1"/>
      <c r="AF40" s="25" t="s">
        <v>146</v>
      </c>
      <c r="AG40" s="32">
        <f t="shared" si="1"/>
        <v>132.784</v>
      </c>
      <c r="AH40" s="33">
        <v>2.629</v>
      </c>
      <c r="AI40" s="32">
        <v>5.237035714285715</v>
      </c>
      <c r="AJ40" s="1"/>
      <c r="AK40" s="25" t="s">
        <v>146</v>
      </c>
      <c r="AL40" s="25" t="s">
        <v>148</v>
      </c>
      <c r="AM40" s="1"/>
      <c r="AN40" s="1"/>
      <c r="AO40" s="1"/>
      <c r="AP40" s="25" t="s">
        <v>146</v>
      </c>
      <c r="AQ40" s="16">
        <f t="shared" si="2"/>
        <v>8.263244821</v>
      </c>
      <c r="AR40" s="1"/>
      <c r="AS40" s="1"/>
      <c r="AT40" s="1"/>
      <c r="AU40" s="25" t="s">
        <v>146</v>
      </c>
      <c r="AV40" s="34">
        <v>7.296666666666667</v>
      </c>
      <c r="AW40" s="16">
        <f t="shared" si="3"/>
        <v>8.263244821</v>
      </c>
      <c r="AX40" s="16">
        <f t="shared" si="4"/>
        <v>0.9665781548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36"/>
      <c r="BR40" s="25"/>
    </row>
    <row r="41" ht="15.75" customHeight="1">
      <c r="A41" s="15"/>
      <c r="B41" s="25" t="s">
        <v>149</v>
      </c>
      <c r="C41" s="21" t="s">
        <v>150</v>
      </c>
      <c r="D41" s="1"/>
      <c r="E41" s="1"/>
      <c r="F41" s="1"/>
      <c r="G41" s="25" t="s">
        <v>149</v>
      </c>
      <c r="H41" s="31" t="s">
        <v>151</v>
      </c>
      <c r="I41" s="1"/>
      <c r="J41" s="1"/>
      <c r="K41" s="1"/>
      <c r="L41" s="25" t="s">
        <v>149</v>
      </c>
      <c r="M41" s="21" t="s">
        <v>152</v>
      </c>
      <c r="N41" s="1"/>
      <c r="O41" s="1"/>
      <c r="P41" s="1"/>
      <c r="Q41" s="25" t="s">
        <v>149</v>
      </c>
      <c r="R41" s="21" t="s">
        <v>153</v>
      </c>
      <c r="S41" s="1"/>
      <c r="T41" s="1"/>
      <c r="U41" s="1"/>
      <c r="V41" s="25" t="s">
        <v>149</v>
      </c>
      <c r="W41" s="21" t="s">
        <v>154</v>
      </c>
      <c r="X41" s="1"/>
      <c r="Y41" s="1"/>
      <c r="Z41" s="1"/>
      <c r="AA41" s="25" t="s">
        <v>149</v>
      </c>
      <c r="AB41" s="21" t="s">
        <v>155</v>
      </c>
      <c r="AC41" s="1"/>
      <c r="AD41" s="1"/>
      <c r="AE41" s="1"/>
      <c r="AF41" s="25" t="s">
        <v>149</v>
      </c>
      <c r="AG41" s="32">
        <f t="shared" si="1"/>
        <v>136.0655</v>
      </c>
      <c r="AH41" s="33">
        <v>3.593</v>
      </c>
      <c r="AI41" s="32">
        <v>5.237035714285715</v>
      </c>
      <c r="AJ41" s="1"/>
      <c r="AK41" s="25" t="s">
        <v>149</v>
      </c>
      <c r="AL41" s="25" t="s">
        <v>156</v>
      </c>
      <c r="AM41" s="1"/>
      <c r="AN41" s="1"/>
      <c r="AO41" s="1"/>
      <c r="AP41" s="25" t="s">
        <v>149</v>
      </c>
      <c r="AQ41" s="16">
        <f t="shared" si="2"/>
        <v>8.647131071</v>
      </c>
      <c r="AR41" s="1"/>
      <c r="AS41" s="1"/>
      <c r="AT41" s="1"/>
      <c r="AU41" s="25" t="s">
        <v>149</v>
      </c>
      <c r="AV41" s="34">
        <v>7.366666666666667</v>
      </c>
      <c r="AW41" s="16">
        <f t="shared" si="3"/>
        <v>8.647131071</v>
      </c>
      <c r="AX41" s="16">
        <f t="shared" si="4"/>
        <v>1.280464405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36"/>
      <c r="BR41" s="25"/>
    </row>
    <row r="42" ht="15.75" customHeight="1">
      <c r="A42" s="15"/>
      <c r="B42" s="25" t="s">
        <v>157</v>
      </c>
      <c r="C42" s="21" t="s">
        <v>150</v>
      </c>
      <c r="D42" s="1"/>
      <c r="E42" s="1"/>
      <c r="F42" s="1"/>
      <c r="G42" s="25" t="s">
        <v>157</v>
      </c>
      <c r="H42" s="31" t="s">
        <v>158</v>
      </c>
      <c r="I42" s="1"/>
      <c r="J42" s="1"/>
      <c r="K42" s="1"/>
      <c r="L42" s="25" t="s">
        <v>157</v>
      </c>
      <c r="M42" s="21" t="s">
        <v>152</v>
      </c>
      <c r="N42" s="1"/>
      <c r="O42" s="1"/>
      <c r="P42" s="1"/>
      <c r="Q42" s="25" t="s">
        <v>157</v>
      </c>
      <c r="R42" s="21" t="str">
        <f t="shared" ref="R42:R44" si="20">R41</f>
        <v>1.39925</v>
      </c>
      <c r="S42" s="1"/>
      <c r="T42" s="1"/>
      <c r="U42" s="1"/>
      <c r="V42" s="25" t="s">
        <v>157</v>
      </c>
      <c r="W42" s="21" t="str">
        <f t="shared" ref="W42:W44" si="21">W41</f>
        <v>3.1155</v>
      </c>
      <c r="X42" s="1"/>
      <c r="Y42" s="1"/>
      <c r="Z42" s="1"/>
      <c r="AA42" s="25" t="s">
        <v>157</v>
      </c>
      <c r="AB42" s="21" t="str">
        <f t="shared" ref="AB42:AB44" si="22">AB41</f>
        <v>13.40275</v>
      </c>
      <c r="AC42" s="1"/>
      <c r="AD42" s="1"/>
      <c r="AE42" s="1"/>
      <c r="AF42" s="25" t="s">
        <v>157</v>
      </c>
      <c r="AG42" s="32">
        <f t="shared" si="1"/>
        <v>132.8325</v>
      </c>
      <c r="AH42" s="33">
        <v>1.442</v>
      </c>
      <c r="AI42" s="32">
        <v>5.237035714285715</v>
      </c>
      <c r="AJ42" s="1"/>
      <c r="AK42" s="25" t="s">
        <v>157</v>
      </c>
      <c r="AL42" s="25" t="s">
        <v>159</v>
      </c>
      <c r="AM42" s="1"/>
      <c r="AN42" s="1"/>
      <c r="AO42" s="1"/>
      <c r="AP42" s="25" t="s">
        <v>157</v>
      </c>
      <c r="AQ42" s="16">
        <f t="shared" si="2"/>
        <v>8.099273571</v>
      </c>
      <c r="AR42" s="1"/>
      <c r="AS42" s="1"/>
      <c r="AT42" s="1"/>
      <c r="AU42" s="25" t="s">
        <v>157</v>
      </c>
      <c r="AV42" s="34">
        <v>7.713333333333333</v>
      </c>
      <c r="AW42" s="16">
        <f t="shared" si="3"/>
        <v>8.099273571</v>
      </c>
      <c r="AX42" s="16">
        <f t="shared" si="4"/>
        <v>0.3859402381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36"/>
      <c r="BR42" s="25"/>
    </row>
    <row r="43" ht="15.75" customHeight="1">
      <c r="A43" s="15"/>
      <c r="B43" s="25" t="s">
        <v>160</v>
      </c>
      <c r="C43" s="21" t="s">
        <v>150</v>
      </c>
      <c r="D43" s="1"/>
      <c r="E43" s="1"/>
      <c r="F43" s="1"/>
      <c r="G43" s="25" t="s">
        <v>160</v>
      </c>
      <c r="H43" s="31" t="s">
        <v>161</v>
      </c>
      <c r="I43" s="1"/>
      <c r="J43" s="1"/>
      <c r="K43" s="1"/>
      <c r="L43" s="25" t="s">
        <v>160</v>
      </c>
      <c r="M43" s="21" t="s">
        <v>152</v>
      </c>
      <c r="N43" s="1"/>
      <c r="O43" s="1"/>
      <c r="P43" s="1"/>
      <c r="Q43" s="25" t="s">
        <v>160</v>
      </c>
      <c r="R43" s="21" t="str">
        <f t="shared" si="20"/>
        <v>1.39925</v>
      </c>
      <c r="S43" s="1"/>
      <c r="T43" s="1"/>
      <c r="U43" s="1"/>
      <c r="V43" s="25" t="s">
        <v>160</v>
      </c>
      <c r="W43" s="21" t="str">
        <f t="shared" si="21"/>
        <v>3.1155</v>
      </c>
      <c r="X43" s="1"/>
      <c r="Y43" s="1"/>
      <c r="Z43" s="1"/>
      <c r="AA43" s="25" t="s">
        <v>160</v>
      </c>
      <c r="AB43" s="21" t="str">
        <f t="shared" si="22"/>
        <v>13.40275</v>
      </c>
      <c r="AC43" s="1"/>
      <c r="AD43" s="1"/>
      <c r="AE43" s="1"/>
      <c r="AF43" s="25" t="s">
        <v>160</v>
      </c>
      <c r="AG43" s="32">
        <f t="shared" si="1"/>
        <v>133.1425</v>
      </c>
      <c r="AH43" s="33">
        <v>-0.292</v>
      </c>
      <c r="AI43" s="32">
        <v>5.237035714285715</v>
      </c>
      <c r="AJ43" s="1"/>
      <c r="AK43" s="25" t="s">
        <v>160</v>
      </c>
      <c r="AL43" s="25" t="s">
        <v>162</v>
      </c>
      <c r="AM43" s="1"/>
      <c r="AN43" s="1"/>
      <c r="AO43" s="1"/>
      <c r="AP43" s="25" t="s">
        <v>160</v>
      </c>
      <c r="AQ43" s="16">
        <f t="shared" si="2"/>
        <v>7.218732321</v>
      </c>
      <c r="AR43" s="1"/>
      <c r="AS43" s="1"/>
      <c r="AT43" s="1"/>
      <c r="AU43" s="25" t="s">
        <v>160</v>
      </c>
      <c r="AV43" s="34">
        <v>7.46</v>
      </c>
      <c r="AW43" s="16">
        <f t="shared" si="3"/>
        <v>7.218732321</v>
      </c>
      <c r="AX43" s="16">
        <f t="shared" si="4"/>
        <v>-0.2412676786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36"/>
      <c r="BR43" s="25"/>
    </row>
    <row r="44" ht="15.75" customHeight="1">
      <c r="A44" s="15"/>
      <c r="B44" s="25" t="s">
        <v>163</v>
      </c>
      <c r="C44" s="21" t="s">
        <v>150</v>
      </c>
      <c r="D44" s="1"/>
      <c r="E44" s="1"/>
      <c r="F44" s="1"/>
      <c r="G44" s="25" t="s">
        <v>163</v>
      </c>
      <c r="H44" s="31" t="s">
        <v>164</v>
      </c>
      <c r="I44" s="1"/>
      <c r="J44" s="1"/>
      <c r="K44" s="1"/>
      <c r="L44" s="25" t="s">
        <v>163</v>
      </c>
      <c r="M44" s="21" t="s">
        <v>152</v>
      </c>
      <c r="N44" s="1"/>
      <c r="O44" s="1"/>
      <c r="P44" s="1"/>
      <c r="Q44" s="25" t="s">
        <v>163</v>
      </c>
      <c r="R44" s="21" t="str">
        <f t="shared" si="20"/>
        <v>1.39925</v>
      </c>
      <c r="S44" s="1"/>
      <c r="T44" s="1"/>
      <c r="U44" s="1"/>
      <c r="V44" s="25" t="s">
        <v>163</v>
      </c>
      <c r="W44" s="21" t="str">
        <f t="shared" si="21"/>
        <v>3.1155</v>
      </c>
      <c r="X44" s="1"/>
      <c r="Y44" s="1"/>
      <c r="Z44" s="1"/>
      <c r="AA44" s="25" t="s">
        <v>163</v>
      </c>
      <c r="AB44" s="21" t="str">
        <f t="shared" si="22"/>
        <v>13.40275</v>
      </c>
      <c r="AC44" s="1"/>
      <c r="AD44" s="1"/>
      <c r="AE44" s="1"/>
      <c r="AF44" s="25" t="s">
        <v>163</v>
      </c>
      <c r="AG44" s="32">
        <f t="shared" si="1"/>
        <v>133.7145</v>
      </c>
      <c r="AH44" s="33">
        <v>0.701</v>
      </c>
      <c r="AI44" s="32">
        <v>5.237035714285715</v>
      </c>
      <c r="AJ44" s="1"/>
      <c r="AK44" s="25" t="s">
        <v>163</v>
      </c>
      <c r="AL44" s="25" t="s">
        <v>165</v>
      </c>
      <c r="AM44" s="1"/>
      <c r="AN44" s="1"/>
      <c r="AO44" s="1"/>
      <c r="AP44" s="25" t="s">
        <v>163</v>
      </c>
      <c r="AQ44" s="16">
        <f t="shared" si="2"/>
        <v>7.365991071</v>
      </c>
      <c r="AR44" s="1"/>
      <c r="AS44" s="1"/>
      <c r="AT44" s="1"/>
      <c r="AU44" s="25" t="s">
        <v>163</v>
      </c>
      <c r="AV44" s="34">
        <v>6.8533333333333335</v>
      </c>
      <c r="AW44" s="16">
        <f t="shared" si="3"/>
        <v>7.365991071</v>
      </c>
      <c r="AX44" s="16">
        <f t="shared" si="4"/>
        <v>0.5126577381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36"/>
      <c r="BR44" s="25"/>
    </row>
    <row r="45" ht="15.75" customHeight="1">
      <c r="A45" s="15"/>
      <c r="B45" s="25" t="s">
        <v>166</v>
      </c>
      <c r="C45" s="21" t="s">
        <v>167</v>
      </c>
      <c r="D45" s="1"/>
      <c r="E45" s="1"/>
      <c r="F45" s="1"/>
      <c r="G45" s="25" t="s">
        <v>166</v>
      </c>
      <c r="H45" s="31" t="s">
        <v>168</v>
      </c>
      <c r="I45" s="1"/>
      <c r="J45" s="1"/>
      <c r="K45" s="1"/>
      <c r="L45" s="25" t="s">
        <v>166</v>
      </c>
      <c r="M45" s="21" t="s">
        <v>169</v>
      </c>
      <c r="N45" s="1"/>
      <c r="O45" s="1"/>
      <c r="P45" s="1"/>
      <c r="Q45" s="25" t="s">
        <v>166</v>
      </c>
      <c r="R45" s="21" t="s">
        <v>170</v>
      </c>
      <c r="S45" s="1"/>
      <c r="T45" s="1"/>
      <c r="U45" s="1"/>
      <c r="V45" s="25" t="s">
        <v>166</v>
      </c>
      <c r="W45" s="21" t="s">
        <v>171</v>
      </c>
      <c r="X45" s="1"/>
      <c r="Y45" s="1"/>
      <c r="Z45" s="1"/>
      <c r="AA45" s="25" t="s">
        <v>166</v>
      </c>
      <c r="AB45" s="21" t="s">
        <v>172</v>
      </c>
      <c r="AC45" s="1"/>
      <c r="AD45" s="1"/>
      <c r="AE45" s="1"/>
      <c r="AF45" s="25" t="s">
        <v>166</v>
      </c>
      <c r="AG45" s="32">
        <f t="shared" si="1"/>
        <v>136.39925</v>
      </c>
      <c r="AH45" s="33">
        <v>0.245</v>
      </c>
      <c r="AI45" s="32">
        <v>5.237035714285715</v>
      </c>
      <c r="AJ45" s="1"/>
      <c r="AK45" s="25" t="s">
        <v>166</v>
      </c>
      <c r="AL45" s="25">
        <v>5.0</v>
      </c>
      <c r="AM45" s="1"/>
      <c r="AN45" s="1"/>
      <c r="AO45" s="1"/>
      <c r="AP45" s="25" t="s">
        <v>166</v>
      </c>
      <c r="AQ45" s="16">
        <f t="shared" si="2"/>
        <v>6.501991071</v>
      </c>
      <c r="AR45" s="1"/>
      <c r="AS45" s="1"/>
      <c r="AT45" s="1"/>
      <c r="AU45" s="25" t="s">
        <v>166</v>
      </c>
      <c r="AV45" s="34">
        <v>6.016666666666667</v>
      </c>
      <c r="AW45" s="16">
        <f t="shared" si="3"/>
        <v>6.501991071</v>
      </c>
      <c r="AX45" s="16">
        <f t="shared" si="4"/>
        <v>0.4853244048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36"/>
      <c r="BR45" s="25"/>
    </row>
    <row r="46" ht="15.75" customHeight="1">
      <c r="A46" s="15"/>
      <c r="B46" s="25" t="s">
        <v>173</v>
      </c>
      <c r="C46" s="21" t="s">
        <v>167</v>
      </c>
      <c r="D46" s="1"/>
      <c r="E46" s="1"/>
      <c r="F46" s="1"/>
      <c r="G46" s="25" t="s">
        <v>173</v>
      </c>
      <c r="H46" s="31" t="s">
        <v>174</v>
      </c>
      <c r="I46" s="1"/>
      <c r="J46" s="1"/>
      <c r="K46" s="1"/>
      <c r="L46" s="25" t="s">
        <v>173</v>
      </c>
      <c r="M46" s="21" t="s">
        <v>169</v>
      </c>
      <c r="N46" s="1"/>
      <c r="O46" s="1"/>
      <c r="P46" s="1"/>
      <c r="Q46" s="25" t="s">
        <v>173</v>
      </c>
      <c r="R46" s="21" t="str">
        <f t="shared" ref="R46:R48" si="23">R45</f>
        <v>1.576</v>
      </c>
      <c r="S46" s="1"/>
      <c r="T46" s="1"/>
      <c r="U46" s="1"/>
      <c r="V46" s="25" t="s">
        <v>173</v>
      </c>
      <c r="W46" s="21" t="str">
        <f t="shared" ref="W46:W48" si="24">W45</f>
        <v>3.5455</v>
      </c>
      <c r="X46" s="1"/>
      <c r="Y46" s="1"/>
      <c r="Z46" s="1"/>
      <c r="AA46" s="25" t="s">
        <v>173</v>
      </c>
      <c r="AB46" s="21" t="str">
        <f t="shared" ref="AB46:AB48" si="25">AB45</f>
        <v>14.97275</v>
      </c>
      <c r="AC46" s="1"/>
      <c r="AD46" s="1"/>
      <c r="AE46" s="1"/>
      <c r="AF46" s="25" t="s">
        <v>173</v>
      </c>
      <c r="AG46" s="32">
        <f t="shared" si="1"/>
        <v>134.76025</v>
      </c>
      <c r="AH46" s="33">
        <v>1.451</v>
      </c>
      <c r="AI46" s="32">
        <v>5.237035714285715</v>
      </c>
      <c r="AJ46" s="1"/>
      <c r="AK46" s="25" t="s">
        <v>173</v>
      </c>
      <c r="AL46" s="25" t="s">
        <v>175</v>
      </c>
      <c r="AM46" s="1"/>
      <c r="AN46" s="1"/>
      <c r="AO46" s="1"/>
      <c r="AP46" s="25" t="s">
        <v>173</v>
      </c>
      <c r="AQ46" s="16">
        <f t="shared" si="2"/>
        <v>6.053922321</v>
      </c>
      <c r="AR46" s="1"/>
      <c r="AS46" s="1"/>
      <c r="AT46" s="1"/>
      <c r="AU46" s="25" t="s">
        <v>173</v>
      </c>
      <c r="AV46" s="34">
        <v>6.246666666666667</v>
      </c>
      <c r="AW46" s="16">
        <f t="shared" si="3"/>
        <v>6.053922321</v>
      </c>
      <c r="AX46" s="16">
        <f t="shared" si="4"/>
        <v>-0.1927443452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36"/>
      <c r="BR46" s="25"/>
    </row>
    <row r="47" ht="15.75" customHeight="1">
      <c r="A47" s="15"/>
      <c r="B47" s="25" t="s">
        <v>176</v>
      </c>
      <c r="C47" s="21" t="s">
        <v>167</v>
      </c>
      <c r="D47" s="1"/>
      <c r="E47" s="1"/>
      <c r="F47" s="1"/>
      <c r="G47" s="25" t="s">
        <v>176</v>
      </c>
      <c r="H47" s="31" t="s">
        <v>177</v>
      </c>
      <c r="I47" s="1"/>
      <c r="J47" s="1"/>
      <c r="K47" s="1"/>
      <c r="L47" s="25" t="s">
        <v>176</v>
      </c>
      <c r="M47" s="21" t="s">
        <v>169</v>
      </c>
      <c r="N47" s="1"/>
      <c r="O47" s="1"/>
      <c r="P47" s="1"/>
      <c r="Q47" s="25" t="s">
        <v>176</v>
      </c>
      <c r="R47" s="21" t="str">
        <f t="shared" si="23"/>
        <v>1.576</v>
      </c>
      <c r="S47" s="1"/>
      <c r="T47" s="1"/>
      <c r="U47" s="1"/>
      <c r="V47" s="25" t="s">
        <v>176</v>
      </c>
      <c r="W47" s="21" t="str">
        <f t="shared" si="24"/>
        <v>3.5455</v>
      </c>
      <c r="X47" s="1"/>
      <c r="Y47" s="1"/>
      <c r="Z47" s="1"/>
      <c r="AA47" s="25" t="s">
        <v>176</v>
      </c>
      <c r="AB47" s="21" t="str">
        <f t="shared" si="25"/>
        <v>14.97275</v>
      </c>
      <c r="AC47" s="1"/>
      <c r="AD47" s="1"/>
      <c r="AE47" s="1"/>
      <c r="AF47" s="25" t="s">
        <v>176</v>
      </c>
      <c r="AG47" s="32">
        <f t="shared" si="1"/>
        <v>134.35325</v>
      </c>
      <c r="AH47" s="33">
        <v>0.909</v>
      </c>
      <c r="AI47" s="32">
        <v>5.237035714285715</v>
      </c>
      <c r="AJ47" s="1"/>
      <c r="AK47" s="25" t="s">
        <v>176</v>
      </c>
      <c r="AL47" s="25" t="s">
        <v>178</v>
      </c>
      <c r="AM47" s="1"/>
      <c r="AN47" s="1"/>
      <c r="AO47" s="1"/>
      <c r="AP47" s="25" t="s">
        <v>176</v>
      </c>
      <c r="AQ47" s="16">
        <f t="shared" si="2"/>
        <v>5.857411071</v>
      </c>
      <c r="AR47" s="1"/>
      <c r="AS47" s="1"/>
      <c r="AT47" s="1"/>
      <c r="AU47" s="25" t="s">
        <v>176</v>
      </c>
      <c r="AV47" s="34">
        <v>6.483333333333333</v>
      </c>
      <c r="AW47" s="16">
        <f t="shared" si="3"/>
        <v>5.857411071</v>
      </c>
      <c r="AX47" s="16">
        <f t="shared" si="4"/>
        <v>-0.6259222619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36"/>
      <c r="BR47" s="25"/>
    </row>
    <row r="48" ht="15.75" customHeight="1">
      <c r="A48" s="15"/>
      <c r="B48" s="25" t="s">
        <v>179</v>
      </c>
      <c r="C48" s="21" t="s">
        <v>167</v>
      </c>
      <c r="D48" s="1"/>
      <c r="E48" s="1"/>
      <c r="F48" s="1"/>
      <c r="G48" s="25" t="s">
        <v>179</v>
      </c>
      <c r="H48" s="31" t="s">
        <v>180</v>
      </c>
      <c r="I48" s="1"/>
      <c r="J48" s="1"/>
      <c r="K48" s="1"/>
      <c r="L48" s="25" t="s">
        <v>179</v>
      </c>
      <c r="M48" s="21" t="s">
        <v>169</v>
      </c>
      <c r="N48" s="1"/>
      <c r="O48" s="1"/>
      <c r="P48" s="1"/>
      <c r="Q48" s="25" t="s">
        <v>179</v>
      </c>
      <c r="R48" s="21" t="str">
        <f t="shared" si="23"/>
        <v>1.576</v>
      </c>
      <c r="S48" s="1"/>
      <c r="T48" s="1"/>
      <c r="U48" s="1"/>
      <c r="V48" s="25" t="s">
        <v>179</v>
      </c>
      <c r="W48" s="21" t="str">
        <f t="shared" si="24"/>
        <v>3.5455</v>
      </c>
      <c r="X48" s="1"/>
      <c r="Y48" s="1"/>
      <c r="Z48" s="1"/>
      <c r="AA48" s="25" t="s">
        <v>179</v>
      </c>
      <c r="AB48" s="21" t="str">
        <f t="shared" si="25"/>
        <v>14.97275</v>
      </c>
      <c r="AC48" s="1"/>
      <c r="AD48" s="1"/>
      <c r="AE48" s="1"/>
      <c r="AF48" s="25" t="s">
        <v>179</v>
      </c>
      <c r="AG48" s="32">
        <f t="shared" si="1"/>
        <v>134.15225</v>
      </c>
      <c r="AH48" s="33">
        <v>0.327</v>
      </c>
      <c r="AI48" s="32">
        <v>5.237035714285715</v>
      </c>
      <c r="AJ48" s="1"/>
      <c r="AK48" s="25" t="s">
        <v>179</v>
      </c>
      <c r="AL48" s="25" t="s">
        <v>181</v>
      </c>
      <c r="AM48" s="1"/>
      <c r="AN48" s="1"/>
      <c r="AO48" s="1"/>
      <c r="AP48" s="25" t="s">
        <v>179</v>
      </c>
      <c r="AQ48" s="16">
        <f t="shared" si="2"/>
        <v>4.586464821</v>
      </c>
      <c r="AR48" s="1"/>
      <c r="AS48" s="1"/>
      <c r="AT48" s="1"/>
      <c r="AU48" s="25" t="s">
        <v>179</v>
      </c>
      <c r="AV48" s="34">
        <v>5.89</v>
      </c>
      <c r="AW48" s="16">
        <f t="shared" si="3"/>
        <v>4.586464821</v>
      </c>
      <c r="AX48" s="16">
        <f t="shared" si="4"/>
        <v>-1.303535179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36"/>
      <c r="BR48" s="25"/>
    </row>
    <row r="49" ht="15.75" customHeight="1">
      <c r="A49" s="15"/>
      <c r="B49" s="25" t="s">
        <v>182</v>
      </c>
      <c r="C49" s="21" t="s">
        <v>183</v>
      </c>
      <c r="D49" s="1"/>
      <c r="E49" s="1"/>
      <c r="F49" s="1"/>
      <c r="G49" s="25" t="s">
        <v>182</v>
      </c>
      <c r="H49" s="31" t="s">
        <v>184</v>
      </c>
      <c r="I49" s="1"/>
      <c r="J49" s="1"/>
      <c r="K49" s="1"/>
      <c r="L49" s="25" t="s">
        <v>182</v>
      </c>
      <c r="M49" s="21" t="s">
        <v>185</v>
      </c>
      <c r="N49" s="1"/>
      <c r="O49" s="1"/>
      <c r="P49" s="1"/>
      <c r="Q49" s="25" t="s">
        <v>182</v>
      </c>
      <c r="R49" s="21" t="s">
        <v>186</v>
      </c>
      <c r="S49" s="1"/>
      <c r="T49" s="1"/>
      <c r="U49" s="1"/>
      <c r="V49" s="25" t="s">
        <v>182</v>
      </c>
      <c r="W49" s="21" t="s">
        <v>187</v>
      </c>
      <c r="X49" s="1"/>
      <c r="Y49" s="1"/>
      <c r="Z49" s="1"/>
      <c r="AA49" s="25" t="s">
        <v>182</v>
      </c>
      <c r="AB49" s="21" t="s">
        <v>188</v>
      </c>
      <c r="AC49" s="1"/>
      <c r="AD49" s="1"/>
      <c r="AE49" s="1"/>
      <c r="AF49" s="25" t="s">
        <v>182</v>
      </c>
      <c r="AG49" s="32">
        <f t="shared" si="1"/>
        <v>141.4875</v>
      </c>
      <c r="AH49" s="33">
        <v>3.73</v>
      </c>
      <c r="AI49" s="32">
        <v>5.237035714285715</v>
      </c>
      <c r="AJ49" s="1"/>
      <c r="AK49" s="25" t="s">
        <v>182</v>
      </c>
      <c r="AL49" s="25" t="s">
        <v>189</v>
      </c>
      <c r="AM49" s="1"/>
      <c r="AN49" s="1"/>
      <c r="AO49" s="1"/>
      <c r="AP49" s="25" t="s">
        <v>182</v>
      </c>
      <c r="AQ49" s="16">
        <f t="shared" si="2"/>
        <v>5.404778571</v>
      </c>
      <c r="AR49" s="1"/>
      <c r="AS49" s="1"/>
      <c r="AT49" s="1"/>
      <c r="AU49" s="25" t="s">
        <v>182</v>
      </c>
      <c r="AV49" s="34">
        <v>6.033333333333333</v>
      </c>
      <c r="AW49" s="16">
        <f t="shared" si="3"/>
        <v>5.404778571</v>
      </c>
      <c r="AX49" s="16">
        <f t="shared" si="4"/>
        <v>-0.6285547619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36"/>
      <c r="BR49" s="25"/>
    </row>
    <row r="50" ht="15.75" customHeight="1">
      <c r="A50" s="15"/>
      <c r="B50" s="25" t="s">
        <v>190</v>
      </c>
      <c r="C50" s="21" t="s">
        <v>183</v>
      </c>
      <c r="D50" s="1"/>
      <c r="E50" s="1"/>
      <c r="F50" s="1"/>
      <c r="G50" s="25" t="s">
        <v>190</v>
      </c>
      <c r="H50" s="31" t="s">
        <v>191</v>
      </c>
      <c r="I50" s="1"/>
      <c r="J50" s="1"/>
      <c r="K50" s="1"/>
      <c r="L50" s="25" t="s">
        <v>190</v>
      </c>
      <c r="M50" s="21" t="s">
        <v>185</v>
      </c>
      <c r="N50" s="1"/>
      <c r="O50" s="1"/>
      <c r="P50" s="1"/>
      <c r="Q50" s="25" t="s">
        <v>190</v>
      </c>
      <c r="R50" s="21" t="str">
        <f t="shared" ref="R50:R52" si="26">R49</f>
        <v>1.582</v>
      </c>
      <c r="S50" s="1"/>
      <c r="T50" s="1"/>
      <c r="U50" s="1"/>
      <c r="V50" s="25" t="s">
        <v>190</v>
      </c>
      <c r="W50" s="21" t="str">
        <f t="shared" ref="W50:W52" si="27">W49</f>
        <v>4.0105</v>
      </c>
      <c r="X50" s="1"/>
      <c r="Y50" s="1"/>
      <c r="Z50" s="1"/>
      <c r="AA50" s="25" t="s">
        <v>190</v>
      </c>
      <c r="AB50" s="21" t="str">
        <f t="shared" ref="AB50:AB52" si="28">AB49</f>
        <v>16.403</v>
      </c>
      <c r="AC50" s="1"/>
      <c r="AD50" s="1"/>
      <c r="AE50" s="1"/>
      <c r="AF50" s="25" t="s">
        <v>190</v>
      </c>
      <c r="AG50" s="32">
        <f t="shared" si="1"/>
        <v>143.4365</v>
      </c>
      <c r="AH50" s="33">
        <v>6.438</v>
      </c>
      <c r="AI50" s="32">
        <v>5.237035714285715</v>
      </c>
      <c r="AJ50" s="1"/>
      <c r="AK50" s="25" t="s">
        <v>190</v>
      </c>
      <c r="AL50" s="25" t="s">
        <v>192</v>
      </c>
      <c r="AM50" s="1"/>
      <c r="AN50" s="1"/>
      <c r="AO50" s="1"/>
      <c r="AP50" s="25" t="s">
        <v>190</v>
      </c>
      <c r="AQ50" s="16">
        <f t="shared" si="2"/>
        <v>5.725861071</v>
      </c>
      <c r="AR50" s="1"/>
      <c r="AS50" s="1"/>
      <c r="AT50" s="1"/>
      <c r="AU50" s="25" t="s">
        <v>190</v>
      </c>
      <c r="AV50" s="34">
        <v>6.1433333333333335</v>
      </c>
      <c r="AW50" s="16">
        <f t="shared" si="3"/>
        <v>5.725861071</v>
      </c>
      <c r="AX50" s="16">
        <f t="shared" si="4"/>
        <v>-0.4174722619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36"/>
      <c r="BR50" s="25"/>
    </row>
    <row r="51" ht="15.75" customHeight="1">
      <c r="A51" s="15"/>
      <c r="B51" s="25" t="s">
        <v>193</v>
      </c>
      <c r="C51" s="21" t="s">
        <v>183</v>
      </c>
      <c r="D51" s="1"/>
      <c r="E51" s="1"/>
      <c r="F51" s="1"/>
      <c r="G51" s="25" t="s">
        <v>193</v>
      </c>
      <c r="H51" s="31" t="s">
        <v>194</v>
      </c>
      <c r="I51" s="1"/>
      <c r="J51" s="1"/>
      <c r="K51" s="1"/>
      <c r="L51" s="25" t="s">
        <v>193</v>
      </c>
      <c r="M51" s="21" t="s">
        <v>185</v>
      </c>
      <c r="N51" s="1"/>
      <c r="O51" s="1"/>
      <c r="P51" s="1"/>
      <c r="Q51" s="25" t="s">
        <v>193</v>
      </c>
      <c r="R51" s="21" t="str">
        <f t="shared" si="26"/>
        <v>1.582</v>
      </c>
      <c r="S51" s="1"/>
      <c r="T51" s="1"/>
      <c r="U51" s="1"/>
      <c r="V51" s="25" t="s">
        <v>193</v>
      </c>
      <c r="W51" s="21" t="str">
        <f t="shared" si="27"/>
        <v>4.0105</v>
      </c>
      <c r="X51" s="1"/>
      <c r="Y51" s="1"/>
      <c r="Z51" s="1"/>
      <c r="AA51" s="25" t="s">
        <v>193</v>
      </c>
      <c r="AB51" s="21" t="str">
        <f t="shared" si="28"/>
        <v>16.403</v>
      </c>
      <c r="AC51" s="1"/>
      <c r="AD51" s="1"/>
      <c r="AE51" s="1"/>
      <c r="AF51" s="25" t="s">
        <v>193</v>
      </c>
      <c r="AG51" s="32">
        <f t="shared" si="1"/>
        <v>137.8535</v>
      </c>
      <c r="AH51" s="33">
        <v>2.605</v>
      </c>
      <c r="AI51" s="32">
        <v>5.237035714285715</v>
      </c>
      <c r="AJ51" s="1"/>
      <c r="AK51" s="25" t="s">
        <v>193</v>
      </c>
      <c r="AL51" s="25" t="s">
        <v>195</v>
      </c>
      <c r="AM51" s="1"/>
      <c r="AN51" s="1"/>
      <c r="AO51" s="1"/>
      <c r="AP51" s="25" t="s">
        <v>193</v>
      </c>
      <c r="AQ51" s="16">
        <f t="shared" si="2"/>
        <v>4.623674821</v>
      </c>
      <c r="AR51" s="1"/>
      <c r="AS51" s="1"/>
      <c r="AT51" s="1"/>
      <c r="AU51" s="25" t="s">
        <v>193</v>
      </c>
      <c r="AV51" s="34">
        <v>6.29</v>
      </c>
      <c r="AW51" s="16">
        <f t="shared" si="3"/>
        <v>4.623674821</v>
      </c>
      <c r="AX51" s="16">
        <f t="shared" si="4"/>
        <v>-1.666325179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36"/>
      <c r="BR51" s="25"/>
    </row>
    <row r="52" ht="15.75" customHeight="1">
      <c r="A52" s="15"/>
      <c r="B52" s="25" t="s">
        <v>196</v>
      </c>
      <c r="C52" s="21" t="s">
        <v>183</v>
      </c>
      <c r="D52" s="1"/>
      <c r="E52" s="1"/>
      <c r="F52" s="1"/>
      <c r="G52" s="25" t="s">
        <v>196</v>
      </c>
      <c r="H52" s="31" t="s">
        <v>197</v>
      </c>
      <c r="I52" s="1"/>
      <c r="J52" s="1"/>
      <c r="K52" s="1"/>
      <c r="L52" s="25" t="s">
        <v>196</v>
      </c>
      <c r="M52" s="21" t="s">
        <v>185</v>
      </c>
      <c r="N52" s="1"/>
      <c r="O52" s="1"/>
      <c r="P52" s="1"/>
      <c r="Q52" s="25" t="s">
        <v>196</v>
      </c>
      <c r="R52" s="21" t="str">
        <f t="shared" si="26"/>
        <v>1.582</v>
      </c>
      <c r="S52" s="1"/>
      <c r="T52" s="1"/>
      <c r="U52" s="1"/>
      <c r="V52" s="25" t="s">
        <v>196</v>
      </c>
      <c r="W52" s="21" t="str">
        <f t="shared" si="27"/>
        <v>4.0105</v>
      </c>
      <c r="X52" s="1"/>
      <c r="Y52" s="1"/>
      <c r="Z52" s="1"/>
      <c r="AA52" s="25" t="s">
        <v>196</v>
      </c>
      <c r="AB52" s="21" t="str">
        <f t="shared" si="28"/>
        <v>16.403</v>
      </c>
      <c r="AC52" s="1"/>
      <c r="AD52" s="1"/>
      <c r="AE52" s="1"/>
      <c r="AF52" s="25" t="s">
        <v>196</v>
      </c>
      <c r="AG52" s="32">
        <f t="shared" si="1"/>
        <v>140.5825</v>
      </c>
      <c r="AH52" s="33">
        <v>4.793</v>
      </c>
      <c r="AI52" s="32">
        <v>5.237035714285715</v>
      </c>
      <c r="AJ52" s="1"/>
      <c r="AK52" s="25" t="s">
        <v>196</v>
      </c>
      <c r="AL52" s="25" t="s">
        <v>198</v>
      </c>
      <c r="AM52" s="1"/>
      <c r="AN52" s="1"/>
      <c r="AO52" s="1"/>
      <c r="AP52" s="25" t="s">
        <v>196</v>
      </c>
      <c r="AQ52" s="16">
        <f t="shared" si="2"/>
        <v>5.762466071</v>
      </c>
      <c r="AR52" s="1"/>
      <c r="AS52" s="1"/>
      <c r="AT52" s="1"/>
      <c r="AU52" s="25" t="s">
        <v>196</v>
      </c>
      <c r="AV52" s="34">
        <v>6.373333333333333</v>
      </c>
      <c r="AW52" s="16">
        <f t="shared" si="3"/>
        <v>5.762466071</v>
      </c>
      <c r="AX52" s="16">
        <f t="shared" si="4"/>
        <v>-0.6108672619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36"/>
      <c r="BR52" s="25"/>
    </row>
    <row r="53" ht="15.75" customHeight="1">
      <c r="A53" s="15"/>
      <c r="B53" s="25" t="s">
        <v>199</v>
      </c>
      <c r="C53" s="21" t="s">
        <v>200</v>
      </c>
      <c r="D53" s="1"/>
      <c r="E53" s="1"/>
      <c r="F53" s="1"/>
      <c r="G53" s="25" t="s">
        <v>199</v>
      </c>
      <c r="H53" s="31" t="s">
        <v>201</v>
      </c>
      <c r="I53" s="1"/>
      <c r="J53" s="1"/>
      <c r="K53" s="1"/>
      <c r="L53" s="25" t="s">
        <v>199</v>
      </c>
      <c r="M53" s="21" t="s">
        <v>202</v>
      </c>
      <c r="N53" s="1"/>
      <c r="O53" s="1"/>
      <c r="P53" s="1"/>
      <c r="Q53" s="25" t="s">
        <v>199</v>
      </c>
      <c r="R53" s="21" t="s">
        <v>203</v>
      </c>
      <c r="S53" s="1"/>
      <c r="T53" s="1"/>
      <c r="U53" s="1"/>
      <c r="V53" s="25" t="s">
        <v>199</v>
      </c>
      <c r="W53" s="21" t="s">
        <v>204</v>
      </c>
      <c r="X53" s="1"/>
      <c r="Y53" s="1"/>
      <c r="Z53" s="1"/>
      <c r="AA53" s="25" t="s">
        <v>199</v>
      </c>
      <c r="AB53" s="21" t="s">
        <v>205</v>
      </c>
      <c r="AC53" s="1"/>
      <c r="AD53" s="1"/>
      <c r="AE53" s="1"/>
      <c r="AF53" s="25" t="s">
        <v>199</v>
      </c>
      <c r="AG53" s="32">
        <f t="shared" si="1"/>
        <v>147.01675</v>
      </c>
      <c r="AH53" s="33">
        <v>3.908</v>
      </c>
      <c r="AI53" s="32">
        <v>5.237035714285715</v>
      </c>
      <c r="AJ53" s="1"/>
      <c r="AK53" s="25" t="s">
        <v>199</v>
      </c>
      <c r="AL53" s="25" t="s">
        <v>206</v>
      </c>
      <c r="AM53" s="1"/>
      <c r="AN53" s="1"/>
      <c r="AO53" s="1"/>
      <c r="AP53" s="25" t="s">
        <v>199</v>
      </c>
      <c r="AQ53" s="16">
        <f t="shared" si="2"/>
        <v>6.216206071</v>
      </c>
      <c r="AR53" s="1"/>
      <c r="AS53" s="1"/>
      <c r="AT53" s="1"/>
      <c r="AU53" s="25" t="s">
        <v>199</v>
      </c>
      <c r="AV53" s="34">
        <v>6.6033333333333335</v>
      </c>
      <c r="AW53" s="16">
        <f t="shared" si="3"/>
        <v>6.216206071</v>
      </c>
      <c r="AX53" s="16">
        <f t="shared" si="4"/>
        <v>-0.3871272619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36"/>
      <c r="BR53" s="25"/>
    </row>
    <row r="54" ht="15.75" customHeight="1">
      <c r="A54" s="15"/>
      <c r="B54" s="25" t="s">
        <v>207</v>
      </c>
      <c r="C54" s="21" t="s">
        <v>200</v>
      </c>
      <c r="D54" s="1"/>
      <c r="E54" s="1"/>
      <c r="F54" s="1"/>
      <c r="G54" s="25" t="s">
        <v>207</v>
      </c>
      <c r="H54" s="31" t="s">
        <v>208</v>
      </c>
      <c r="I54" s="1"/>
      <c r="J54" s="1"/>
      <c r="K54" s="1"/>
      <c r="L54" s="25" t="s">
        <v>207</v>
      </c>
      <c r="M54" s="21" t="s">
        <v>202</v>
      </c>
      <c r="N54" s="1"/>
      <c r="O54" s="1"/>
      <c r="P54" s="1"/>
      <c r="Q54" s="25" t="s">
        <v>207</v>
      </c>
      <c r="R54" s="21" t="str">
        <f t="shared" ref="R54:R56" si="29">R53</f>
        <v>1.776</v>
      </c>
      <c r="S54" s="1"/>
      <c r="T54" s="1"/>
      <c r="U54" s="1"/>
      <c r="V54" s="25" t="s">
        <v>207</v>
      </c>
      <c r="W54" s="21" t="str">
        <f t="shared" ref="W54:W56" si="30">W53</f>
        <v>4.489</v>
      </c>
      <c r="X54" s="1"/>
      <c r="Y54" s="1"/>
      <c r="Z54" s="1"/>
      <c r="AA54" s="25" t="s">
        <v>207</v>
      </c>
      <c r="AB54" s="21" t="str">
        <f t="shared" ref="AB54:AB56" si="31">AB53</f>
        <v>17.9245</v>
      </c>
      <c r="AC54" s="1"/>
      <c r="AD54" s="1"/>
      <c r="AE54" s="1"/>
      <c r="AF54" s="25" t="s">
        <v>207</v>
      </c>
      <c r="AG54" s="32">
        <f t="shared" si="1"/>
        <v>146.93575</v>
      </c>
      <c r="AH54" s="33">
        <v>2.44</v>
      </c>
      <c r="AI54" s="32">
        <v>5.237035714285715</v>
      </c>
      <c r="AJ54" s="1"/>
      <c r="AK54" s="25" t="s">
        <v>207</v>
      </c>
      <c r="AL54" s="25" t="s">
        <v>209</v>
      </c>
      <c r="AM54" s="1"/>
      <c r="AN54" s="1"/>
      <c r="AO54" s="1"/>
      <c r="AP54" s="25" t="s">
        <v>207</v>
      </c>
      <c r="AQ54" s="16">
        <f t="shared" si="2"/>
        <v>7.711798571</v>
      </c>
      <c r="AR54" s="1"/>
      <c r="AS54" s="1"/>
      <c r="AT54" s="1"/>
      <c r="AU54" s="25" t="s">
        <v>207</v>
      </c>
      <c r="AV54" s="34">
        <v>6.806666666666667</v>
      </c>
      <c r="AW54" s="16">
        <f t="shared" si="3"/>
        <v>7.711798571</v>
      </c>
      <c r="AX54" s="16">
        <f t="shared" si="4"/>
        <v>0.9051319048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36"/>
      <c r="BR54" s="25"/>
    </row>
    <row r="55" ht="15.75" customHeight="1">
      <c r="A55" s="15"/>
      <c r="B55" s="25" t="s">
        <v>210</v>
      </c>
      <c r="C55" s="21" t="s">
        <v>200</v>
      </c>
      <c r="D55" s="1"/>
      <c r="E55" s="1"/>
      <c r="F55" s="1"/>
      <c r="G55" s="25" t="s">
        <v>210</v>
      </c>
      <c r="H55" s="31" t="s">
        <v>211</v>
      </c>
      <c r="I55" s="1"/>
      <c r="J55" s="1"/>
      <c r="K55" s="1"/>
      <c r="L55" s="25" t="s">
        <v>210</v>
      </c>
      <c r="M55" s="21" t="s">
        <v>202</v>
      </c>
      <c r="N55" s="1"/>
      <c r="O55" s="1"/>
      <c r="P55" s="1"/>
      <c r="Q55" s="25" t="s">
        <v>210</v>
      </c>
      <c r="R55" s="21" t="str">
        <f t="shared" si="29"/>
        <v>1.776</v>
      </c>
      <c r="S55" s="1"/>
      <c r="T55" s="1"/>
      <c r="U55" s="1"/>
      <c r="V55" s="25" t="s">
        <v>210</v>
      </c>
      <c r="W55" s="21" t="str">
        <f t="shared" si="30"/>
        <v>4.489</v>
      </c>
      <c r="X55" s="1"/>
      <c r="Y55" s="1"/>
      <c r="Z55" s="1"/>
      <c r="AA55" s="25" t="s">
        <v>210</v>
      </c>
      <c r="AB55" s="21" t="str">
        <f t="shared" si="31"/>
        <v>17.9245</v>
      </c>
      <c r="AC55" s="1"/>
      <c r="AD55" s="1"/>
      <c r="AE55" s="1"/>
      <c r="AF55" s="25" t="s">
        <v>210</v>
      </c>
      <c r="AG55" s="32">
        <f t="shared" si="1"/>
        <v>144.07575</v>
      </c>
      <c r="AH55" s="33">
        <v>4.514</v>
      </c>
      <c r="AI55" s="32">
        <v>5.237035714285715</v>
      </c>
      <c r="AJ55" s="1"/>
      <c r="AK55" s="25" t="s">
        <v>210</v>
      </c>
      <c r="AL55" s="25" t="s">
        <v>212</v>
      </c>
      <c r="AM55" s="1"/>
      <c r="AN55" s="1"/>
      <c r="AO55" s="1"/>
      <c r="AP55" s="25" t="s">
        <v>210</v>
      </c>
      <c r="AQ55" s="16">
        <f t="shared" si="2"/>
        <v>9.850987321</v>
      </c>
      <c r="AR55" s="1"/>
      <c r="AS55" s="1"/>
      <c r="AT55" s="1"/>
      <c r="AU55" s="25" t="s">
        <v>210</v>
      </c>
      <c r="AV55" s="34">
        <v>7.206666666666667</v>
      </c>
      <c r="AW55" s="16">
        <f t="shared" si="3"/>
        <v>9.850987321</v>
      </c>
      <c r="AX55" s="16">
        <f t="shared" si="4"/>
        <v>2.644320655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36"/>
      <c r="BR55" s="25"/>
    </row>
    <row r="56" ht="15.75" customHeight="1">
      <c r="A56" s="15"/>
      <c r="B56" s="25" t="s">
        <v>213</v>
      </c>
      <c r="C56" s="21" t="s">
        <v>200</v>
      </c>
      <c r="D56" s="1"/>
      <c r="E56" s="1"/>
      <c r="F56" s="1"/>
      <c r="G56" s="25" t="s">
        <v>213</v>
      </c>
      <c r="H56" s="31" t="s">
        <v>214</v>
      </c>
      <c r="I56" s="1"/>
      <c r="J56" s="1"/>
      <c r="K56" s="1"/>
      <c r="L56" s="25" t="s">
        <v>213</v>
      </c>
      <c r="M56" s="21" t="s">
        <v>202</v>
      </c>
      <c r="N56" s="1"/>
      <c r="O56" s="1"/>
      <c r="P56" s="1"/>
      <c r="Q56" s="25" t="s">
        <v>213</v>
      </c>
      <c r="R56" s="21" t="str">
        <f t="shared" si="29"/>
        <v>1.776</v>
      </c>
      <c r="S56" s="1"/>
      <c r="T56" s="1"/>
      <c r="U56" s="1"/>
      <c r="V56" s="25" t="s">
        <v>213</v>
      </c>
      <c r="W56" s="21" t="str">
        <f t="shared" si="30"/>
        <v>4.489</v>
      </c>
      <c r="X56" s="1"/>
      <c r="Y56" s="1"/>
      <c r="Z56" s="1"/>
      <c r="AA56" s="25" t="s">
        <v>213</v>
      </c>
      <c r="AB56" s="21" t="str">
        <f t="shared" si="31"/>
        <v>17.9245</v>
      </c>
      <c r="AC56" s="1"/>
      <c r="AD56" s="1"/>
      <c r="AE56" s="1"/>
      <c r="AF56" s="25" t="s">
        <v>213</v>
      </c>
      <c r="AG56" s="32">
        <f t="shared" si="1"/>
        <v>146.83575</v>
      </c>
      <c r="AH56" s="33">
        <v>4.448</v>
      </c>
      <c r="AI56" s="32">
        <v>5.237035714285715</v>
      </c>
      <c r="AJ56" s="1"/>
      <c r="AK56" s="25" t="s">
        <v>213</v>
      </c>
      <c r="AL56" s="25" t="s">
        <v>215</v>
      </c>
      <c r="AM56" s="1"/>
      <c r="AN56" s="1"/>
      <c r="AO56" s="1"/>
      <c r="AP56" s="25" t="s">
        <v>213</v>
      </c>
      <c r="AQ56" s="16">
        <f t="shared" si="2"/>
        <v>11.62113732</v>
      </c>
      <c r="AR56" s="1"/>
      <c r="AS56" s="1"/>
      <c r="AT56" s="1"/>
      <c r="AU56" s="25" t="s">
        <v>213</v>
      </c>
      <c r="AV56" s="34">
        <v>6.753333333333333</v>
      </c>
      <c r="AW56" s="16">
        <f t="shared" si="3"/>
        <v>11.62113732</v>
      </c>
      <c r="AX56" s="16">
        <f t="shared" si="4"/>
        <v>4.867803988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36"/>
      <c r="BR56" s="25"/>
    </row>
    <row r="57" ht="15.75" customHeight="1">
      <c r="A57" s="15"/>
      <c r="B57" s="25" t="s">
        <v>216</v>
      </c>
      <c r="C57" s="21" t="s">
        <v>217</v>
      </c>
      <c r="D57" s="1"/>
      <c r="E57" s="1"/>
      <c r="F57" s="1"/>
      <c r="G57" s="25" t="s">
        <v>216</v>
      </c>
      <c r="H57" s="31" t="s">
        <v>218</v>
      </c>
      <c r="I57" s="1"/>
      <c r="J57" s="1"/>
      <c r="K57" s="1"/>
      <c r="L57" s="25" t="s">
        <v>216</v>
      </c>
      <c r="M57" s="21" t="s">
        <v>219</v>
      </c>
      <c r="N57" s="1"/>
      <c r="O57" s="1"/>
      <c r="P57" s="1"/>
      <c r="Q57" s="25" t="s">
        <v>216</v>
      </c>
      <c r="R57" s="21" t="s">
        <v>220</v>
      </c>
      <c r="S57" s="1"/>
      <c r="T57" s="1"/>
      <c r="U57" s="1"/>
      <c r="V57" s="25" t="s">
        <v>216</v>
      </c>
      <c r="W57" s="21" t="s">
        <v>221</v>
      </c>
      <c r="X57" s="1"/>
      <c r="Y57" s="1"/>
      <c r="Z57" s="1"/>
      <c r="AA57" s="25" t="s">
        <v>216</v>
      </c>
      <c r="AB57" s="21" t="s">
        <v>222</v>
      </c>
      <c r="AC57" s="1"/>
      <c r="AD57" s="1"/>
      <c r="AE57" s="1"/>
      <c r="AF57" s="25" t="s">
        <v>216</v>
      </c>
      <c r="AG57" s="32">
        <f t="shared" si="1"/>
        <v>155.88425</v>
      </c>
      <c r="AH57" s="33">
        <v>6.032</v>
      </c>
      <c r="AI57" s="32">
        <v>5.237035714285715</v>
      </c>
      <c r="AJ57" s="1"/>
      <c r="AK57" s="25" t="s">
        <v>216</v>
      </c>
      <c r="AL57" s="25" t="s">
        <v>223</v>
      </c>
      <c r="AM57" s="1"/>
      <c r="AN57" s="1"/>
      <c r="AO57" s="1"/>
      <c r="AP57" s="25" t="s">
        <v>216</v>
      </c>
      <c r="AQ57" s="16">
        <f t="shared" si="2"/>
        <v>14.12110107</v>
      </c>
      <c r="AR57" s="1"/>
      <c r="AS57" s="1"/>
      <c r="AT57" s="1"/>
      <c r="AU57" s="25" t="s">
        <v>216</v>
      </c>
      <c r="AV57" s="34">
        <v>7.053333333333334</v>
      </c>
      <c r="AW57" s="16">
        <f t="shared" si="3"/>
        <v>14.12110107</v>
      </c>
      <c r="AX57" s="16">
        <f t="shared" si="4"/>
        <v>7.067767738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36"/>
      <c r="BR57" s="25"/>
    </row>
    <row r="58" ht="15.75" customHeight="1">
      <c r="A58" s="15"/>
      <c r="B58" s="25" t="s">
        <v>224</v>
      </c>
      <c r="C58" s="21" t="s">
        <v>217</v>
      </c>
      <c r="D58" s="1"/>
      <c r="E58" s="1"/>
      <c r="F58" s="1"/>
      <c r="G58" s="25" t="s">
        <v>224</v>
      </c>
      <c r="H58" s="31" t="s">
        <v>225</v>
      </c>
      <c r="I58" s="1"/>
      <c r="J58" s="1"/>
      <c r="K58" s="1"/>
      <c r="L58" s="25" t="s">
        <v>224</v>
      </c>
      <c r="M58" s="21" t="s">
        <v>219</v>
      </c>
      <c r="N58" s="1"/>
      <c r="O58" s="1"/>
      <c r="P58" s="1"/>
      <c r="Q58" s="25" t="s">
        <v>224</v>
      </c>
      <c r="R58" s="21" t="str">
        <f t="shared" ref="R58:R60" si="32">R57</f>
        <v>2.113</v>
      </c>
      <c r="S58" s="1"/>
      <c r="T58" s="1"/>
      <c r="U58" s="1"/>
      <c r="V58" s="25" t="s">
        <v>224</v>
      </c>
      <c r="W58" s="21" t="str">
        <f t="shared" ref="W58:W60" si="33">W57</f>
        <v>5.14925</v>
      </c>
      <c r="X58" s="1"/>
      <c r="Y58" s="1"/>
      <c r="Z58" s="1"/>
      <c r="AA58" s="25" t="s">
        <v>224</v>
      </c>
      <c r="AB58" s="21" t="str">
        <f t="shared" ref="AB58:AB60" si="34">AB57</f>
        <v>19.96725</v>
      </c>
      <c r="AC58" s="1"/>
      <c r="AD58" s="1"/>
      <c r="AE58" s="1"/>
      <c r="AF58" s="25" t="s">
        <v>224</v>
      </c>
      <c r="AG58" s="32">
        <f t="shared" si="1"/>
        <v>158.51725</v>
      </c>
      <c r="AH58" s="33">
        <v>7.882</v>
      </c>
      <c r="AI58" s="32">
        <v>5.237035714285715</v>
      </c>
      <c r="AJ58" s="1"/>
      <c r="AK58" s="25" t="s">
        <v>224</v>
      </c>
      <c r="AL58" s="25" t="s">
        <v>226</v>
      </c>
      <c r="AM58" s="1"/>
      <c r="AN58" s="1"/>
      <c r="AO58" s="1"/>
      <c r="AP58" s="25" t="s">
        <v>224</v>
      </c>
      <c r="AQ58" s="16">
        <f t="shared" si="2"/>
        <v>15.35410357</v>
      </c>
      <c r="AR58" s="1"/>
      <c r="AS58" s="1"/>
      <c r="AT58" s="1"/>
      <c r="AU58" s="25" t="s">
        <v>224</v>
      </c>
      <c r="AV58" s="34">
        <v>7.543333333333333</v>
      </c>
      <c r="AW58" s="16">
        <f t="shared" si="3"/>
        <v>15.35410357</v>
      </c>
      <c r="AX58" s="16">
        <f t="shared" si="4"/>
        <v>7.810770238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36"/>
      <c r="BR58" s="25"/>
    </row>
    <row r="59" ht="15.75" customHeight="1">
      <c r="A59" s="15"/>
      <c r="B59" s="25" t="s">
        <v>227</v>
      </c>
      <c r="C59" s="21" t="s">
        <v>217</v>
      </c>
      <c r="D59" s="1"/>
      <c r="E59" s="1"/>
      <c r="F59" s="1"/>
      <c r="G59" s="25" t="s">
        <v>227</v>
      </c>
      <c r="H59" s="31" t="s">
        <v>228</v>
      </c>
      <c r="I59" s="1"/>
      <c r="J59" s="1"/>
      <c r="K59" s="1"/>
      <c r="L59" s="25" t="s">
        <v>227</v>
      </c>
      <c r="M59" s="21" t="s">
        <v>219</v>
      </c>
      <c r="N59" s="1"/>
      <c r="O59" s="1"/>
      <c r="P59" s="1"/>
      <c r="Q59" s="25" t="s">
        <v>227</v>
      </c>
      <c r="R59" s="21" t="str">
        <f t="shared" si="32"/>
        <v>2.113</v>
      </c>
      <c r="S59" s="1"/>
      <c r="T59" s="1"/>
      <c r="U59" s="1"/>
      <c r="V59" s="25" t="s">
        <v>227</v>
      </c>
      <c r="W59" s="21" t="str">
        <f t="shared" si="33"/>
        <v>5.14925</v>
      </c>
      <c r="X59" s="1"/>
      <c r="Y59" s="1"/>
      <c r="Z59" s="1"/>
      <c r="AA59" s="25" t="s">
        <v>227</v>
      </c>
      <c r="AB59" s="21" t="str">
        <f t="shared" si="34"/>
        <v>19.96725</v>
      </c>
      <c r="AC59" s="1"/>
      <c r="AD59" s="1"/>
      <c r="AE59" s="1"/>
      <c r="AF59" s="25" t="s">
        <v>227</v>
      </c>
      <c r="AG59" s="32">
        <f t="shared" si="1"/>
        <v>160.01125</v>
      </c>
      <c r="AH59" s="33">
        <v>11.061</v>
      </c>
      <c r="AI59" s="32">
        <v>5.237035714285715</v>
      </c>
      <c r="AJ59" s="1"/>
      <c r="AK59" s="25" t="s">
        <v>227</v>
      </c>
      <c r="AL59" s="25" t="s">
        <v>229</v>
      </c>
      <c r="AM59" s="1"/>
      <c r="AN59" s="1"/>
      <c r="AO59" s="1"/>
      <c r="AP59" s="25" t="s">
        <v>227</v>
      </c>
      <c r="AQ59" s="16">
        <f t="shared" si="2"/>
        <v>17.25762857</v>
      </c>
      <c r="AR59" s="1"/>
      <c r="AS59" s="1"/>
      <c r="AT59" s="1"/>
      <c r="AU59" s="25" t="s">
        <v>227</v>
      </c>
      <c r="AV59" s="34">
        <v>7.96</v>
      </c>
      <c r="AW59" s="16">
        <f t="shared" si="3"/>
        <v>17.25762857</v>
      </c>
      <c r="AX59" s="16">
        <f t="shared" si="4"/>
        <v>9.297628571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36"/>
      <c r="BR59" s="25"/>
    </row>
    <row r="60" ht="15.75" customHeight="1">
      <c r="A60" s="15"/>
      <c r="B60" s="25" t="s">
        <v>230</v>
      </c>
      <c r="C60" s="21" t="s">
        <v>217</v>
      </c>
      <c r="D60" s="1"/>
      <c r="E60" s="1"/>
      <c r="F60" s="1"/>
      <c r="G60" s="25" t="s">
        <v>230</v>
      </c>
      <c r="H60" s="31" t="s">
        <v>231</v>
      </c>
      <c r="I60" s="1"/>
      <c r="J60" s="1"/>
      <c r="K60" s="1"/>
      <c r="L60" s="25" t="s">
        <v>230</v>
      </c>
      <c r="M60" s="21" t="s">
        <v>219</v>
      </c>
      <c r="N60" s="1"/>
      <c r="O60" s="1"/>
      <c r="P60" s="1"/>
      <c r="Q60" s="25" t="s">
        <v>230</v>
      </c>
      <c r="R60" s="21" t="str">
        <f t="shared" si="32"/>
        <v>2.113</v>
      </c>
      <c r="S60" s="1"/>
      <c r="T60" s="1"/>
      <c r="U60" s="1"/>
      <c r="V60" s="25" t="s">
        <v>230</v>
      </c>
      <c r="W60" s="21" t="str">
        <f t="shared" si="33"/>
        <v>5.14925</v>
      </c>
      <c r="X60" s="1"/>
      <c r="Y60" s="1"/>
      <c r="Z60" s="1"/>
      <c r="AA60" s="25" t="s">
        <v>230</v>
      </c>
      <c r="AB60" s="21" t="str">
        <f t="shared" si="34"/>
        <v>19.96725</v>
      </c>
      <c r="AC60" s="1"/>
      <c r="AD60" s="1"/>
      <c r="AE60" s="1"/>
      <c r="AF60" s="25" t="s">
        <v>230</v>
      </c>
      <c r="AG60" s="32">
        <f t="shared" si="1"/>
        <v>163.92525</v>
      </c>
      <c r="AH60" s="33">
        <v>11.639</v>
      </c>
      <c r="AI60" s="32">
        <v>5.237035714285715</v>
      </c>
      <c r="AJ60" s="1"/>
      <c r="AK60" s="25" t="s">
        <v>230</v>
      </c>
      <c r="AL60" s="25" t="s">
        <v>232</v>
      </c>
      <c r="AM60" s="1"/>
      <c r="AN60" s="1"/>
      <c r="AO60" s="1"/>
      <c r="AP60" s="25" t="s">
        <v>230</v>
      </c>
      <c r="AQ60" s="16">
        <f t="shared" si="2"/>
        <v>18.35104107</v>
      </c>
      <c r="AR60" s="1"/>
      <c r="AS60" s="1"/>
      <c r="AT60" s="1"/>
      <c r="AU60" s="25" t="s">
        <v>230</v>
      </c>
      <c r="AV60" s="34">
        <v>7.67</v>
      </c>
      <c r="AW60" s="16">
        <f t="shared" si="3"/>
        <v>18.35104107</v>
      </c>
      <c r="AX60" s="16">
        <f t="shared" si="4"/>
        <v>10.68104107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36"/>
      <c r="BR60" s="25"/>
    </row>
    <row r="61" ht="15.75" customHeight="1">
      <c r="A61" s="15"/>
      <c r="B61" s="25" t="s">
        <v>233</v>
      </c>
      <c r="C61" s="21" t="s">
        <v>234</v>
      </c>
      <c r="D61" s="1"/>
      <c r="E61" s="1"/>
      <c r="F61" s="1"/>
      <c r="G61" s="25" t="s">
        <v>233</v>
      </c>
      <c r="H61" s="31" t="s">
        <v>235</v>
      </c>
      <c r="I61" s="1"/>
      <c r="J61" s="1"/>
      <c r="K61" s="1"/>
      <c r="L61" s="25" t="s">
        <v>233</v>
      </c>
      <c r="M61" s="21" t="s">
        <v>236</v>
      </c>
      <c r="N61" s="1"/>
      <c r="O61" s="1"/>
      <c r="P61" s="1"/>
      <c r="Q61" s="25" t="s">
        <v>233</v>
      </c>
      <c r="R61" s="21" t="s">
        <v>237</v>
      </c>
      <c r="S61" s="1"/>
      <c r="T61" s="1"/>
      <c r="U61" s="1"/>
      <c r="V61" s="25" t="s">
        <v>233</v>
      </c>
      <c r="W61" s="21" t="s">
        <v>238</v>
      </c>
      <c r="X61" s="1"/>
      <c r="Y61" s="1"/>
      <c r="Z61" s="1"/>
      <c r="AA61" s="25" t="s">
        <v>233</v>
      </c>
      <c r="AB61" s="21" t="s">
        <v>239</v>
      </c>
      <c r="AC61" s="1"/>
      <c r="AD61" s="1"/>
      <c r="AE61" s="1"/>
      <c r="AF61" s="25" t="s">
        <v>233</v>
      </c>
      <c r="AG61" s="32">
        <f t="shared" si="1"/>
        <v>171.55075</v>
      </c>
      <c r="AH61" s="33">
        <v>10.05</v>
      </c>
      <c r="AI61" s="32">
        <v>5.237035714285715</v>
      </c>
      <c r="AJ61" s="1"/>
      <c r="AK61" s="25" t="s">
        <v>233</v>
      </c>
      <c r="AL61" s="25" t="s">
        <v>240</v>
      </c>
      <c r="AM61" s="1"/>
      <c r="AN61" s="1"/>
      <c r="AO61" s="1"/>
      <c r="AP61" s="25" t="s">
        <v>233</v>
      </c>
      <c r="AQ61" s="16">
        <f t="shared" si="2"/>
        <v>16.56270357</v>
      </c>
      <c r="AR61" s="1"/>
      <c r="AS61" s="1"/>
      <c r="AT61" s="1"/>
      <c r="AU61" s="25" t="s">
        <v>233</v>
      </c>
      <c r="AV61" s="34">
        <v>7.54</v>
      </c>
      <c r="AW61" s="16">
        <f t="shared" si="3"/>
        <v>16.56270357</v>
      </c>
      <c r="AX61" s="16">
        <f t="shared" si="4"/>
        <v>9.022703571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36"/>
      <c r="BR61" s="25"/>
    </row>
    <row r="62" ht="15.75" customHeight="1">
      <c r="A62" s="15"/>
      <c r="B62" s="25" t="s">
        <v>241</v>
      </c>
      <c r="C62" s="21" t="s">
        <v>234</v>
      </c>
      <c r="D62" s="1"/>
      <c r="E62" s="1"/>
      <c r="F62" s="1"/>
      <c r="G62" s="25" t="s">
        <v>241</v>
      </c>
      <c r="H62" s="31" t="s">
        <v>242</v>
      </c>
      <c r="I62" s="1"/>
      <c r="J62" s="1"/>
      <c r="K62" s="1"/>
      <c r="L62" s="25" t="s">
        <v>241</v>
      </c>
      <c r="M62" s="21" t="s">
        <v>236</v>
      </c>
      <c r="N62" s="1"/>
      <c r="O62" s="1"/>
      <c r="P62" s="1"/>
      <c r="Q62" s="25" t="s">
        <v>241</v>
      </c>
      <c r="R62" s="21" t="str">
        <f t="shared" ref="R62:R64" si="35">R61</f>
        <v>2.40175</v>
      </c>
      <c r="S62" s="1"/>
      <c r="T62" s="1"/>
      <c r="U62" s="1"/>
      <c r="V62" s="25" t="s">
        <v>241</v>
      </c>
      <c r="W62" s="21" t="str">
        <f t="shared" ref="W62:W64" si="36">W61</f>
        <v>5.8445</v>
      </c>
      <c r="X62" s="1"/>
      <c r="Y62" s="1"/>
      <c r="Z62" s="1"/>
      <c r="AA62" s="25" t="s">
        <v>241</v>
      </c>
      <c r="AB62" s="21" t="str">
        <f t="shared" ref="AB62:AB64" si="37">AB61</f>
        <v>22.68875</v>
      </c>
      <c r="AC62" s="1"/>
      <c r="AD62" s="1"/>
      <c r="AE62" s="1"/>
      <c r="AF62" s="25" t="s">
        <v>241</v>
      </c>
      <c r="AG62" s="32">
        <f t="shared" si="1"/>
        <v>170.73075</v>
      </c>
      <c r="AH62" s="33">
        <v>7.705</v>
      </c>
      <c r="AI62" s="32">
        <v>5.237035714285715</v>
      </c>
      <c r="AJ62" s="1"/>
      <c r="AK62" s="25" t="s">
        <v>241</v>
      </c>
      <c r="AL62" s="25" t="s">
        <v>243</v>
      </c>
      <c r="AM62" s="1"/>
      <c r="AN62" s="1"/>
      <c r="AO62" s="1"/>
      <c r="AP62" s="25" t="s">
        <v>241</v>
      </c>
      <c r="AQ62" s="16">
        <f t="shared" si="2"/>
        <v>14.22207357</v>
      </c>
      <c r="AR62" s="1"/>
      <c r="AS62" s="1"/>
      <c r="AT62" s="1"/>
      <c r="AU62" s="25" t="s">
        <v>241</v>
      </c>
      <c r="AV62" s="34">
        <v>8.05</v>
      </c>
      <c r="AW62" s="16">
        <f t="shared" si="3"/>
        <v>14.22207357</v>
      </c>
      <c r="AX62" s="16">
        <f t="shared" si="4"/>
        <v>6.172073571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36"/>
      <c r="BR62" s="25"/>
    </row>
    <row r="63" ht="15.75" customHeight="1">
      <c r="A63" s="15"/>
      <c r="B63" s="25" t="s">
        <v>244</v>
      </c>
      <c r="C63" s="21" t="s">
        <v>234</v>
      </c>
      <c r="D63" s="1"/>
      <c r="E63" s="1"/>
      <c r="F63" s="1"/>
      <c r="G63" s="25" t="s">
        <v>244</v>
      </c>
      <c r="H63" s="31" t="s">
        <v>245</v>
      </c>
      <c r="I63" s="1"/>
      <c r="J63" s="1"/>
      <c r="K63" s="1"/>
      <c r="L63" s="25" t="s">
        <v>244</v>
      </c>
      <c r="M63" s="21" t="s">
        <v>236</v>
      </c>
      <c r="N63" s="1"/>
      <c r="O63" s="1"/>
      <c r="P63" s="1"/>
      <c r="Q63" s="25" t="s">
        <v>244</v>
      </c>
      <c r="R63" s="21" t="str">
        <f t="shared" si="35"/>
        <v>2.40175</v>
      </c>
      <c r="S63" s="1"/>
      <c r="T63" s="1"/>
      <c r="U63" s="1"/>
      <c r="V63" s="25" t="s">
        <v>244</v>
      </c>
      <c r="W63" s="21" t="str">
        <f t="shared" si="36"/>
        <v>5.8445</v>
      </c>
      <c r="X63" s="1"/>
      <c r="Y63" s="1"/>
      <c r="Z63" s="1"/>
      <c r="AA63" s="25" t="s">
        <v>244</v>
      </c>
      <c r="AB63" s="21" t="str">
        <f t="shared" si="37"/>
        <v>22.68875</v>
      </c>
      <c r="AC63" s="1"/>
      <c r="AD63" s="1"/>
      <c r="AE63" s="1"/>
      <c r="AF63" s="25" t="s">
        <v>244</v>
      </c>
      <c r="AG63" s="32">
        <f t="shared" si="1"/>
        <v>176.47875</v>
      </c>
      <c r="AH63" s="33">
        <v>10.291</v>
      </c>
      <c r="AI63" s="32">
        <v>5.237035714285715</v>
      </c>
      <c r="AJ63" s="1"/>
      <c r="AK63" s="25" t="s">
        <v>244</v>
      </c>
      <c r="AL63" s="25" t="s">
        <v>246</v>
      </c>
      <c r="AM63" s="1"/>
      <c r="AN63" s="1"/>
      <c r="AO63" s="1"/>
      <c r="AP63" s="25" t="s">
        <v>244</v>
      </c>
      <c r="AQ63" s="16">
        <f t="shared" si="2"/>
        <v>13.68015857</v>
      </c>
      <c r="AR63" s="1"/>
      <c r="AS63" s="1"/>
      <c r="AT63" s="1"/>
      <c r="AU63" s="25" t="s">
        <v>244</v>
      </c>
      <c r="AV63" s="34">
        <v>8.296666666666667</v>
      </c>
      <c r="AW63" s="16">
        <f t="shared" si="3"/>
        <v>13.68015857</v>
      </c>
      <c r="AX63" s="16">
        <f t="shared" si="4"/>
        <v>5.383491905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36"/>
      <c r="BR63" s="25"/>
    </row>
    <row r="64" ht="15.75" customHeight="1">
      <c r="A64" s="15"/>
      <c r="B64" s="25" t="s">
        <v>247</v>
      </c>
      <c r="C64" s="21" t="s">
        <v>234</v>
      </c>
      <c r="D64" s="1"/>
      <c r="E64" s="1"/>
      <c r="F64" s="1"/>
      <c r="G64" s="25" t="s">
        <v>247</v>
      </c>
      <c r="H64" s="31" t="s">
        <v>248</v>
      </c>
      <c r="I64" s="1"/>
      <c r="J64" s="1"/>
      <c r="K64" s="1"/>
      <c r="L64" s="25" t="s">
        <v>247</v>
      </c>
      <c r="M64" s="21" t="s">
        <v>236</v>
      </c>
      <c r="N64" s="1"/>
      <c r="O64" s="1"/>
      <c r="P64" s="1"/>
      <c r="Q64" s="25" t="s">
        <v>247</v>
      </c>
      <c r="R64" s="21" t="str">
        <f t="shared" si="35"/>
        <v>2.40175</v>
      </c>
      <c r="S64" s="1"/>
      <c r="T64" s="1"/>
      <c r="U64" s="1"/>
      <c r="V64" s="25" t="s">
        <v>247</v>
      </c>
      <c r="W64" s="21" t="str">
        <f t="shared" si="36"/>
        <v>5.8445</v>
      </c>
      <c r="X64" s="1"/>
      <c r="Y64" s="1"/>
      <c r="Z64" s="1"/>
      <c r="AA64" s="25" t="s">
        <v>247</v>
      </c>
      <c r="AB64" s="21" t="str">
        <f t="shared" si="37"/>
        <v>22.68875</v>
      </c>
      <c r="AC64" s="1"/>
      <c r="AD64" s="1"/>
      <c r="AE64" s="1"/>
      <c r="AF64" s="25" t="s">
        <v>247</v>
      </c>
      <c r="AG64" s="32">
        <f t="shared" si="1"/>
        <v>179.07475</v>
      </c>
      <c r="AH64" s="33">
        <v>9.242</v>
      </c>
      <c r="AI64" s="32">
        <v>5.237035714285715</v>
      </c>
      <c r="AJ64" s="1"/>
      <c r="AK64" s="25" t="s">
        <v>247</v>
      </c>
      <c r="AL64" s="25" t="s">
        <v>249</v>
      </c>
      <c r="AM64" s="1"/>
      <c r="AN64" s="1"/>
      <c r="AO64" s="1"/>
      <c r="AP64" s="25" t="s">
        <v>247</v>
      </c>
      <c r="AQ64" s="16">
        <f t="shared" si="2"/>
        <v>11.56272982</v>
      </c>
      <c r="AR64" s="1"/>
      <c r="AS64" s="1"/>
      <c r="AT64" s="1"/>
      <c r="AU64" s="25" t="s">
        <v>247</v>
      </c>
      <c r="AV64" s="34">
        <v>8.063333333333333</v>
      </c>
      <c r="AW64" s="16">
        <f t="shared" si="3"/>
        <v>11.56272982</v>
      </c>
      <c r="AX64" s="16">
        <f t="shared" si="4"/>
        <v>3.499396488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36"/>
      <c r="BR64" s="25"/>
    </row>
    <row r="65" ht="15.75" customHeight="1">
      <c r="A65" s="15"/>
      <c r="B65" s="25" t="s">
        <v>250</v>
      </c>
      <c r="C65" s="21" t="s">
        <v>251</v>
      </c>
      <c r="D65" s="1"/>
      <c r="E65" s="1"/>
      <c r="F65" s="1"/>
      <c r="G65" s="25" t="s">
        <v>250</v>
      </c>
      <c r="H65" s="31" t="s">
        <v>252</v>
      </c>
      <c r="I65" s="1"/>
      <c r="J65" s="1"/>
      <c r="K65" s="1"/>
      <c r="L65" s="25" t="s">
        <v>250</v>
      </c>
      <c r="M65" s="21" t="s">
        <v>253</v>
      </c>
      <c r="N65" s="1"/>
      <c r="O65" s="1"/>
      <c r="P65" s="1"/>
      <c r="Q65" s="25" t="s">
        <v>250</v>
      </c>
      <c r="R65" s="21" t="s">
        <v>254</v>
      </c>
      <c r="S65" s="1"/>
      <c r="T65" s="1"/>
      <c r="U65" s="1"/>
      <c r="V65" s="25" t="s">
        <v>250</v>
      </c>
      <c r="W65" s="21" t="s">
        <v>255</v>
      </c>
      <c r="X65" s="1"/>
      <c r="Y65" s="1"/>
      <c r="Z65" s="1"/>
      <c r="AA65" s="25" t="s">
        <v>250</v>
      </c>
      <c r="AB65" s="21" t="s">
        <v>256</v>
      </c>
      <c r="AC65" s="1"/>
      <c r="AD65" s="1"/>
      <c r="AE65" s="1"/>
      <c r="AF65" s="25" t="s">
        <v>250</v>
      </c>
      <c r="AG65" s="32">
        <f t="shared" si="1"/>
        <v>182.58025</v>
      </c>
      <c r="AH65" s="33">
        <v>6.429</v>
      </c>
      <c r="AI65" s="32">
        <v>5.237035714285715</v>
      </c>
      <c r="AJ65" s="1"/>
      <c r="AK65" s="25" t="s">
        <v>250</v>
      </c>
      <c r="AL65" s="25" t="s">
        <v>257</v>
      </c>
      <c r="AM65" s="1"/>
      <c r="AN65" s="1"/>
      <c r="AO65" s="1"/>
      <c r="AP65" s="25" t="s">
        <v>250</v>
      </c>
      <c r="AQ65" s="16">
        <f t="shared" si="2"/>
        <v>9.744589821</v>
      </c>
      <c r="AR65" s="1"/>
      <c r="AS65" s="1"/>
      <c r="AT65" s="1"/>
      <c r="AU65" s="25" t="s">
        <v>250</v>
      </c>
      <c r="AV65" s="34">
        <v>7.753333333333333</v>
      </c>
      <c r="AW65" s="16">
        <f t="shared" si="3"/>
        <v>9.744589821</v>
      </c>
      <c r="AX65" s="16">
        <f t="shared" si="4"/>
        <v>1.991256488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36"/>
      <c r="BR65" s="25"/>
    </row>
    <row r="66" ht="15.75" customHeight="1">
      <c r="A66" s="15"/>
      <c r="B66" s="25" t="s">
        <v>258</v>
      </c>
      <c r="C66" s="21" t="s">
        <v>251</v>
      </c>
      <c r="D66" s="1"/>
      <c r="E66" s="1"/>
      <c r="F66" s="1"/>
      <c r="G66" s="25" t="s">
        <v>258</v>
      </c>
      <c r="H66" s="31" t="s">
        <v>259</v>
      </c>
      <c r="I66" s="1"/>
      <c r="J66" s="1"/>
      <c r="K66" s="1"/>
      <c r="L66" s="25" t="s">
        <v>258</v>
      </c>
      <c r="M66" s="21" t="s">
        <v>253</v>
      </c>
      <c r="N66" s="1"/>
      <c r="O66" s="1"/>
      <c r="P66" s="1"/>
      <c r="Q66" s="25" t="s">
        <v>258</v>
      </c>
      <c r="R66" s="21" t="str">
        <f t="shared" ref="R66:R68" si="38">R65</f>
        <v>2.51225</v>
      </c>
      <c r="S66" s="1"/>
      <c r="T66" s="1"/>
      <c r="U66" s="1"/>
      <c r="V66" s="25" t="s">
        <v>258</v>
      </c>
      <c r="W66" s="21" t="str">
        <f t="shared" ref="W66:W68" si="39">W65</f>
        <v>6.11575</v>
      </c>
      <c r="X66" s="1"/>
      <c r="Y66" s="1"/>
      <c r="Z66" s="1"/>
      <c r="AA66" s="25" t="s">
        <v>258</v>
      </c>
      <c r="AB66" s="21" t="str">
        <f t="shared" ref="AB66:AB68" si="40">AB65</f>
        <v>24.3185</v>
      </c>
      <c r="AC66" s="1"/>
      <c r="AD66" s="1"/>
      <c r="AE66" s="1"/>
      <c r="AF66" s="25" t="s">
        <v>258</v>
      </c>
      <c r="AG66" s="32">
        <f t="shared" si="1"/>
        <v>183.08725</v>
      </c>
      <c r="AH66" s="33">
        <v>7.237</v>
      </c>
      <c r="AI66" s="32">
        <v>5.237035714285715</v>
      </c>
      <c r="AJ66" s="1"/>
      <c r="AK66" s="25" t="s">
        <v>258</v>
      </c>
      <c r="AL66" s="25" t="s">
        <v>260</v>
      </c>
      <c r="AM66" s="1"/>
      <c r="AN66" s="1"/>
      <c r="AO66" s="1"/>
      <c r="AP66" s="25" t="s">
        <v>258</v>
      </c>
      <c r="AQ66" s="16">
        <f t="shared" si="2"/>
        <v>9.592352321</v>
      </c>
      <c r="AR66" s="1"/>
      <c r="AS66" s="1"/>
      <c r="AT66" s="1"/>
      <c r="AU66" s="25" t="s">
        <v>258</v>
      </c>
      <c r="AV66" s="34">
        <v>7.77</v>
      </c>
      <c r="AW66" s="16">
        <f t="shared" si="3"/>
        <v>9.592352321</v>
      </c>
      <c r="AX66" s="16">
        <f t="shared" si="4"/>
        <v>1.822352321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36"/>
      <c r="BR66" s="25"/>
    </row>
    <row r="67" ht="15.75" customHeight="1">
      <c r="A67" s="15"/>
      <c r="B67" s="25" t="s">
        <v>261</v>
      </c>
      <c r="C67" s="21" t="s">
        <v>251</v>
      </c>
      <c r="D67" s="1"/>
      <c r="E67" s="1"/>
      <c r="F67" s="1"/>
      <c r="G67" s="25" t="s">
        <v>261</v>
      </c>
      <c r="H67" s="31" t="s">
        <v>262</v>
      </c>
      <c r="I67" s="1"/>
      <c r="J67" s="1"/>
      <c r="K67" s="1"/>
      <c r="L67" s="25" t="s">
        <v>261</v>
      </c>
      <c r="M67" s="21" t="s">
        <v>253</v>
      </c>
      <c r="N67" s="1"/>
      <c r="O67" s="1"/>
      <c r="P67" s="1"/>
      <c r="Q67" s="25" t="s">
        <v>261</v>
      </c>
      <c r="R67" s="21" t="str">
        <f t="shared" si="38"/>
        <v>2.51225</v>
      </c>
      <c r="S67" s="1"/>
      <c r="T67" s="1"/>
      <c r="U67" s="1"/>
      <c r="V67" s="25" t="s">
        <v>261</v>
      </c>
      <c r="W67" s="21" t="str">
        <f t="shared" si="39"/>
        <v>6.11575</v>
      </c>
      <c r="X67" s="1"/>
      <c r="Y67" s="1"/>
      <c r="Z67" s="1"/>
      <c r="AA67" s="25" t="s">
        <v>261</v>
      </c>
      <c r="AB67" s="21" t="str">
        <f t="shared" si="40"/>
        <v>24.3185</v>
      </c>
      <c r="AC67" s="1"/>
      <c r="AD67" s="1"/>
      <c r="AE67" s="1"/>
      <c r="AF67" s="25" t="s">
        <v>261</v>
      </c>
      <c r="AG67" s="32">
        <f t="shared" si="1"/>
        <v>184.82425</v>
      </c>
      <c r="AH67" s="33">
        <v>4.729</v>
      </c>
      <c r="AI67" s="32">
        <v>5.237035714285715</v>
      </c>
      <c r="AJ67" s="1"/>
      <c r="AK67" s="25" t="s">
        <v>261</v>
      </c>
      <c r="AL67" s="25" t="s">
        <v>263</v>
      </c>
      <c r="AM67" s="1"/>
      <c r="AN67" s="1"/>
      <c r="AO67" s="1"/>
      <c r="AP67" s="25" t="s">
        <v>261</v>
      </c>
      <c r="AQ67" s="16">
        <f t="shared" si="2"/>
        <v>8.270599821</v>
      </c>
      <c r="AR67" s="1"/>
      <c r="AS67" s="1"/>
      <c r="AT67" s="1"/>
      <c r="AU67" s="25" t="s">
        <v>261</v>
      </c>
      <c r="AV67" s="34">
        <v>7.73</v>
      </c>
      <c r="AW67" s="16">
        <f t="shared" si="3"/>
        <v>8.270599821</v>
      </c>
      <c r="AX67" s="16">
        <f t="shared" si="4"/>
        <v>0.5405998214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36"/>
      <c r="BR67" s="25"/>
    </row>
    <row r="68" ht="15.75" customHeight="1">
      <c r="A68" s="15"/>
      <c r="B68" s="25" t="s">
        <v>264</v>
      </c>
      <c r="C68" s="21" t="s">
        <v>251</v>
      </c>
      <c r="D68" s="1"/>
      <c r="E68" s="1"/>
      <c r="F68" s="1"/>
      <c r="G68" s="25" t="s">
        <v>264</v>
      </c>
      <c r="H68" s="31" t="s">
        <v>265</v>
      </c>
      <c r="I68" s="1"/>
      <c r="J68" s="1"/>
      <c r="K68" s="1"/>
      <c r="L68" s="25" t="s">
        <v>264</v>
      </c>
      <c r="M68" s="21" t="s">
        <v>253</v>
      </c>
      <c r="N68" s="1"/>
      <c r="O68" s="1"/>
      <c r="P68" s="1"/>
      <c r="Q68" s="25" t="s">
        <v>264</v>
      </c>
      <c r="R68" s="21" t="str">
        <f t="shared" si="38"/>
        <v>2.51225</v>
      </c>
      <c r="S68" s="1"/>
      <c r="T68" s="1"/>
      <c r="U68" s="1"/>
      <c r="V68" s="25" t="s">
        <v>264</v>
      </c>
      <c r="W68" s="21" t="str">
        <f t="shared" si="39"/>
        <v>6.11575</v>
      </c>
      <c r="X68" s="1"/>
      <c r="Y68" s="1"/>
      <c r="Z68" s="1"/>
      <c r="AA68" s="25" t="s">
        <v>264</v>
      </c>
      <c r="AB68" s="21" t="str">
        <f t="shared" si="40"/>
        <v>24.3185</v>
      </c>
      <c r="AC68" s="1"/>
      <c r="AD68" s="1"/>
      <c r="AE68" s="1"/>
      <c r="AF68" s="25" t="s">
        <v>264</v>
      </c>
      <c r="AG68" s="32">
        <f t="shared" si="1"/>
        <v>187.95825</v>
      </c>
      <c r="AH68" s="33">
        <v>4.961</v>
      </c>
      <c r="AI68" s="32">
        <v>5.237035714285715</v>
      </c>
      <c r="AJ68" s="1"/>
      <c r="AK68" s="25" t="s">
        <v>264</v>
      </c>
      <c r="AL68" s="25" t="s">
        <v>266</v>
      </c>
      <c r="AM68" s="1"/>
      <c r="AN68" s="1"/>
      <c r="AO68" s="1"/>
      <c r="AP68" s="25" t="s">
        <v>264</v>
      </c>
      <c r="AQ68" s="16">
        <f t="shared" si="2"/>
        <v>7.767744821</v>
      </c>
      <c r="AR68" s="1"/>
      <c r="AS68" s="1"/>
      <c r="AT68" s="1"/>
      <c r="AU68" s="25" t="s">
        <v>264</v>
      </c>
      <c r="AV68" s="34">
        <v>7.19</v>
      </c>
      <c r="AW68" s="16">
        <f t="shared" si="3"/>
        <v>7.767744821</v>
      </c>
      <c r="AX68" s="16">
        <f t="shared" si="4"/>
        <v>0.5777448214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36"/>
      <c r="BR68" s="25"/>
    </row>
    <row r="69" ht="15.75" customHeight="1">
      <c r="A69" s="15"/>
      <c r="B69" s="25" t="s">
        <v>267</v>
      </c>
      <c r="C69" s="21" t="s">
        <v>268</v>
      </c>
      <c r="D69" s="1"/>
      <c r="E69" s="1"/>
      <c r="F69" s="1"/>
      <c r="G69" s="25" t="s">
        <v>267</v>
      </c>
      <c r="H69" s="31" t="s">
        <v>269</v>
      </c>
      <c r="I69" s="1"/>
      <c r="J69" s="1"/>
      <c r="K69" s="1"/>
      <c r="L69" s="25" t="s">
        <v>267</v>
      </c>
      <c r="M69" s="21" t="s">
        <v>270</v>
      </c>
      <c r="N69" s="1"/>
      <c r="O69" s="1"/>
      <c r="P69" s="1"/>
      <c r="Q69" s="25" t="s">
        <v>267</v>
      </c>
      <c r="R69" s="21" t="s">
        <v>271</v>
      </c>
      <c r="S69" s="1"/>
      <c r="T69" s="1"/>
      <c r="U69" s="1"/>
      <c r="V69" s="25" t="s">
        <v>267</v>
      </c>
      <c r="W69" s="21" t="s">
        <v>272</v>
      </c>
      <c r="X69" s="1"/>
      <c r="Y69" s="1"/>
      <c r="Z69" s="1"/>
      <c r="AA69" s="25" t="s">
        <v>267</v>
      </c>
      <c r="AB69" s="21" t="s">
        <v>273</v>
      </c>
      <c r="AC69" s="1"/>
      <c r="AD69" s="1"/>
      <c r="AE69" s="1"/>
      <c r="AF69" s="25" t="s">
        <v>267</v>
      </c>
      <c r="AG69" s="32">
        <f t="shared" si="1"/>
        <v>195.3765</v>
      </c>
      <c r="AH69" s="33">
        <v>7.009</v>
      </c>
      <c r="AI69" s="32">
        <v>5.237035714285715</v>
      </c>
      <c r="AJ69" s="1"/>
      <c r="AK69" s="25" t="s">
        <v>267</v>
      </c>
      <c r="AL69" s="25" t="s">
        <v>274</v>
      </c>
      <c r="AM69" s="1"/>
      <c r="AN69" s="1"/>
      <c r="AO69" s="1"/>
      <c r="AP69" s="25" t="s">
        <v>267</v>
      </c>
      <c r="AQ69" s="16">
        <f t="shared" si="2"/>
        <v>9.265166071</v>
      </c>
      <c r="AR69" s="1"/>
      <c r="AS69" s="1"/>
      <c r="AT69" s="1"/>
      <c r="AU69" s="25" t="s">
        <v>267</v>
      </c>
      <c r="AV69" s="34">
        <v>7.3533333333333335</v>
      </c>
      <c r="AW69" s="16">
        <f t="shared" si="3"/>
        <v>9.265166071</v>
      </c>
      <c r="AX69" s="16">
        <f t="shared" si="4"/>
        <v>1.911832738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36"/>
      <c r="BR69" s="25"/>
    </row>
    <row r="70" ht="15.75" customHeight="1">
      <c r="A70" s="15"/>
      <c r="B70" s="25" t="s">
        <v>275</v>
      </c>
      <c r="C70" s="21" t="s">
        <v>268</v>
      </c>
      <c r="D70" s="1"/>
      <c r="E70" s="1"/>
      <c r="F70" s="1"/>
      <c r="G70" s="25" t="s">
        <v>275</v>
      </c>
      <c r="H70" s="31" t="s">
        <v>276</v>
      </c>
      <c r="I70" s="1"/>
      <c r="J70" s="1"/>
      <c r="K70" s="1"/>
      <c r="L70" s="25" t="s">
        <v>275</v>
      </c>
      <c r="M70" s="21" t="s">
        <v>270</v>
      </c>
      <c r="N70" s="1"/>
      <c r="O70" s="1"/>
      <c r="P70" s="1"/>
      <c r="Q70" s="25" t="s">
        <v>275</v>
      </c>
      <c r="R70" s="21" t="str">
        <f t="shared" ref="R70:R72" si="41">R69</f>
        <v>2.479</v>
      </c>
      <c r="S70" s="1"/>
      <c r="T70" s="1"/>
      <c r="U70" s="1"/>
      <c r="V70" s="25" t="s">
        <v>275</v>
      </c>
      <c r="W70" s="21" t="str">
        <f t="shared" ref="W70:W72" si="42">W69</f>
        <v>6.61675</v>
      </c>
      <c r="X70" s="1"/>
      <c r="Y70" s="1"/>
      <c r="Z70" s="1"/>
      <c r="AA70" s="25" t="s">
        <v>275</v>
      </c>
      <c r="AB70" s="21" t="str">
        <f t="shared" ref="AB70:AB72" si="43">AB69</f>
        <v>25.8615</v>
      </c>
      <c r="AC70" s="1"/>
      <c r="AD70" s="1"/>
      <c r="AE70" s="1"/>
      <c r="AF70" s="25" t="s">
        <v>275</v>
      </c>
      <c r="AG70" s="32">
        <f t="shared" si="1"/>
        <v>197.9165</v>
      </c>
      <c r="AH70" s="33">
        <v>8.1</v>
      </c>
      <c r="AI70" s="32">
        <v>5.237035714285715</v>
      </c>
      <c r="AJ70" s="1"/>
      <c r="AK70" s="25" t="s">
        <v>275</v>
      </c>
      <c r="AL70" s="25" t="s">
        <v>277</v>
      </c>
      <c r="AM70" s="1"/>
      <c r="AN70" s="1"/>
      <c r="AO70" s="1"/>
      <c r="AP70" s="25" t="s">
        <v>275</v>
      </c>
      <c r="AQ70" s="16">
        <f t="shared" si="2"/>
        <v>10.77536357</v>
      </c>
      <c r="AR70" s="1"/>
      <c r="AS70" s="1"/>
      <c r="AT70" s="1"/>
      <c r="AU70" s="25" t="s">
        <v>275</v>
      </c>
      <c r="AV70" s="34">
        <v>7.37</v>
      </c>
      <c r="AW70" s="16">
        <f t="shared" si="3"/>
        <v>10.77536357</v>
      </c>
      <c r="AX70" s="16">
        <f t="shared" si="4"/>
        <v>3.405363571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36"/>
      <c r="BR70" s="25"/>
    </row>
    <row r="71" ht="15.75" customHeight="1">
      <c r="A71" s="15"/>
      <c r="B71" s="25" t="s">
        <v>278</v>
      </c>
      <c r="C71" s="21" t="s">
        <v>268</v>
      </c>
      <c r="D71" s="1"/>
      <c r="E71" s="1"/>
      <c r="F71" s="1"/>
      <c r="G71" s="25" t="s">
        <v>278</v>
      </c>
      <c r="H71" s="31" t="s">
        <v>279</v>
      </c>
      <c r="I71" s="1"/>
      <c r="J71" s="1"/>
      <c r="K71" s="1"/>
      <c r="L71" s="25" t="s">
        <v>278</v>
      </c>
      <c r="M71" s="21" t="s">
        <v>270</v>
      </c>
      <c r="N71" s="1"/>
      <c r="O71" s="1"/>
      <c r="P71" s="1"/>
      <c r="Q71" s="25" t="s">
        <v>278</v>
      </c>
      <c r="R71" s="21" t="str">
        <f t="shared" si="41"/>
        <v>2.479</v>
      </c>
      <c r="S71" s="1"/>
      <c r="T71" s="1"/>
      <c r="U71" s="1"/>
      <c r="V71" s="25" t="s">
        <v>278</v>
      </c>
      <c r="W71" s="21" t="str">
        <f t="shared" si="42"/>
        <v>6.61675</v>
      </c>
      <c r="X71" s="1"/>
      <c r="Y71" s="1"/>
      <c r="Z71" s="1"/>
      <c r="AA71" s="25" t="s">
        <v>278</v>
      </c>
      <c r="AB71" s="21" t="str">
        <f t="shared" si="43"/>
        <v>25.8615</v>
      </c>
      <c r="AC71" s="1"/>
      <c r="AD71" s="1"/>
      <c r="AE71" s="1"/>
      <c r="AF71" s="25" t="s">
        <v>278</v>
      </c>
      <c r="AG71" s="32">
        <f t="shared" si="1"/>
        <v>199.1375</v>
      </c>
      <c r="AH71" s="33">
        <v>7.744</v>
      </c>
      <c r="AI71" s="32">
        <v>5.237035714285715</v>
      </c>
      <c r="AJ71" s="1"/>
      <c r="AK71" s="25" t="s">
        <v>278</v>
      </c>
      <c r="AL71" s="25" t="s">
        <v>280</v>
      </c>
      <c r="AM71" s="1"/>
      <c r="AN71" s="1"/>
      <c r="AO71" s="1"/>
      <c r="AP71" s="25" t="s">
        <v>278</v>
      </c>
      <c r="AQ71" s="16">
        <f t="shared" si="2"/>
        <v>10.47944232</v>
      </c>
      <c r="AR71" s="1"/>
      <c r="AS71" s="1"/>
      <c r="AT71" s="1"/>
      <c r="AU71" s="25" t="s">
        <v>278</v>
      </c>
      <c r="AV71" s="34">
        <v>7.3566666666666665</v>
      </c>
      <c r="AW71" s="16">
        <f t="shared" si="3"/>
        <v>10.47944232</v>
      </c>
      <c r="AX71" s="16">
        <f t="shared" si="4"/>
        <v>3.122775655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</row>
    <row r="72" ht="15.75" customHeight="1">
      <c r="A72" s="15"/>
      <c r="B72" s="25" t="s">
        <v>281</v>
      </c>
      <c r="C72" s="21" t="s">
        <v>268</v>
      </c>
      <c r="D72" s="1"/>
      <c r="E72" s="1"/>
      <c r="F72" s="1"/>
      <c r="G72" s="25" t="s">
        <v>281</v>
      </c>
      <c r="H72" s="31" t="s">
        <v>282</v>
      </c>
      <c r="I72" s="1"/>
      <c r="J72" s="1"/>
      <c r="K72" s="1"/>
      <c r="L72" s="25" t="s">
        <v>281</v>
      </c>
      <c r="M72" s="21" t="s">
        <v>270</v>
      </c>
      <c r="N72" s="1"/>
      <c r="O72" s="1"/>
      <c r="P72" s="1"/>
      <c r="Q72" s="25" t="s">
        <v>281</v>
      </c>
      <c r="R72" s="21" t="str">
        <f t="shared" si="41"/>
        <v>2.479</v>
      </c>
      <c r="S72" s="1"/>
      <c r="T72" s="1"/>
      <c r="U72" s="1"/>
      <c r="V72" s="25" t="s">
        <v>281</v>
      </c>
      <c r="W72" s="21" t="str">
        <f t="shared" si="42"/>
        <v>6.61675</v>
      </c>
      <c r="X72" s="1"/>
      <c r="Y72" s="1"/>
      <c r="Z72" s="1"/>
      <c r="AA72" s="25" t="s">
        <v>281</v>
      </c>
      <c r="AB72" s="21" t="str">
        <f t="shared" si="43"/>
        <v>25.8615</v>
      </c>
      <c r="AC72" s="1"/>
      <c r="AD72" s="1"/>
      <c r="AE72" s="1"/>
      <c r="AF72" s="25" t="s">
        <v>281</v>
      </c>
      <c r="AG72" s="32">
        <f t="shared" si="1"/>
        <v>200.3645</v>
      </c>
      <c r="AH72" s="33">
        <v>6.601</v>
      </c>
      <c r="AI72" s="32">
        <v>5.237035714285715</v>
      </c>
      <c r="AJ72" s="1"/>
      <c r="AK72" s="25" t="s">
        <v>281</v>
      </c>
      <c r="AL72" s="25" t="s">
        <v>283</v>
      </c>
      <c r="AM72" s="1"/>
      <c r="AN72" s="1"/>
      <c r="AO72" s="1"/>
      <c r="AP72" s="25" t="s">
        <v>281</v>
      </c>
      <c r="AQ72" s="16">
        <f t="shared" si="2"/>
        <v>10.09773982</v>
      </c>
      <c r="AR72" s="1"/>
      <c r="AS72" s="1"/>
      <c r="AT72" s="1"/>
      <c r="AU72" s="25" t="s">
        <v>281</v>
      </c>
      <c r="AV72" s="34">
        <v>7.596666666666667</v>
      </c>
      <c r="AW72" s="16">
        <f t="shared" si="3"/>
        <v>10.09773982</v>
      </c>
      <c r="AX72" s="16">
        <f t="shared" si="4"/>
        <v>2.501073155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</row>
    <row r="73" ht="15.75" customHeight="1">
      <c r="A73" s="15"/>
      <c r="B73" s="25" t="s">
        <v>284</v>
      </c>
      <c r="C73" s="21" t="s">
        <v>285</v>
      </c>
      <c r="D73" s="1"/>
      <c r="E73" s="1"/>
      <c r="F73" s="1"/>
      <c r="G73" s="25" t="s">
        <v>284</v>
      </c>
      <c r="H73" s="31" t="s">
        <v>286</v>
      </c>
      <c r="I73" s="1"/>
      <c r="J73" s="1"/>
      <c r="K73" s="1"/>
      <c r="L73" s="25" t="s">
        <v>284</v>
      </c>
      <c r="M73" s="21" t="s">
        <v>287</v>
      </c>
      <c r="N73" s="1"/>
      <c r="O73" s="1"/>
      <c r="P73" s="1"/>
      <c r="Q73" s="25" t="s">
        <v>284</v>
      </c>
      <c r="R73" s="21" t="s">
        <v>288</v>
      </c>
      <c r="S73" s="1"/>
      <c r="T73" s="1"/>
      <c r="U73" s="1"/>
      <c r="V73" s="25" t="s">
        <v>284</v>
      </c>
      <c r="W73" s="21" t="s">
        <v>289</v>
      </c>
      <c r="X73" s="1"/>
      <c r="Y73" s="1"/>
      <c r="Z73" s="1"/>
      <c r="AA73" s="25" t="s">
        <v>284</v>
      </c>
      <c r="AB73" s="21" t="s">
        <v>290</v>
      </c>
      <c r="AC73" s="1"/>
      <c r="AD73" s="1"/>
      <c r="AE73" s="1"/>
      <c r="AF73" s="25" t="s">
        <v>284</v>
      </c>
      <c r="AG73" s="32">
        <f t="shared" si="1"/>
        <v>209.193</v>
      </c>
      <c r="AH73" s="33">
        <v>7.072</v>
      </c>
      <c r="AI73" s="32">
        <v>5.237035714285715</v>
      </c>
      <c r="AJ73" s="1"/>
      <c r="AK73" s="25" t="s">
        <v>284</v>
      </c>
      <c r="AL73" s="25" t="s">
        <v>291</v>
      </c>
      <c r="AM73" s="1"/>
      <c r="AN73" s="1"/>
      <c r="AO73" s="1"/>
      <c r="AP73" s="25" t="s">
        <v>284</v>
      </c>
      <c r="AQ73" s="16">
        <f t="shared" si="2"/>
        <v>10.21678732</v>
      </c>
      <c r="AR73" s="1"/>
      <c r="AS73" s="1"/>
      <c r="AT73" s="1"/>
      <c r="AU73" s="25" t="s">
        <v>284</v>
      </c>
      <c r="AV73" s="34">
        <v>8.01</v>
      </c>
      <c r="AW73" s="16">
        <f t="shared" si="3"/>
        <v>10.21678732</v>
      </c>
      <c r="AX73" s="16">
        <f t="shared" si="4"/>
        <v>2.206787321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</row>
    <row r="74" ht="15.75" customHeight="1">
      <c r="A74" s="15"/>
      <c r="B74" s="25" t="s">
        <v>292</v>
      </c>
      <c r="C74" s="21" t="s">
        <v>285</v>
      </c>
      <c r="D74" s="1"/>
      <c r="E74" s="1"/>
      <c r="F74" s="1"/>
      <c r="G74" s="25" t="s">
        <v>292</v>
      </c>
      <c r="H74" s="31" t="s">
        <v>293</v>
      </c>
      <c r="I74" s="1"/>
      <c r="J74" s="1"/>
      <c r="K74" s="1"/>
      <c r="L74" s="25" t="s">
        <v>292</v>
      </c>
      <c r="M74" s="21" t="s">
        <v>287</v>
      </c>
      <c r="N74" s="1"/>
      <c r="O74" s="1"/>
      <c r="P74" s="1"/>
      <c r="Q74" s="25" t="s">
        <v>292</v>
      </c>
      <c r="R74" s="21" t="str">
        <f t="shared" ref="R74:R76" si="44">R73</f>
        <v>2.95875</v>
      </c>
      <c r="S74" s="1"/>
      <c r="T74" s="1"/>
      <c r="U74" s="1"/>
      <c r="V74" s="25" t="s">
        <v>292</v>
      </c>
      <c r="W74" s="21" t="str">
        <f t="shared" ref="W74:W76" si="45">W73</f>
        <v>7.34525</v>
      </c>
      <c r="X74" s="1"/>
      <c r="Y74" s="1"/>
      <c r="Z74" s="1"/>
      <c r="AA74" s="25" t="s">
        <v>292</v>
      </c>
      <c r="AB74" s="21" t="str">
        <f t="shared" ref="AB74:AB76" si="46">AB73</f>
        <v>27.7865</v>
      </c>
      <c r="AC74" s="1"/>
      <c r="AD74" s="1"/>
      <c r="AE74" s="1"/>
      <c r="AF74" s="25" t="s">
        <v>292</v>
      </c>
      <c r="AG74" s="32">
        <f t="shared" si="1"/>
        <v>214.629</v>
      </c>
      <c r="AH74" s="33">
        <v>8.444</v>
      </c>
      <c r="AI74" s="32">
        <v>5.237035714285715</v>
      </c>
      <c r="AJ74" s="1"/>
      <c r="AK74" s="25" t="s">
        <v>292</v>
      </c>
      <c r="AL74" s="25" t="s">
        <v>294</v>
      </c>
      <c r="AM74" s="1"/>
      <c r="AN74" s="1"/>
      <c r="AO74" s="1"/>
      <c r="AP74" s="25" t="s">
        <v>292</v>
      </c>
      <c r="AQ74" s="16">
        <f t="shared" si="2"/>
        <v>11.00339857</v>
      </c>
      <c r="AR74" s="1"/>
      <c r="AS74" s="1"/>
      <c r="AT74" s="1"/>
      <c r="AU74" s="25" t="s">
        <v>292</v>
      </c>
      <c r="AV74" s="34">
        <v>8.32</v>
      </c>
      <c r="AW74" s="16">
        <f t="shared" si="3"/>
        <v>11.00339857</v>
      </c>
      <c r="AX74" s="16">
        <f t="shared" si="4"/>
        <v>2.683398571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</row>
    <row r="75" ht="15.75" customHeight="1">
      <c r="A75" s="15"/>
      <c r="B75" s="25" t="s">
        <v>295</v>
      </c>
      <c r="C75" s="21" t="s">
        <v>285</v>
      </c>
      <c r="D75" s="1"/>
      <c r="E75" s="1"/>
      <c r="F75" s="1"/>
      <c r="G75" s="25" t="s">
        <v>295</v>
      </c>
      <c r="H75" s="31" t="s">
        <v>296</v>
      </c>
      <c r="I75" s="1"/>
      <c r="J75" s="1"/>
      <c r="K75" s="1"/>
      <c r="L75" s="25" t="s">
        <v>295</v>
      </c>
      <c r="M75" s="21" t="s">
        <v>287</v>
      </c>
      <c r="N75" s="1"/>
      <c r="O75" s="1"/>
      <c r="P75" s="1"/>
      <c r="Q75" s="25" t="s">
        <v>295</v>
      </c>
      <c r="R75" s="21" t="str">
        <f t="shared" si="44"/>
        <v>2.95875</v>
      </c>
      <c r="S75" s="1"/>
      <c r="T75" s="1"/>
      <c r="U75" s="1"/>
      <c r="V75" s="25" t="s">
        <v>295</v>
      </c>
      <c r="W75" s="21" t="str">
        <f t="shared" si="45"/>
        <v>7.34525</v>
      </c>
      <c r="X75" s="1"/>
      <c r="Y75" s="1"/>
      <c r="Z75" s="1"/>
      <c r="AA75" s="25" t="s">
        <v>295</v>
      </c>
      <c r="AB75" s="21" t="str">
        <f t="shared" si="46"/>
        <v>27.7865</v>
      </c>
      <c r="AC75" s="1"/>
      <c r="AD75" s="1"/>
      <c r="AE75" s="1"/>
      <c r="AF75" s="25" t="s">
        <v>295</v>
      </c>
      <c r="AG75" s="32">
        <f t="shared" si="1"/>
        <v>217.773</v>
      </c>
      <c r="AH75" s="33">
        <v>9.358</v>
      </c>
      <c r="AI75" s="32">
        <v>5.237035714285715</v>
      </c>
      <c r="AJ75" s="1"/>
      <c r="AK75" s="25" t="s">
        <v>295</v>
      </c>
      <c r="AL75" s="25" t="s">
        <v>297</v>
      </c>
      <c r="AM75" s="1"/>
      <c r="AN75" s="1"/>
      <c r="AO75" s="1"/>
      <c r="AP75" s="25" t="s">
        <v>295</v>
      </c>
      <c r="AQ75" s="16">
        <f t="shared" si="2"/>
        <v>12.47032857</v>
      </c>
      <c r="AR75" s="1"/>
      <c r="AS75" s="1"/>
      <c r="AT75" s="1"/>
      <c r="AU75" s="25" t="s">
        <v>295</v>
      </c>
      <c r="AV75" s="34">
        <v>8.49</v>
      </c>
      <c r="AW75" s="16">
        <f t="shared" si="3"/>
        <v>12.47032857</v>
      </c>
      <c r="AX75" s="16">
        <f t="shared" si="4"/>
        <v>3.980328571</v>
      </c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</row>
    <row r="76" ht="15.75" customHeight="1">
      <c r="A76" s="15"/>
      <c r="B76" s="25" t="s">
        <v>298</v>
      </c>
      <c r="C76" s="21" t="s">
        <v>285</v>
      </c>
      <c r="D76" s="1"/>
      <c r="E76" s="1"/>
      <c r="F76" s="1"/>
      <c r="G76" s="25" t="s">
        <v>298</v>
      </c>
      <c r="H76" s="31" t="s">
        <v>299</v>
      </c>
      <c r="I76" s="1"/>
      <c r="J76" s="1"/>
      <c r="K76" s="1"/>
      <c r="L76" s="25" t="s">
        <v>298</v>
      </c>
      <c r="M76" s="21" t="s">
        <v>287</v>
      </c>
      <c r="N76" s="1"/>
      <c r="O76" s="1"/>
      <c r="P76" s="1"/>
      <c r="Q76" s="25" t="s">
        <v>298</v>
      </c>
      <c r="R76" s="21" t="str">
        <f t="shared" si="44"/>
        <v>2.95875</v>
      </c>
      <c r="S76" s="1"/>
      <c r="T76" s="1"/>
      <c r="U76" s="1"/>
      <c r="V76" s="25" t="s">
        <v>298</v>
      </c>
      <c r="W76" s="21" t="str">
        <f t="shared" si="45"/>
        <v>7.34525</v>
      </c>
      <c r="X76" s="1"/>
      <c r="Y76" s="1"/>
      <c r="Z76" s="1"/>
      <c r="AA76" s="25" t="s">
        <v>298</v>
      </c>
      <c r="AB76" s="21" t="str">
        <f t="shared" si="46"/>
        <v>27.7865</v>
      </c>
      <c r="AC76" s="1"/>
      <c r="AD76" s="1"/>
      <c r="AE76" s="1"/>
      <c r="AF76" s="25" t="s">
        <v>298</v>
      </c>
      <c r="AG76" s="32">
        <f t="shared" si="1"/>
        <v>220.982</v>
      </c>
      <c r="AH76" s="33">
        <v>10.29</v>
      </c>
      <c r="AI76" s="32">
        <v>5.237035714285715</v>
      </c>
      <c r="AJ76" s="1"/>
      <c r="AK76" s="25" t="s">
        <v>298</v>
      </c>
      <c r="AL76" s="25" t="s">
        <v>300</v>
      </c>
      <c r="AM76" s="1"/>
      <c r="AN76" s="1"/>
      <c r="AO76" s="1"/>
      <c r="AP76" s="25" t="s">
        <v>298</v>
      </c>
      <c r="AQ76" s="16">
        <f t="shared" si="2"/>
        <v>13.94319857</v>
      </c>
      <c r="AR76" s="1"/>
      <c r="AS76" s="1"/>
      <c r="AT76" s="1"/>
      <c r="AU76" s="25" t="s">
        <v>298</v>
      </c>
      <c r="AV76" s="34">
        <v>8.82</v>
      </c>
      <c r="AW76" s="16">
        <f t="shared" si="3"/>
        <v>13.94319857</v>
      </c>
      <c r="AX76" s="16">
        <f t="shared" si="4"/>
        <v>5.123198571</v>
      </c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</row>
    <row r="77" ht="15.75" customHeight="1">
      <c r="A77" s="15"/>
      <c r="B77" s="25" t="s">
        <v>301</v>
      </c>
      <c r="C77" s="21" t="s">
        <v>302</v>
      </c>
      <c r="D77" s="1"/>
      <c r="E77" s="1"/>
      <c r="F77" s="1"/>
      <c r="G77" s="25" t="s">
        <v>301</v>
      </c>
      <c r="H77" s="31" t="s">
        <v>303</v>
      </c>
      <c r="I77" s="1"/>
      <c r="J77" s="1"/>
      <c r="K77" s="1"/>
      <c r="L77" s="25" t="s">
        <v>301</v>
      </c>
      <c r="M77" s="21" t="s">
        <v>304</v>
      </c>
      <c r="N77" s="1"/>
      <c r="O77" s="1"/>
      <c r="P77" s="1"/>
      <c r="Q77" s="25" t="s">
        <v>301</v>
      </c>
      <c r="R77" s="21" t="s">
        <v>305</v>
      </c>
      <c r="S77" s="1"/>
      <c r="T77" s="1"/>
      <c r="U77" s="1"/>
      <c r="V77" s="25" t="s">
        <v>301</v>
      </c>
      <c r="W77" s="21" t="s">
        <v>306</v>
      </c>
      <c r="X77" s="1"/>
      <c r="Y77" s="1"/>
      <c r="Z77" s="1"/>
      <c r="AA77" s="25" t="s">
        <v>301</v>
      </c>
      <c r="AB77" s="21" t="s">
        <v>307</v>
      </c>
      <c r="AC77" s="1"/>
      <c r="AD77" s="1"/>
      <c r="AE77" s="1"/>
      <c r="AF77" s="25" t="s">
        <v>301</v>
      </c>
      <c r="AG77" s="32">
        <f t="shared" si="1"/>
        <v>231.193</v>
      </c>
      <c r="AH77" s="33">
        <v>10.517</v>
      </c>
      <c r="AI77" s="32">
        <v>5.237035714285715</v>
      </c>
      <c r="AJ77" s="1"/>
      <c r="AK77" s="25" t="s">
        <v>301</v>
      </c>
      <c r="AL77" s="25" t="s">
        <v>308</v>
      </c>
      <c r="AM77" s="1"/>
      <c r="AN77" s="1"/>
      <c r="AO77" s="1"/>
      <c r="AP77" s="25" t="s">
        <v>301</v>
      </c>
      <c r="AQ77" s="16">
        <f t="shared" si="2"/>
        <v>15.00219482</v>
      </c>
      <c r="AR77" s="1"/>
      <c r="AS77" s="1"/>
      <c r="AT77" s="1"/>
      <c r="AU77" s="25" t="s">
        <v>301</v>
      </c>
      <c r="AV77" s="34">
        <v>9.106666666666667</v>
      </c>
      <c r="AW77" s="16">
        <f t="shared" si="3"/>
        <v>15.00219482</v>
      </c>
      <c r="AX77" s="16">
        <f t="shared" si="4"/>
        <v>5.895528155</v>
      </c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</row>
    <row r="78" ht="15.75" customHeight="1">
      <c r="A78" s="15"/>
      <c r="B78" s="25" t="s">
        <v>309</v>
      </c>
      <c r="C78" s="21" t="s">
        <v>302</v>
      </c>
      <c r="D78" s="1"/>
      <c r="E78" s="1"/>
      <c r="F78" s="1"/>
      <c r="G78" s="25" t="s">
        <v>309</v>
      </c>
      <c r="H78" s="31" t="s">
        <v>310</v>
      </c>
      <c r="I78" s="1"/>
      <c r="J78" s="1"/>
      <c r="K78" s="1"/>
      <c r="L78" s="25" t="s">
        <v>309</v>
      </c>
      <c r="M78" s="21" t="s">
        <v>304</v>
      </c>
      <c r="N78" s="1"/>
      <c r="O78" s="1"/>
      <c r="P78" s="1"/>
      <c r="Q78" s="25" t="s">
        <v>309</v>
      </c>
      <c r="R78" s="21" t="str">
        <f t="shared" ref="R78:R80" si="47">R77</f>
        <v>3.27025</v>
      </c>
      <c r="S78" s="1"/>
      <c r="T78" s="1"/>
      <c r="U78" s="1"/>
      <c r="V78" s="25" t="s">
        <v>309</v>
      </c>
      <c r="W78" s="21" t="str">
        <f t="shared" ref="W78:W80" si="48">W77</f>
        <v>7.81725</v>
      </c>
      <c r="X78" s="1"/>
      <c r="Y78" s="1"/>
      <c r="Z78" s="1"/>
      <c r="AA78" s="25" t="s">
        <v>309</v>
      </c>
      <c r="AB78" s="21" t="str">
        <f t="shared" ref="AB78:AB80" si="49">AB77</f>
        <v>30.55775</v>
      </c>
      <c r="AC78" s="1"/>
      <c r="AD78" s="1"/>
      <c r="AE78" s="1"/>
      <c r="AF78" s="25" t="s">
        <v>309</v>
      </c>
      <c r="AG78" s="32">
        <f t="shared" si="1"/>
        <v>236.071</v>
      </c>
      <c r="AH78" s="33">
        <v>9.99</v>
      </c>
      <c r="AI78" s="32">
        <v>5.237035714285715</v>
      </c>
      <c r="AJ78" s="1"/>
      <c r="AK78" s="25" t="s">
        <v>309</v>
      </c>
      <c r="AL78" s="25" t="s">
        <v>311</v>
      </c>
      <c r="AM78" s="1"/>
      <c r="AN78" s="1"/>
      <c r="AO78" s="1"/>
      <c r="AP78" s="25" t="s">
        <v>309</v>
      </c>
      <c r="AQ78" s="16">
        <f t="shared" si="2"/>
        <v>16.11799107</v>
      </c>
      <c r="AR78" s="1"/>
      <c r="AS78" s="1"/>
      <c r="AT78" s="1"/>
      <c r="AU78" s="25" t="s">
        <v>309</v>
      </c>
      <c r="AV78" s="34">
        <v>9.113333333333333</v>
      </c>
      <c r="AW78" s="16">
        <f t="shared" si="3"/>
        <v>16.11799107</v>
      </c>
      <c r="AX78" s="16">
        <f t="shared" si="4"/>
        <v>7.004657738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</row>
    <row r="79" ht="15.75" customHeight="1">
      <c r="A79" s="15"/>
      <c r="B79" s="25" t="s">
        <v>312</v>
      </c>
      <c r="C79" s="21" t="s">
        <v>302</v>
      </c>
      <c r="D79" s="1"/>
      <c r="E79" s="1"/>
      <c r="F79" s="1"/>
      <c r="G79" s="25" t="s">
        <v>312</v>
      </c>
      <c r="H79" s="31" t="s">
        <v>313</v>
      </c>
      <c r="I79" s="1"/>
      <c r="J79" s="1"/>
      <c r="K79" s="1"/>
      <c r="L79" s="25" t="s">
        <v>312</v>
      </c>
      <c r="M79" s="21" t="s">
        <v>304</v>
      </c>
      <c r="N79" s="1"/>
      <c r="O79" s="1"/>
      <c r="P79" s="1"/>
      <c r="Q79" s="25" t="s">
        <v>312</v>
      </c>
      <c r="R79" s="21" t="str">
        <f t="shared" si="47"/>
        <v>3.27025</v>
      </c>
      <c r="S79" s="1"/>
      <c r="T79" s="1"/>
      <c r="U79" s="1"/>
      <c r="V79" s="25" t="s">
        <v>312</v>
      </c>
      <c r="W79" s="21" t="str">
        <f t="shared" si="48"/>
        <v>7.81725</v>
      </c>
      <c r="X79" s="1"/>
      <c r="Y79" s="1"/>
      <c r="Z79" s="1"/>
      <c r="AA79" s="25" t="s">
        <v>312</v>
      </c>
      <c r="AB79" s="21" t="str">
        <f t="shared" si="49"/>
        <v>30.55775</v>
      </c>
      <c r="AC79" s="1"/>
      <c r="AD79" s="1"/>
      <c r="AE79" s="1"/>
      <c r="AF79" s="25" t="s">
        <v>312</v>
      </c>
      <c r="AG79" s="32">
        <f t="shared" si="1"/>
        <v>240.142</v>
      </c>
      <c r="AH79" s="33">
        <v>10.272</v>
      </c>
      <c r="AI79" s="32">
        <v>5.237035714285715</v>
      </c>
      <c r="AJ79" s="1"/>
      <c r="AK79" s="25" t="s">
        <v>312</v>
      </c>
      <c r="AL79" s="25" t="s">
        <v>314</v>
      </c>
      <c r="AM79" s="1"/>
      <c r="AN79" s="1"/>
      <c r="AO79" s="1"/>
      <c r="AP79" s="25" t="s">
        <v>312</v>
      </c>
      <c r="AQ79" s="16">
        <f t="shared" si="2"/>
        <v>17.45349107</v>
      </c>
      <c r="AR79" s="1"/>
      <c r="AS79" s="1"/>
      <c r="AT79" s="1"/>
      <c r="AU79" s="25" t="s">
        <v>312</v>
      </c>
      <c r="AV79" s="34">
        <v>9.103333333333333</v>
      </c>
      <c r="AW79" s="16">
        <f t="shared" si="3"/>
        <v>17.45349107</v>
      </c>
      <c r="AX79" s="16">
        <f t="shared" si="4"/>
        <v>8.350157738</v>
      </c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</row>
    <row r="80" ht="15.75" customHeight="1">
      <c r="A80" s="15"/>
      <c r="B80" s="25" t="s">
        <v>315</v>
      </c>
      <c r="C80" s="21" t="s">
        <v>302</v>
      </c>
      <c r="D80" s="1"/>
      <c r="E80" s="1"/>
      <c r="F80" s="1"/>
      <c r="G80" s="25" t="s">
        <v>315</v>
      </c>
      <c r="H80" s="31" t="s">
        <v>316</v>
      </c>
      <c r="I80" s="1"/>
      <c r="J80" s="1"/>
      <c r="K80" s="1"/>
      <c r="L80" s="25" t="s">
        <v>315</v>
      </c>
      <c r="M80" s="21" t="s">
        <v>304</v>
      </c>
      <c r="N80" s="1"/>
      <c r="O80" s="1"/>
      <c r="P80" s="1"/>
      <c r="Q80" s="25" t="s">
        <v>315</v>
      </c>
      <c r="R80" s="21" t="str">
        <f t="shared" si="47"/>
        <v>3.27025</v>
      </c>
      <c r="S80" s="1"/>
      <c r="T80" s="1"/>
      <c r="U80" s="1"/>
      <c r="V80" s="25" t="s">
        <v>315</v>
      </c>
      <c r="W80" s="21" t="str">
        <f t="shared" si="48"/>
        <v>7.81725</v>
      </c>
      <c r="X80" s="1"/>
      <c r="Y80" s="1"/>
      <c r="Z80" s="1"/>
      <c r="AA80" s="25" t="s">
        <v>315</v>
      </c>
      <c r="AB80" s="21" t="str">
        <f t="shared" si="49"/>
        <v>30.55775</v>
      </c>
      <c r="AC80" s="1"/>
      <c r="AD80" s="1"/>
      <c r="AE80" s="1"/>
      <c r="AF80" s="25" t="s">
        <v>315</v>
      </c>
      <c r="AG80" s="32">
        <f t="shared" si="1"/>
        <v>244.763</v>
      </c>
      <c r="AH80" s="33">
        <v>10.762</v>
      </c>
      <c r="AI80" s="32">
        <v>5.237035714285715</v>
      </c>
      <c r="AJ80" s="1"/>
      <c r="AK80" s="25" t="s">
        <v>315</v>
      </c>
      <c r="AL80" s="25" t="s">
        <v>317</v>
      </c>
      <c r="AM80" s="1"/>
      <c r="AN80" s="1"/>
      <c r="AO80" s="1"/>
      <c r="AP80" s="25" t="s">
        <v>315</v>
      </c>
      <c r="AQ80" s="16">
        <f t="shared" si="2"/>
        <v>18.70715357</v>
      </c>
      <c r="AR80" s="1"/>
      <c r="AS80" s="1"/>
      <c r="AT80" s="1"/>
      <c r="AU80" s="25" t="s">
        <v>315</v>
      </c>
      <c r="AV80" s="34">
        <v>10.446666666666667</v>
      </c>
      <c r="AW80" s="16">
        <f t="shared" si="3"/>
        <v>18.70715357</v>
      </c>
      <c r="AX80" s="16">
        <f t="shared" si="4"/>
        <v>8.260486905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</row>
    <row r="81" ht="15.75" customHeight="1">
      <c r="A81" s="15"/>
      <c r="B81" s="25" t="s">
        <v>318</v>
      </c>
      <c r="C81" s="21" t="s">
        <v>319</v>
      </c>
      <c r="D81" s="1"/>
      <c r="E81" s="1"/>
      <c r="F81" s="1"/>
      <c r="G81" s="25" t="s">
        <v>318</v>
      </c>
      <c r="H81" s="31" t="s">
        <v>320</v>
      </c>
      <c r="I81" s="1"/>
      <c r="J81" s="1"/>
      <c r="K81" s="1"/>
      <c r="L81" s="25" t="s">
        <v>318</v>
      </c>
      <c r="M81" s="21" t="s">
        <v>321</v>
      </c>
      <c r="N81" s="1"/>
      <c r="O81" s="1"/>
      <c r="P81" s="1"/>
      <c r="Q81" s="25" t="s">
        <v>318</v>
      </c>
      <c r="R81" s="21" t="s">
        <v>322</v>
      </c>
      <c r="S81" s="1"/>
      <c r="T81" s="1"/>
      <c r="U81" s="1"/>
      <c r="V81" s="25" t="s">
        <v>318</v>
      </c>
      <c r="W81" s="21" t="s">
        <v>323</v>
      </c>
      <c r="X81" s="1"/>
      <c r="Y81" s="1"/>
      <c r="Z81" s="1"/>
      <c r="AA81" s="25" t="s">
        <v>318</v>
      </c>
      <c r="AB81" s="21" t="s">
        <v>324</v>
      </c>
      <c r="AC81" s="1"/>
      <c r="AD81" s="1"/>
      <c r="AE81" s="1"/>
      <c r="AF81" s="25" t="s">
        <v>318</v>
      </c>
      <c r="AG81" s="32">
        <f t="shared" si="1"/>
        <v>261.6415</v>
      </c>
      <c r="AH81" s="33">
        <v>13.17</v>
      </c>
      <c r="AI81" s="32">
        <v>5.237035714285715</v>
      </c>
      <c r="AJ81" s="1"/>
      <c r="AK81" s="25" t="s">
        <v>318</v>
      </c>
      <c r="AL81" s="25" t="s">
        <v>325</v>
      </c>
      <c r="AM81" s="1"/>
      <c r="AN81" s="1"/>
      <c r="AO81" s="1"/>
      <c r="AP81" s="25" t="s">
        <v>318</v>
      </c>
      <c r="AQ81" s="16">
        <f t="shared" si="2"/>
        <v>21.34037857</v>
      </c>
      <c r="AR81" s="1"/>
      <c r="AS81" s="1"/>
      <c r="AT81" s="1"/>
      <c r="AU81" s="25" t="s">
        <v>318</v>
      </c>
      <c r="AV81" s="34">
        <v>11.986666666666666</v>
      </c>
      <c r="AW81" s="16">
        <f t="shared" si="3"/>
        <v>21.34037857</v>
      </c>
      <c r="AX81" s="16">
        <f t="shared" si="4"/>
        <v>9.353711905</v>
      </c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</row>
    <row r="82" ht="15.75" customHeight="1">
      <c r="A82" s="15"/>
      <c r="B82" s="25" t="s">
        <v>326</v>
      </c>
      <c r="C82" s="21" t="s">
        <v>319</v>
      </c>
      <c r="D82" s="1"/>
      <c r="E82" s="1"/>
      <c r="F82" s="1"/>
      <c r="G82" s="25" t="s">
        <v>326</v>
      </c>
      <c r="H82" s="31" t="s">
        <v>327</v>
      </c>
      <c r="I82" s="1"/>
      <c r="J82" s="1"/>
      <c r="K82" s="1"/>
      <c r="L82" s="25" t="s">
        <v>326</v>
      </c>
      <c r="M82" s="21" t="s">
        <v>321</v>
      </c>
      <c r="N82" s="1"/>
      <c r="O82" s="1"/>
      <c r="P82" s="1"/>
      <c r="Q82" s="25" t="s">
        <v>326</v>
      </c>
      <c r="R82" s="21" t="str">
        <f t="shared" ref="R82:R84" si="50">R81</f>
        <v>3.91975</v>
      </c>
      <c r="S82" s="1"/>
      <c r="T82" s="1"/>
      <c r="U82" s="1"/>
      <c r="V82" s="25" t="s">
        <v>326</v>
      </c>
      <c r="W82" s="21" t="str">
        <f t="shared" ref="W82:W84" si="51">W81</f>
        <v>8.99275</v>
      </c>
      <c r="X82" s="1"/>
      <c r="Y82" s="1"/>
      <c r="Z82" s="1"/>
      <c r="AA82" s="25" t="s">
        <v>326</v>
      </c>
      <c r="AB82" s="21" t="str">
        <f t="shared" ref="AB82:AB84" si="52">AB81</f>
        <v>33.29925</v>
      </c>
      <c r="AC82" s="1"/>
      <c r="AD82" s="1"/>
      <c r="AE82" s="1"/>
      <c r="AF82" s="25" t="s">
        <v>326</v>
      </c>
      <c r="AG82" s="32">
        <f t="shared" si="1"/>
        <v>268.4255</v>
      </c>
      <c r="AH82" s="33">
        <v>13.705</v>
      </c>
      <c r="AI82" s="32">
        <v>5.237035714285715</v>
      </c>
      <c r="AJ82" s="1"/>
      <c r="AK82" s="25" t="s">
        <v>326</v>
      </c>
      <c r="AL82" s="25" t="s">
        <v>328</v>
      </c>
      <c r="AM82" s="1"/>
      <c r="AN82" s="1"/>
      <c r="AO82" s="1"/>
      <c r="AP82" s="25" t="s">
        <v>326</v>
      </c>
      <c r="AQ82" s="16">
        <f t="shared" si="2"/>
        <v>21.74899107</v>
      </c>
      <c r="AR82" s="1"/>
      <c r="AS82" s="1"/>
      <c r="AT82" s="1"/>
      <c r="AU82" s="25" t="s">
        <v>326</v>
      </c>
      <c r="AV82" s="34">
        <v>10.476666666666667</v>
      </c>
      <c r="AW82" s="16">
        <f t="shared" si="3"/>
        <v>21.74899107</v>
      </c>
      <c r="AX82" s="16">
        <f t="shared" si="4"/>
        <v>11.2723244</v>
      </c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</row>
    <row r="83" ht="15.75" customHeight="1">
      <c r="A83" s="15"/>
      <c r="B83" s="25" t="s">
        <v>329</v>
      </c>
      <c r="C83" s="21" t="s">
        <v>319</v>
      </c>
      <c r="D83" s="1"/>
      <c r="E83" s="1"/>
      <c r="F83" s="1"/>
      <c r="G83" s="25" t="s">
        <v>329</v>
      </c>
      <c r="H83" s="31" t="s">
        <v>330</v>
      </c>
      <c r="I83" s="1"/>
      <c r="J83" s="1"/>
      <c r="K83" s="1"/>
      <c r="L83" s="25" t="s">
        <v>329</v>
      </c>
      <c r="M83" s="21" t="s">
        <v>321</v>
      </c>
      <c r="N83" s="1"/>
      <c r="O83" s="1"/>
      <c r="P83" s="1"/>
      <c r="Q83" s="25" t="s">
        <v>329</v>
      </c>
      <c r="R83" s="21" t="str">
        <f t="shared" si="50"/>
        <v>3.91975</v>
      </c>
      <c r="S83" s="1"/>
      <c r="T83" s="1"/>
      <c r="U83" s="1"/>
      <c r="V83" s="25" t="s">
        <v>329</v>
      </c>
      <c r="W83" s="21" t="str">
        <f t="shared" si="51"/>
        <v>8.99275</v>
      </c>
      <c r="X83" s="1"/>
      <c r="Y83" s="1"/>
      <c r="Z83" s="1"/>
      <c r="AA83" s="25" t="s">
        <v>329</v>
      </c>
      <c r="AB83" s="21" t="str">
        <f t="shared" si="52"/>
        <v>33.29925</v>
      </c>
      <c r="AC83" s="1"/>
      <c r="AD83" s="1"/>
      <c r="AE83" s="1"/>
      <c r="AF83" s="25" t="s">
        <v>329</v>
      </c>
      <c r="AG83" s="32">
        <f t="shared" si="1"/>
        <v>270.2585</v>
      </c>
      <c r="AH83" s="33">
        <v>12.541</v>
      </c>
      <c r="AI83" s="32">
        <v>5.237035714285715</v>
      </c>
      <c r="AJ83" s="1"/>
      <c r="AK83" s="25" t="s">
        <v>329</v>
      </c>
      <c r="AL83" s="25" t="s">
        <v>331</v>
      </c>
      <c r="AM83" s="1"/>
      <c r="AN83" s="1"/>
      <c r="AO83" s="1"/>
      <c r="AP83" s="25" t="s">
        <v>329</v>
      </c>
      <c r="AQ83" s="16">
        <f t="shared" si="2"/>
        <v>19.40951607</v>
      </c>
      <c r="AR83" s="1"/>
      <c r="AS83" s="1"/>
      <c r="AT83" s="1"/>
      <c r="AU83" s="25" t="s">
        <v>329</v>
      </c>
      <c r="AV83" s="34">
        <v>10.953333333333333</v>
      </c>
      <c r="AW83" s="16">
        <f t="shared" si="3"/>
        <v>19.40951607</v>
      </c>
      <c r="AX83" s="16">
        <f t="shared" si="4"/>
        <v>8.456182738</v>
      </c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</row>
    <row r="84" ht="15.75" customHeight="1">
      <c r="A84" s="15"/>
      <c r="B84" s="25" t="s">
        <v>332</v>
      </c>
      <c r="C84" s="21" t="s">
        <v>319</v>
      </c>
      <c r="D84" s="1"/>
      <c r="E84" s="1"/>
      <c r="F84" s="1"/>
      <c r="G84" s="25" t="s">
        <v>332</v>
      </c>
      <c r="H84" s="31" t="s">
        <v>333</v>
      </c>
      <c r="I84" s="1"/>
      <c r="J84" s="1"/>
      <c r="K84" s="1"/>
      <c r="L84" s="25" t="s">
        <v>332</v>
      </c>
      <c r="M84" s="21" t="s">
        <v>321</v>
      </c>
      <c r="N84" s="1"/>
      <c r="O84" s="1"/>
      <c r="P84" s="1"/>
      <c r="Q84" s="25" t="s">
        <v>332</v>
      </c>
      <c r="R84" s="21" t="str">
        <f t="shared" si="50"/>
        <v>3.91975</v>
      </c>
      <c r="S84" s="1"/>
      <c r="T84" s="1"/>
      <c r="U84" s="1"/>
      <c r="V84" s="25" t="s">
        <v>332</v>
      </c>
      <c r="W84" s="21" t="str">
        <f t="shared" si="51"/>
        <v>8.99275</v>
      </c>
      <c r="X84" s="1"/>
      <c r="Y84" s="1"/>
      <c r="Z84" s="1"/>
      <c r="AA84" s="25" t="s">
        <v>332</v>
      </c>
      <c r="AB84" s="21" t="str">
        <f t="shared" si="52"/>
        <v>33.29925</v>
      </c>
      <c r="AC84" s="1"/>
      <c r="AD84" s="1"/>
      <c r="AE84" s="1"/>
      <c r="AF84" s="25" t="s">
        <v>332</v>
      </c>
      <c r="AG84" s="32">
        <f t="shared" si="1"/>
        <v>279.1515</v>
      </c>
      <c r="AH84" s="33">
        <v>14.05</v>
      </c>
      <c r="AI84" s="32">
        <v>5.237035714285715</v>
      </c>
      <c r="AJ84" s="1"/>
      <c r="AK84" s="25" t="s">
        <v>332</v>
      </c>
      <c r="AL84" s="25" t="s">
        <v>334</v>
      </c>
      <c r="AM84" s="1"/>
      <c r="AN84" s="1"/>
      <c r="AO84" s="1"/>
      <c r="AP84" s="25" t="s">
        <v>332</v>
      </c>
      <c r="AQ84" s="16">
        <f t="shared" si="2"/>
        <v>19.50657857</v>
      </c>
      <c r="AR84" s="1"/>
      <c r="AS84" s="1"/>
      <c r="AT84" s="1"/>
      <c r="AU84" s="25" t="s">
        <v>332</v>
      </c>
      <c r="AV84" s="34">
        <v>12.423333333333334</v>
      </c>
      <c r="AW84" s="16">
        <f t="shared" si="3"/>
        <v>19.50657857</v>
      </c>
      <c r="AX84" s="16">
        <f t="shared" si="4"/>
        <v>7.083245238</v>
      </c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</row>
    <row r="85" ht="15.75" customHeight="1">
      <c r="A85" s="15"/>
      <c r="B85" s="25" t="s">
        <v>335</v>
      </c>
      <c r="C85" s="21" t="s">
        <v>336</v>
      </c>
      <c r="D85" s="1"/>
      <c r="E85" s="1"/>
      <c r="F85" s="1"/>
      <c r="G85" s="25" t="s">
        <v>335</v>
      </c>
      <c r="H85" s="31" t="s">
        <v>337</v>
      </c>
      <c r="I85" s="1"/>
      <c r="J85" s="1"/>
      <c r="K85" s="1"/>
      <c r="L85" s="25" t="s">
        <v>335</v>
      </c>
      <c r="M85" s="21" t="s">
        <v>338</v>
      </c>
      <c r="N85" s="1"/>
      <c r="O85" s="1"/>
      <c r="P85" s="1"/>
      <c r="Q85" s="25" t="s">
        <v>335</v>
      </c>
      <c r="R85" s="21" t="s">
        <v>339</v>
      </c>
      <c r="S85" s="1"/>
      <c r="T85" s="1"/>
      <c r="U85" s="1"/>
      <c r="V85" s="25" t="s">
        <v>335</v>
      </c>
      <c r="W85" s="21" t="s">
        <v>340</v>
      </c>
      <c r="X85" s="1"/>
      <c r="Y85" s="1"/>
      <c r="Z85" s="1"/>
      <c r="AA85" s="25" t="s">
        <v>335</v>
      </c>
      <c r="AB85" s="21" t="s">
        <v>341</v>
      </c>
      <c r="AC85" s="1"/>
      <c r="AD85" s="1"/>
      <c r="AE85" s="1"/>
      <c r="AF85" s="25" t="s">
        <v>335</v>
      </c>
      <c r="AG85" s="32">
        <f t="shared" si="1"/>
        <v>293.818</v>
      </c>
      <c r="AH85" s="33">
        <v>12.298</v>
      </c>
      <c r="AI85" s="32">
        <v>5.237035714285715</v>
      </c>
      <c r="AJ85" s="1"/>
      <c r="AK85" s="25" t="s">
        <v>335</v>
      </c>
      <c r="AL85" s="25" t="s">
        <v>342</v>
      </c>
      <c r="AM85" s="1"/>
      <c r="AN85" s="1"/>
      <c r="AO85" s="1"/>
      <c r="AP85" s="25" t="s">
        <v>335</v>
      </c>
      <c r="AQ85" s="16">
        <f t="shared" si="2"/>
        <v>17.30662857</v>
      </c>
      <c r="AR85" s="1"/>
      <c r="AS85" s="1"/>
      <c r="AT85" s="1"/>
      <c r="AU85" s="25" t="s">
        <v>335</v>
      </c>
      <c r="AV85" s="34">
        <v>12.96</v>
      </c>
      <c r="AW85" s="16">
        <f t="shared" si="3"/>
        <v>17.30662857</v>
      </c>
      <c r="AX85" s="16">
        <f t="shared" si="4"/>
        <v>4.346628571</v>
      </c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</row>
    <row r="86" ht="15.75" customHeight="1">
      <c r="A86" s="15"/>
      <c r="B86" s="25" t="s">
        <v>343</v>
      </c>
      <c r="C86" s="21" t="s">
        <v>336</v>
      </c>
      <c r="D86" s="1"/>
      <c r="E86" s="1"/>
      <c r="F86" s="1"/>
      <c r="G86" s="25" t="s">
        <v>343</v>
      </c>
      <c r="H86" s="31" t="s">
        <v>344</v>
      </c>
      <c r="I86" s="1"/>
      <c r="J86" s="1"/>
      <c r="K86" s="1"/>
      <c r="L86" s="25" t="s">
        <v>343</v>
      </c>
      <c r="M86" s="21" t="s">
        <v>338</v>
      </c>
      <c r="N86" s="1"/>
      <c r="O86" s="1"/>
      <c r="P86" s="1"/>
      <c r="Q86" s="25" t="s">
        <v>343</v>
      </c>
      <c r="R86" s="21" t="str">
        <f t="shared" ref="R86:R88" si="53">R85</f>
        <v>3.90675</v>
      </c>
      <c r="S86" s="1"/>
      <c r="T86" s="1"/>
      <c r="U86" s="1"/>
      <c r="V86" s="25" t="s">
        <v>343</v>
      </c>
      <c r="W86" s="21" t="str">
        <f t="shared" ref="W86:W88" si="54">W85</f>
        <v>9.66275</v>
      </c>
      <c r="X86" s="1"/>
      <c r="Y86" s="1"/>
      <c r="Z86" s="1"/>
      <c r="AA86" s="25" t="s">
        <v>343</v>
      </c>
      <c r="AB86" s="21" t="str">
        <f t="shared" ref="AB86:AB88" si="55">AB85</f>
        <v>36.02275</v>
      </c>
      <c r="AC86" s="1"/>
      <c r="AD86" s="1"/>
      <c r="AE86" s="1"/>
      <c r="AF86" s="25" t="s">
        <v>343</v>
      </c>
      <c r="AG86" s="32">
        <f t="shared" si="1"/>
        <v>303.895</v>
      </c>
      <c r="AH86" s="33">
        <v>13.214</v>
      </c>
      <c r="AI86" s="32">
        <v>5.237035714285715</v>
      </c>
      <c r="AJ86" s="1"/>
      <c r="AK86" s="25" t="s">
        <v>343</v>
      </c>
      <c r="AL86" s="25" t="s">
        <v>345</v>
      </c>
      <c r="AM86" s="1"/>
      <c r="AN86" s="1"/>
      <c r="AO86" s="1"/>
      <c r="AP86" s="25" t="s">
        <v>343</v>
      </c>
      <c r="AQ86" s="16">
        <f t="shared" si="2"/>
        <v>15.71420107</v>
      </c>
      <c r="AR86" s="1"/>
      <c r="AS86" s="1"/>
      <c r="AT86" s="1"/>
      <c r="AU86" s="25" t="s">
        <v>343</v>
      </c>
      <c r="AV86" s="34">
        <v>13.75</v>
      </c>
      <c r="AW86" s="16">
        <f t="shared" si="3"/>
        <v>15.71420107</v>
      </c>
      <c r="AX86" s="16">
        <f t="shared" si="4"/>
        <v>1.964201071</v>
      </c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</row>
    <row r="87" ht="15.75" customHeight="1">
      <c r="A87" s="15"/>
      <c r="B87" s="25" t="s">
        <v>346</v>
      </c>
      <c r="C87" s="21" t="s">
        <v>336</v>
      </c>
      <c r="D87" s="1"/>
      <c r="E87" s="1"/>
      <c r="F87" s="1"/>
      <c r="G87" s="25" t="s">
        <v>346</v>
      </c>
      <c r="H87" s="31" t="s">
        <v>347</v>
      </c>
      <c r="I87" s="1"/>
      <c r="J87" s="1"/>
      <c r="K87" s="1"/>
      <c r="L87" s="25" t="s">
        <v>346</v>
      </c>
      <c r="M87" s="21" t="s">
        <v>338</v>
      </c>
      <c r="N87" s="1"/>
      <c r="O87" s="1"/>
      <c r="P87" s="1"/>
      <c r="Q87" s="25" t="s">
        <v>346</v>
      </c>
      <c r="R87" s="21" t="str">
        <f t="shared" si="53"/>
        <v>3.90675</v>
      </c>
      <c r="S87" s="1"/>
      <c r="T87" s="1"/>
      <c r="U87" s="1"/>
      <c r="V87" s="25" t="s">
        <v>346</v>
      </c>
      <c r="W87" s="21" t="str">
        <f t="shared" si="54"/>
        <v>9.66275</v>
      </c>
      <c r="X87" s="1"/>
      <c r="Y87" s="1"/>
      <c r="Z87" s="1"/>
      <c r="AA87" s="25" t="s">
        <v>346</v>
      </c>
      <c r="AB87" s="21" t="str">
        <f t="shared" si="55"/>
        <v>36.02275</v>
      </c>
      <c r="AC87" s="1"/>
      <c r="AD87" s="1"/>
      <c r="AE87" s="1"/>
      <c r="AF87" s="25" t="s">
        <v>346</v>
      </c>
      <c r="AG87" s="32">
        <f t="shared" si="1"/>
        <v>309.824</v>
      </c>
      <c r="AH87" s="33">
        <v>14.64</v>
      </c>
      <c r="AI87" s="32">
        <v>5.237035714285715</v>
      </c>
      <c r="AJ87" s="1"/>
      <c r="AK87" s="25" t="s">
        <v>346</v>
      </c>
      <c r="AL87" s="25" t="s">
        <v>348</v>
      </c>
      <c r="AM87" s="1"/>
      <c r="AN87" s="1"/>
      <c r="AO87" s="1"/>
      <c r="AP87" s="25" t="s">
        <v>346</v>
      </c>
      <c r="AQ87" s="16">
        <f t="shared" si="2"/>
        <v>17.40074107</v>
      </c>
      <c r="AR87" s="1"/>
      <c r="AS87" s="1"/>
      <c r="AT87" s="1"/>
      <c r="AU87" s="25" t="s">
        <v>346</v>
      </c>
      <c r="AV87" s="34">
        <v>14.846666666666668</v>
      </c>
      <c r="AW87" s="16">
        <f t="shared" si="3"/>
        <v>17.40074107</v>
      </c>
      <c r="AX87" s="16">
        <f t="shared" si="4"/>
        <v>2.554074405</v>
      </c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</row>
    <row r="88" ht="15.75" customHeight="1">
      <c r="A88" s="15"/>
      <c r="B88" s="25" t="s">
        <v>349</v>
      </c>
      <c r="C88" s="21" t="s">
        <v>336</v>
      </c>
      <c r="D88" s="1"/>
      <c r="E88" s="1"/>
      <c r="F88" s="1"/>
      <c r="G88" s="25" t="s">
        <v>349</v>
      </c>
      <c r="H88" s="31" t="s">
        <v>350</v>
      </c>
      <c r="I88" s="1"/>
      <c r="J88" s="1"/>
      <c r="K88" s="1"/>
      <c r="L88" s="25" t="s">
        <v>349</v>
      </c>
      <c r="M88" s="21" t="s">
        <v>338</v>
      </c>
      <c r="N88" s="1"/>
      <c r="O88" s="1"/>
      <c r="P88" s="1"/>
      <c r="Q88" s="25" t="s">
        <v>349</v>
      </c>
      <c r="R88" s="21" t="str">
        <f t="shared" si="53"/>
        <v>3.90675</v>
      </c>
      <c r="S88" s="1"/>
      <c r="T88" s="1"/>
      <c r="U88" s="1"/>
      <c r="V88" s="25" t="s">
        <v>349</v>
      </c>
      <c r="W88" s="21" t="str">
        <f t="shared" si="54"/>
        <v>9.66275</v>
      </c>
      <c r="X88" s="1"/>
      <c r="Y88" s="1"/>
      <c r="Z88" s="1"/>
      <c r="AA88" s="25" t="s">
        <v>349</v>
      </c>
      <c r="AB88" s="21" t="str">
        <f t="shared" si="55"/>
        <v>36.02275</v>
      </c>
      <c r="AC88" s="1"/>
      <c r="AD88" s="1"/>
      <c r="AE88" s="1"/>
      <c r="AF88" s="25" t="s">
        <v>349</v>
      </c>
      <c r="AG88" s="32">
        <f t="shared" si="1"/>
        <v>320.59</v>
      </c>
      <c r="AH88" s="33">
        <v>14.844</v>
      </c>
      <c r="AI88" s="32">
        <v>5.237035714285715</v>
      </c>
      <c r="AJ88" s="1"/>
      <c r="AK88" s="25" t="s">
        <v>349</v>
      </c>
      <c r="AL88" s="25" t="s">
        <v>351</v>
      </c>
      <c r="AM88" s="1"/>
      <c r="AN88" s="1"/>
      <c r="AO88" s="1"/>
      <c r="AP88" s="25" t="s">
        <v>349</v>
      </c>
      <c r="AQ88" s="16">
        <f t="shared" si="2"/>
        <v>15.83665982</v>
      </c>
      <c r="AR88" s="1"/>
      <c r="AS88" s="1"/>
      <c r="AT88" s="1"/>
      <c r="AU88" s="25" t="s">
        <v>349</v>
      </c>
      <c r="AV88" s="34">
        <v>14.086666666666666</v>
      </c>
      <c r="AW88" s="16">
        <f t="shared" si="3"/>
        <v>15.83665982</v>
      </c>
      <c r="AX88" s="16">
        <f t="shared" si="4"/>
        <v>1.749993155</v>
      </c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</row>
    <row r="89" ht="15.75" customHeight="1">
      <c r="A89" s="15"/>
      <c r="B89" s="25" t="s">
        <v>352</v>
      </c>
      <c r="C89" s="21" t="s">
        <v>353</v>
      </c>
      <c r="D89" s="1"/>
      <c r="E89" s="1"/>
      <c r="F89" s="1"/>
      <c r="G89" s="25" t="s">
        <v>352</v>
      </c>
      <c r="H89" s="31" t="s">
        <v>354</v>
      </c>
      <c r="I89" s="1"/>
      <c r="J89" s="1"/>
      <c r="K89" s="1"/>
      <c r="L89" s="25" t="s">
        <v>352</v>
      </c>
      <c r="M89" s="21" t="s">
        <v>355</v>
      </c>
      <c r="N89" s="1"/>
      <c r="O89" s="1"/>
      <c r="P89" s="1"/>
      <c r="Q89" s="25" t="s">
        <v>352</v>
      </c>
      <c r="R89" s="21" t="s">
        <v>356</v>
      </c>
      <c r="S89" s="1"/>
      <c r="T89" s="1"/>
      <c r="U89" s="1"/>
      <c r="V89" s="25" t="s">
        <v>352</v>
      </c>
      <c r="W89" s="21" t="s">
        <v>357</v>
      </c>
      <c r="X89" s="1"/>
      <c r="Y89" s="1"/>
      <c r="Z89" s="1"/>
      <c r="AA89" s="25" t="s">
        <v>352</v>
      </c>
      <c r="AB89" s="21" t="s">
        <v>358</v>
      </c>
      <c r="AC89" s="1"/>
      <c r="AD89" s="1"/>
      <c r="AE89" s="1"/>
      <c r="AF89" s="25" t="s">
        <v>352</v>
      </c>
      <c r="AG89" s="32">
        <f t="shared" si="1"/>
        <v>330.93675</v>
      </c>
      <c r="AH89" s="33">
        <v>12.633</v>
      </c>
      <c r="AI89" s="32">
        <v>5.237035714285715</v>
      </c>
      <c r="AJ89" s="1"/>
      <c r="AK89" s="25" t="s">
        <v>352</v>
      </c>
      <c r="AL89" s="25" t="s">
        <v>359</v>
      </c>
      <c r="AM89" s="1"/>
      <c r="AN89" s="1"/>
      <c r="AO89" s="1"/>
      <c r="AP89" s="25" t="s">
        <v>352</v>
      </c>
      <c r="AQ89" s="16">
        <f t="shared" si="2"/>
        <v>12.84025857</v>
      </c>
      <c r="AR89" s="1"/>
      <c r="AS89" s="1"/>
      <c r="AT89" s="1"/>
      <c r="AU89" s="25" t="s">
        <v>352</v>
      </c>
      <c r="AV89" s="34">
        <v>14.293333333333333</v>
      </c>
      <c r="AW89" s="16">
        <f t="shared" si="3"/>
        <v>12.84025857</v>
      </c>
      <c r="AX89" s="16">
        <f t="shared" si="4"/>
        <v>-1.453074762</v>
      </c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</row>
    <row r="90" ht="15.75" customHeight="1">
      <c r="A90" s="15"/>
      <c r="B90" s="25" t="s">
        <v>360</v>
      </c>
      <c r="C90" s="21" t="s">
        <v>353</v>
      </c>
      <c r="D90" s="1"/>
      <c r="E90" s="1"/>
      <c r="F90" s="1"/>
      <c r="G90" s="25" t="s">
        <v>360</v>
      </c>
      <c r="H90" s="31" t="s">
        <v>361</v>
      </c>
      <c r="I90" s="1"/>
      <c r="J90" s="1"/>
      <c r="K90" s="1"/>
      <c r="L90" s="25" t="s">
        <v>360</v>
      </c>
      <c r="M90" s="21" t="s">
        <v>355</v>
      </c>
      <c r="N90" s="1"/>
      <c r="O90" s="1"/>
      <c r="P90" s="1"/>
      <c r="Q90" s="25" t="s">
        <v>360</v>
      </c>
      <c r="R90" s="21" t="str">
        <f t="shared" ref="R90:R92" si="56">R89</f>
        <v>3.829</v>
      </c>
      <c r="S90" s="1"/>
      <c r="T90" s="1"/>
      <c r="U90" s="1"/>
      <c r="V90" s="25" t="s">
        <v>360</v>
      </c>
      <c r="W90" s="21" t="str">
        <f t="shared" ref="W90:W92" si="57">W89</f>
        <v>10.0495</v>
      </c>
      <c r="X90" s="1"/>
      <c r="Y90" s="1"/>
      <c r="Z90" s="1"/>
      <c r="AA90" s="25" t="s">
        <v>360</v>
      </c>
      <c r="AB90" s="21" t="str">
        <f t="shared" ref="AB90:AB92" si="58">AB89</f>
        <v>38.5495</v>
      </c>
      <c r="AC90" s="1"/>
      <c r="AD90" s="1"/>
      <c r="AE90" s="1"/>
      <c r="AF90" s="25" t="s">
        <v>360</v>
      </c>
      <c r="AG90" s="32">
        <f t="shared" si="1"/>
        <v>340.58475</v>
      </c>
      <c r="AH90" s="33">
        <v>12.073</v>
      </c>
      <c r="AI90" s="32">
        <v>5.237035714285715</v>
      </c>
      <c r="AJ90" s="1"/>
      <c r="AK90" s="25" t="s">
        <v>360</v>
      </c>
      <c r="AL90" s="25" t="s">
        <v>362</v>
      </c>
      <c r="AM90" s="1"/>
      <c r="AN90" s="1"/>
      <c r="AO90" s="1"/>
      <c r="AP90" s="25" t="s">
        <v>360</v>
      </c>
      <c r="AQ90" s="16">
        <f t="shared" si="2"/>
        <v>11.65054982</v>
      </c>
      <c r="AR90" s="1"/>
      <c r="AS90" s="1"/>
      <c r="AT90" s="1"/>
      <c r="AU90" s="25" t="s">
        <v>360</v>
      </c>
      <c r="AV90" s="34">
        <v>13.93</v>
      </c>
      <c r="AW90" s="16">
        <f t="shared" si="3"/>
        <v>11.65054982</v>
      </c>
      <c r="AX90" s="16">
        <f t="shared" si="4"/>
        <v>-2.279450179</v>
      </c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</row>
    <row r="91" ht="15.75" customHeight="1">
      <c r="A91" s="15"/>
      <c r="B91" s="25" t="s">
        <v>363</v>
      </c>
      <c r="C91" s="21" t="s">
        <v>353</v>
      </c>
      <c r="D91" s="1"/>
      <c r="E91" s="1"/>
      <c r="F91" s="1"/>
      <c r="G91" s="25" t="s">
        <v>363</v>
      </c>
      <c r="H91" s="31" t="s">
        <v>364</v>
      </c>
      <c r="I91" s="1"/>
      <c r="J91" s="1"/>
      <c r="K91" s="1"/>
      <c r="L91" s="25" t="s">
        <v>363</v>
      </c>
      <c r="M91" s="21" t="s">
        <v>355</v>
      </c>
      <c r="N91" s="1"/>
      <c r="O91" s="1"/>
      <c r="P91" s="1"/>
      <c r="Q91" s="25" t="s">
        <v>363</v>
      </c>
      <c r="R91" s="21" t="str">
        <f t="shared" si="56"/>
        <v>3.829</v>
      </c>
      <c r="S91" s="1"/>
      <c r="T91" s="1"/>
      <c r="U91" s="1"/>
      <c r="V91" s="25" t="s">
        <v>363</v>
      </c>
      <c r="W91" s="21" t="str">
        <f t="shared" si="57"/>
        <v>10.0495</v>
      </c>
      <c r="X91" s="1"/>
      <c r="Y91" s="1"/>
      <c r="Z91" s="1"/>
      <c r="AA91" s="25" t="s">
        <v>363</v>
      </c>
      <c r="AB91" s="21" t="str">
        <f t="shared" si="58"/>
        <v>38.5495</v>
      </c>
      <c r="AC91" s="1"/>
      <c r="AD91" s="1"/>
      <c r="AE91" s="1"/>
      <c r="AF91" s="25" t="s">
        <v>363</v>
      </c>
      <c r="AG91" s="32">
        <f t="shared" si="1"/>
        <v>347.53875</v>
      </c>
      <c r="AH91" s="33">
        <v>12.173</v>
      </c>
      <c r="AI91" s="32">
        <v>5.237035714285715</v>
      </c>
      <c r="AJ91" s="1"/>
      <c r="AK91" s="25" t="s">
        <v>363</v>
      </c>
      <c r="AL91" s="25" t="s">
        <v>365</v>
      </c>
      <c r="AM91" s="1"/>
      <c r="AN91" s="1"/>
      <c r="AO91" s="1"/>
      <c r="AP91" s="25" t="s">
        <v>363</v>
      </c>
      <c r="AQ91" s="16">
        <f t="shared" si="2"/>
        <v>10.45160232</v>
      </c>
      <c r="AR91" s="1"/>
      <c r="AS91" s="1"/>
      <c r="AT91" s="1"/>
      <c r="AU91" s="25" t="s">
        <v>363</v>
      </c>
      <c r="AV91" s="34">
        <v>13.113333333333333</v>
      </c>
      <c r="AW91" s="16">
        <f t="shared" si="3"/>
        <v>10.45160232</v>
      </c>
      <c r="AX91" s="16">
        <f t="shared" si="4"/>
        <v>-2.661731012</v>
      </c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</row>
    <row r="92" ht="15.75" customHeight="1">
      <c r="A92" s="15"/>
      <c r="B92" s="25" t="s">
        <v>366</v>
      </c>
      <c r="C92" s="21" t="s">
        <v>353</v>
      </c>
      <c r="D92" s="1"/>
      <c r="E92" s="1"/>
      <c r="F92" s="1"/>
      <c r="G92" s="25" t="s">
        <v>366</v>
      </c>
      <c r="H92" s="31" t="s">
        <v>367</v>
      </c>
      <c r="I92" s="1"/>
      <c r="J92" s="1"/>
      <c r="K92" s="1"/>
      <c r="L92" s="25" t="s">
        <v>366</v>
      </c>
      <c r="M92" s="21" t="s">
        <v>355</v>
      </c>
      <c r="N92" s="1"/>
      <c r="O92" s="1"/>
      <c r="P92" s="1"/>
      <c r="Q92" s="25" t="s">
        <v>366</v>
      </c>
      <c r="R92" s="21" t="str">
        <f t="shared" si="56"/>
        <v>3.829</v>
      </c>
      <c r="S92" s="1"/>
      <c r="T92" s="1"/>
      <c r="U92" s="1"/>
      <c r="V92" s="25" t="s">
        <v>366</v>
      </c>
      <c r="W92" s="21" t="str">
        <f t="shared" si="57"/>
        <v>10.0495</v>
      </c>
      <c r="X92" s="1"/>
      <c r="Y92" s="1"/>
      <c r="Z92" s="1"/>
      <c r="AA92" s="25" t="s">
        <v>366</v>
      </c>
      <c r="AB92" s="21" t="str">
        <f t="shared" si="58"/>
        <v>38.5495</v>
      </c>
      <c r="AC92" s="1"/>
      <c r="AD92" s="1"/>
      <c r="AE92" s="1"/>
      <c r="AF92" s="25" t="s">
        <v>366</v>
      </c>
      <c r="AG92" s="32">
        <f t="shared" si="1"/>
        <v>355.94875</v>
      </c>
      <c r="AH92" s="33">
        <v>11.029</v>
      </c>
      <c r="AI92" s="32">
        <v>5.237035714285715</v>
      </c>
      <c r="AJ92" s="1"/>
      <c r="AK92" s="25" t="s">
        <v>366</v>
      </c>
      <c r="AL92" s="25" t="s">
        <v>368</v>
      </c>
      <c r="AM92" s="1"/>
      <c r="AN92" s="1"/>
      <c r="AO92" s="1"/>
      <c r="AP92" s="25" t="s">
        <v>366</v>
      </c>
      <c r="AQ92" s="16">
        <f t="shared" si="2"/>
        <v>8.595447321</v>
      </c>
      <c r="AR92" s="1"/>
      <c r="AS92" s="1"/>
      <c r="AT92" s="1"/>
      <c r="AU92" s="25" t="s">
        <v>366</v>
      </c>
      <c r="AV92" s="34">
        <v>10.666666666666666</v>
      </c>
      <c r="AW92" s="16">
        <f t="shared" si="3"/>
        <v>8.595447321</v>
      </c>
      <c r="AX92" s="16">
        <f t="shared" si="4"/>
        <v>-2.071219345</v>
      </c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</row>
    <row r="93" ht="15.75" customHeight="1">
      <c r="A93" s="15"/>
      <c r="B93" s="25" t="s">
        <v>369</v>
      </c>
      <c r="C93" s="21" t="s">
        <v>370</v>
      </c>
      <c r="D93" s="1"/>
      <c r="E93" s="1"/>
      <c r="F93" s="1"/>
      <c r="G93" s="25" t="s">
        <v>369</v>
      </c>
      <c r="H93" s="31" t="s">
        <v>371</v>
      </c>
      <c r="I93" s="1"/>
      <c r="J93" s="1"/>
      <c r="K93" s="1"/>
      <c r="L93" s="25" t="s">
        <v>369</v>
      </c>
      <c r="M93" s="21" t="s">
        <v>372</v>
      </c>
      <c r="N93" s="1"/>
      <c r="O93" s="1"/>
      <c r="P93" s="1"/>
      <c r="Q93" s="25" t="s">
        <v>369</v>
      </c>
      <c r="R93" s="21" t="s">
        <v>373</v>
      </c>
      <c r="S93" s="1"/>
      <c r="T93" s="1"/>
      <c r="U93" s="1"/>
      <c r="V93" s="25" t="s">
        <v>369</v>
      </c>
      <c r="W93" s="21" t="s">
        <v>374</v>
      </c>
      <c r="X93" s="1"/>
      <c r="Y93" s="1"/>
      <c r="Z93" s="1"/>
      <c r="AA93" s="25" t="s">
        <v>369</v>
      </c>
      <c r="AB93" s="21" t="s">
        <v>375</v>
      </c>
      <c r="AC93" s="1"/>
      <c r="AD93" s="1"/>
      <c r="AE93" s="1"/>
      <c r="AF93" s="25" t="s">
        <v>369</v>
      </c>
      <c r="AG93" s="32">
        <f t="shared" si="1"/>
        <v>365.378</v>
      </c>
      <c r="AH93" s="33">
        <v>10.407</v>
      </c>
      <c r="AI93" s="32">
        <v>5.237035714285715</v>
      </c>
      <c r="AJ93" s="1"/>
      <c r="AK93" s="25" t="s">
        <v>369</v>
      </c>
      <c r="AL93" s="25" t="s">
        <v>376</v>
      </c>
      <c r="AM93" s="1"/>
      <c r="AN93" s="1"/>
      <c r="AO93" s="1"/>
      <c r="AP93" s="25" t="s">
        <v>369</v>
      </c>
      <c r="AQ93" s="16">
        <f t="shared" si="2"/>
        <v>7.291432321</v>
      </c>
      <c r="AR93" s="1"/>
      <c r="AS93" s="1"/>
      <c r="AT93" s="1"/>
      <c r="AU93" s="25" t="s">
        <v>369</v>
      </c>
      <c r="AV93" s="34">
        <v>10.563333333333333</v>
      </c>
      <c r="AW93" s="16">
        <f t="shared" si="3"/>
        <v>7.291432321</v>
      </c>
      <c r="AX93" s="16">
        <f t="shared" si="4"/>
        <v>-3.271901012</v>
      </c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</row>
    <row r="94" ht="15.75" customHeight="1">
      <c r="A94" s="15"/>
      <c r="B94" s="25" t="s">
        <v>377</v>
      </c>
      <c r="C94" s="21" t="s">
        <v>370</v>
      </c>
      <c r="D94" s="1"/>
      <c r="E94" s="1"/>
      <c r="F94" s="1"/>
      <c r="G94" s="25" t="s">
        <v>377</v>
      </c>
      <c r="H94" s="31" t="s">
        <v>378</v>
      </c>
      <c r="I94" s="1"/>
      <c r="J94" s="1"/>
      <c r="K94" s="1"/>
      <c r="L94" s="25" t="s">
        <v>377</v>
      </c>
      <c r="M94" s="21" t="s">
        <v>372</v>
      </c>
      <c r="N94" s="1"/>
      <c r="O94" s="1"/>
      <c r="P94" s="1"/>
      <c r="Q94" s="25" t="s">
        <v>377</v>
      </c>
      <c r="R94" s="21" t="str">
        <f t="shared" ref="R94:R96" si="59">R93</f>
        <v>3.6805</v>
      </c>
      <c r="S94" s="1"/>
      <c r="T94" s="1"/>
      <c r="U94" s="1"/>
      <c r="V94" s="25" t="s">
        <v>377</v>
      </c>
      <c r="W94" s="21" t="str">
        <f t="shared" ref="W94:W96" si="60">W93</f>
        <v>10.5795</v>
      </c>
      <c r="X94" s="1"/>
      <c r="Y94" s="1"/>
      <c r="Z94" s="1"/>
      <c r="AA94" s="25" t="s">
        <v>377</v>
      </c>
      <c r="AB94" s="21" t="str">
        <f t="shared" ref="AB94:AB96" si="61">AB93</f>
        <v>40.78475</v>
      </c>
      <c r="AC94" s="1"/>
      <c r="AD94" s="1"/>
      <c r="AE94" s="1"/>
      <c r="AF94" s="25" t="s">
        <v>377</v>
      </c>
      <c r="AG94" s="32">
        <f t="shared" si="1"/>
        <v>372.413</v>
      </c>
      <c r="AH94" s="33">
        <v>9.345</v>
      </c>
      <c r="AI94" s="32">
        <v>5.237035714285715</v>
      </c>
      <c r="AJ94" s="1"/>
      <c r="AK94" s="25" t="s">
        <v>377</v>
      </c>
      <c r="AL94" s="25" t="s">
        <v>379</v>
      </c>
      <c r="AM94" s="1"/>
      <c r="AN94" s="1"/>
      <c r="AO94" s="1"/>
      <c r="AP94" s="25" t="s">
        <v>377</v>
      </c>
      <c r="AQ94" s="16">
        <f t="shared" si="2"/>
        <v>6.698002321</v>
      </c>
      <c r="AR94" s="1"/>
      <c r="AS94" s="1"/>
      <c r="AT94" s="1"/>
      <c r="AU94" s="25" t="s">
        <v>377</v>
      </c>
      <c r="AV94" s="34">
        <v>10.543333333333333</v>
      </c>
      <c r="AW94" s="16">
        <f t="shared" si="3"/>
        <v>6.698002321</v>
      </c>
      <c r="AX94" s="16">
        <f t="shared" si="4"/>
        <v>-3.845331012</v>
      </c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</row>
    <row r="95" ht="15.75" customHeight="1">
      <c r="A95" s="15"/>
      <c r="B95" s="25" t="s">
        <v>380</v>
      </c>
      <c r="C95" s="21" t="s">
        <v>370</v>
      </c>
      <c r="D95" s="1"/>
      <c r="E95" s="1"/>
      <c r="F95" s="1"/>
      <c r="G95" s="25" t="s">
        <v>380</v>
      </c>
      <c r="H95" s="31" t="s">
        <v>381</v>
      </c>
      <c r="I95" s="1"/>
      <c r="J95" s="1"/>
      <c r="K95" s="1"/>
      <c r="L95" s="25" t="s">
        <v>380</v>
      </c>
      <c r="M95" s="21" t="s">
        <v>372</v>
      </c>
      <c r="N95" s="1"/>
      <c r="O95" s="1"/>
      <c r="P95" s="1"/>
      <c r="Q95" s="25" t="s">
        <v>380</v>
      </c>
      <c r="R95" s="21" t="str">
        <f t="shared" si="59"/>
        <v>3.6805</v>
      </c>
      <c r="S95" s="1"/>
      <c r="T95" s="1"/>
      <c r="U95" s="1"/>
      <c r="V95" s="25" t="s">
        <v>380</v>
      </c>
      <c r="W95" s="21" t="str">
        <f t="shared" si="60"/>
        <v>10.5795</v>
      </c>
      <c r="X95" s="1"/>
      <c r="Y95" s="1"/>
      <c r="Z95" s="1"/>
      <c r="AA95" s="25" t="s">
        <v>380</v>
      </c>
      <c r="AB95" s="21" t="str">
        <f t="shared" si="61"/>
        <v>40.78475</v>
      </c>
      <c r="AC95" s="1"/>
      <c r="AD95" s="1"/>
      <c r="AE95" s="1"/>
      <c r="AF95" s="25" t="s">
        <v>380</v>
      </c>
      <c r="AG95" s="32">
        <f t="shared" si="1"/>
        <v>378.378</v>
      </c>
      <c r="AH95" s="33">
        <v>8.874</v>
      </c>
      <c r="AI95" s="32">
        <v>5.237035714285715</v>
      </c>
      <c r="AJ95" s="1"/>
      <c r="AK95" s="25" t="s">
        <v>380</v>
      </c>
      <c r="AL95" s="25" t="s">
        <v>382</v>
      </c>
      <c r="AM95" s="1"/>
      <c r="AN95" s="1"/>
      <c r="AO95" s="1"/>
      <c r="AP95" s="25" t="s">
        <v>380</v>
      </c>
      <c r="AQ95" s="16">
        <f t="shared" si="2"/>
        <v>5.693103571</v>
      </c>
      <c r="AR95" s="1"/>
      <c r="AS95" s="1"/>
      <c r="AT95" s="1"/>
      <c r="AU95" s="25" t="s">
        <v>380</v>
      </c>
      <c r="AV95" s="34">
        <v>11.626666666666667</v>
      </c>
      <c r="AW95" s="16">
        <f t="shared" si="3"/>
        <v>5.693103571</v>
      </c>
      <c r="AX95" s="16">
        <f t="shared" si="4"/>
        <v>-5.933563095</v>
      </c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</row>
    <row r="96" ht="15.75" customHeight="1">
      <c r="A96" s="15"/>
      <c r="B96" s="25" t="s">
        <v>383</v>
      </c>
      <c r="C96" s="21" t="s">
        <v>370</v>
      </c>
      <c r="D96" s="1"/>
      <c r="E96" s="1"/>
      <c r="F96" s="1"/>
      <c r="G96" s="25" t="s">
        <v>383</v>
      </c>
      <c r="H96" s="31" t="s">
        <v>384</v>
      </c>
      <c r="I96" s="1"/>
      <c r="J96" s="1"/>
      <c r="K96" s="1"/>
      <c r="L96" s="25" t="s">
        <v>383</v>
      </c>
      <c r="M96" s="21" t="s">
        <v>372</v>
      </c>
      <c r="N96" s="1"/>
      <c r="O96" s="1"/>
      <c r="P96" s="1"/>
      <c r="Q96" s="25" t="s">
        <v>383</v>
      </c>
      <c r="R96" s="21" t="str">
        <f t="shared" si="59"/>
        <v>3.6805</v>
      </c>
      <c r="S96" s="1"/>
      <c r="T96" s="1"/>
      <c r="U96" s="1"/>
      <c r="V96" s="25" t="s">
        <v>383</v>
      </c>
      <c r="W96" s="21" t="str">
        <f t="shared" si="60"/>
        <v>10.5795</v>
      </c>
      <c r="X96" s="1"/>
      <c r="Y96" s="1"/>
      <c r="Z96" s="1"/>
      <c r="AA96" s="25" t="s">
        <v>383</v>
      </c>
      <c r="AB96" s="21" t="str">
        <f t="shared" si="61"/>
        <v>40.78475</v>
      </c>
      <c r="AC96" s="1"/>
      <c r="AD96" s="1"/>
      <c r="AE96" s="1"/>
      <c r="AF96" s="25" t="s">
        <v>383</v>
      </c>
      <c r="AG96" s="32">
        <f t="shared" si="1"/>
        <v>387.411</v>
      </c>
      <c r="AH96" s="33">
        <v>8.839</v>
      </c>
      <c r="AI96" s="32">
        <v>5.237035714285715</v>
      </c>
      <c r="AJ96" s="1"/>
      <c r="AK96" s="25" t="s">
        <v>383</v>
      </c>
      <c r="AL96" s="25" t="s">
        <v>385</v>
      </c>
      <c r="AM96" s="1"/>
      <c r="AN96" s="1"/>
      <c r="AO96" s="1"/>
      <c r="AP96" s="25" t="s">
        <v>383</v>
      </c>
      <c r="AQ96" s="16">
        <f t="shared" si="2"/>
        <v>6.527448571</v>
      </c>
      <c r="AR96" s="1"/>
      <c r="AS96" s="1"/>
      <c r="AT96" s="1"/>
      <c r="AU96" s="25" t="s">
        <v>383</v>
      </c>
      <c r="AV96" s="34">
        <v>11.686666666666667</v>
      </c>
      <c r="AW96" s="16">
        <f t="shared" si="3"/>
        <v>6.527448571</v>
      </c>
      <c r="AX96" s="16">
        <f t="shared" si="4"/>
        <v>-5.159218095</v>
      </c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</row>
    <row r="97" ht="15.75" customHeight="1">
      <c r="A97" s="15"/>
      <c r="B97" s="25" t="s">
        <v>386</v>
      </c>
      <c r="C97" s="21" t="s">
        <v>387</v>
      </c>
      <c r="D97" s="1"/>
      <c r="E97" s="1"/>
      <c r="F97" s="1"/>
      <c r="G97" s="25" t="s">
        <v>386</v>
      </c>
      <c r="H97" s="31" t="s">
        <v>388</v>
      </c>
      <c r="I97" s="1"/>
      <c r="J97" s="1"/>
      <c r="K97" s="1"/>
      <c r="L97" s="25" t="s">
        <v>386</v>
      </c>
      <c r="M97" s="21" t="s">
        <v>389</v>
      </c>
      <c r="N97" s="1"/>
      <c r="O97" s="1"/>
      <c r="P97" s="1"/>
      <c r="Q97" s="25" t="s">
        <v>386</v>
      </c>
      <c r="R97" s="21" t="s">
        <v>390</v>
      </c>
      <c r="S97" s="1"/>
      <c r="T97" s="1"/>
      <c r="U97" s="1"/>
      <c r="V97" s="25" t="s">
        <v>386</v>
      </c>
      <c r="W97" s="21" t="s">
        <v>391</v>
      </c>
      <c r="X97" s="1"/>
      <c r="Y97" s="1"/>
      <c r="Z97" s="1"/>
      <c r="AA97" s="25" t="s">
        <v>386</v>
      </c>
      <c r="AB97" s="21" t="s">
        <v>392</v>
      </c>
      <c r="AC97" s="1"/>
      <c r="AD97" s="1"/>
      <c r="AE97" s="1"/>
      <c r="AF97" s="25" t="s">
        <v>386</v>
      </c>
      <c r="AG97" s="32">
        <f t="shared" si="1"/>
        <v>398.623</v>
      </c>
      <c r="AH97" s="33">
        <v>9.099</v>
      </c>
      <c r="AI97" s="32">
        <v>5.237035714285715</v>
      </c>
      <c r="AJ97" s="1"/>
      <c r="AK97" s="25" t="s">
        <v>386</v>
      </c>
      <c r="AL97" s="25" t="s">
        <v>393</v>
      </c>
      <c r="AM97" s="1"/>
      <c r="AN97" s="1"/>
      <c r="AO97" s="1"/>
      <c r="AP97" s="25" t="s">
        <v>386</v>
      </c>
      <c r="AQ97" s="16">
        <f t="shared" si="2"/>
        <v>8.127957321</v>
      </c>
      <c r="AR97" s="1"/>
      <c r="AS97" s="1"/>
      <c r="AT97" s="1"/>
      <c r="AU97" s="25" t="s">
        <v>386</v>
      </c>
      <c r="AV97" s="34">
        <v>11.943333333333333</v>
      </c>
      <c r="AW97" s="16">
        <f t="shared" si="3"/>
        <v>8.127957321</v>
      </c>
      <c r="AX97" s="16">
        <f t="shared" si="4"/>
        <v>-3.815376012</v>
      </c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</row>
    <row r="98" ht="15.75" customHeight="1">
      <c r="A98" s="15"/>
      <c r="B98" s="25" t="s">
        <v>394</v>
      </c>
      <c r="C98" s="21" t="s">
        <v>387</v>
      </c>
      <c r="D98" s="1"/>
      <c r="E98" s="1"/>
      <c r="F98" s="1"/>
      <c r="G98" s="25" t="s">
        <v>394</v>
      </c>
      <c r="H98" s="31" t="s">
        <v>395</v>
      </c>
      <c r="I98" s="1"/>
      <c r="J98" s="1"/>
      <c r="K98" s="1"/>
      <c r="L98" s="25" t="s">
        <v>394</v>
      </c>
      <c r="M98" s="21" t="s">
        <v>389</v>
      </c>
      <c r="N98" s="1"/>
      <c r="O98" s="1"/>
      <c r="P98" s="1"/>
      <c r="Q98" s="25" t="s">
        <v>394</v>
      </c>
      <c r="R98" s="21" t="str">
        <f t="shared" ref="R98:R100" si="62">R97</f>
        <v>4.1005</v>
      </c>
      <c r="S98" s="1"/>
      <c r="T98" s="1"/>
      <c r="U98" s="1"/>
      <c r="V98" s="25" t="s">
        <v>394</v>
      </c>
      <c r="W98" s="21" t="str">
        <f t="shared" ref="W98:W100" si="63">W97</f>
        <v>11.5735</v>
      </c>
      <c r="X98" s="1"/>
      <c r="Y98" s="1"/>
      <c r="Z98" s="1"/>
      <c r="AA98" s="25" t="s">
        <v>394</v>
      </c>
      <c r="AB98" s="21" t="str">
        <f t="shared" ref="AB98:AB100" si="64">AB97</f>
        <v>44.34475</v>
      </c>
      <c r="AC98" s="1"/>
      <c r="AD98" s="1"/>
      <c r="AE98" s="1"/>
      <c r="AF98" s="25" t="s">
        <v>394</v>
      </c>
      <c r="AG98" s="32">
        <f t="shared" si="1"/>
        <v>404.695</v>
      </c>
      <c r="AH98" s="33">
        <v>8.668</v>
      </c>
      <c r="AI98" s="32">
        <v>5.237035714285715</v>
      </c>
      <c r="AJ98" s="1"/>
      <c r="AK98" s="25" t="s">
        <v>394</v>
      </c>
      <c r="AL98" s="25" t="s">
        <v>396</v>
      </c>
      <c r="AM98" s="1"/>
      <c r="AN98" s="1"/>
      <c r="AO98" s="1"/>
      <c r="AP98" s="25" t="s">
        <v>394</v>
      </c>
      <c r="AQ98" s="16">
        <f t="shared" si="2"/>
        <v>7.781554821</v>
      </c>
      <c r="AR98" s="1"/>
      <c r="AS98" s="1"/>
      <c r="AT98" s="1"/>
      <c r="AU98" s="25" t="s">
        <v>394</v>
      </c>
      <c r="AV98" s="34">
        <v>13.2</v>
      </c>
      <c r="AW98" s="16">
        <f t="shared" si="3"/>
        <v>7.781554821</v>
      </c>
      <c r="AX98" s="16">
        <f t="shared" si="4"/>
        <v>-5.418445179</v>
      </c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</row>
    <row r="99" ht="15.75" customHeight="1">
      <c r="A99" s="15"/>
      <c r="B99" s="25" t="s">
        <v>397</v>
      </c>
      <c r="C99" s="21" t="s">
        <v>387</v>
      </c>
      <c r="D99" s="1"/>
      <c r="E99" s="1"/>
      <c r="F99" s="1"/>
      <c r="G99" s="25" t="s">
        <v>397</v>
      </c>
      <c r="H99" s="31" t="s">
        <v>398</v>
      </c>
      <c r="I99" s="1"/>
      <c r="J99" s="1"/>
      <c r="K99" s="1"/>
      <c r="L99" s="25" t="s">
        <v>397</v>
      </c>
      <c r="M99" s="21" t="s">
        <v>389</v>
      </c>
      <c r="N99" s="1"/>
      <c r="O99" s="1"/>
      <c r="P99" s="1"/>
      <c r="Q99" s="25" t="s">
        <v>397</v>
      </c>
      <c r="R99" s="21" t="str">
        <f t="shared" si="62"/>
        <v>4.1005</v>
      </c>
      <c r="S99" s="1"/>
      <c r="T99" s="1"/>
      <c r="U99" s="1"/>
      <c r="V99" s="25" t="s">
        <v>397</v>
      </c>
      <c r="W99" s="21" t="str">
        <f t="shared" si="63"/>
        <v>11.5735</v>
      </c>
      <c r="X99" s="1"/>
      <c r="Y99" s="1"/>
      <c r="Z99" s="1"/>
      <c r="AA99" s="25" t="s">
        <v>397</v>
      </c>
      <c r="AB99" s="21" t="str">
        <f t="shared" si="64"/>
        <v>44.34475</v>
      </c>
      <c r="AC99" s="1"/>
      <c r="AD99" s="1"/>
      <c r="AE99" s="1"/>
      <c r="AF99" s="25" t="s">
        <v>397</v>
      </c>
      <c r="AG99" s="32">
        <f t="shared" si="1"/>
        <v>409.104</v>
      </c>
      <c r="AH99" s="33">
        <v>8.12</v>
      </c>
      <c r="AI99" s="32">
        <v>5.237035714285715</v>
      </c>
      <c r="AJ99" s="1"/>
      <c r="AK99" s="25" t="s">
        <v>397</v>
      </c>
      <c r="AL99" s="25" t="s">
        <v>399</v>
      </c>
      <c r="AM99" s="1"/>
      <c r="AN99" s="1"/>
      <c r="AO99" s="1"/>
      <c r="AP99" s="25" t="s">
        <v>397</v>
      </c>
      <c r="AQ99" s="16">
        <f t="shared" si="2"/>
        <v>7.539889821</v>
      </c>
      <c r="AR99" s="1"/>
      <c r="AS99" s="1"/>
      <c r="AT99" s="1"/>
      <c r="AU99" s="25" t="s">
        <v>397</v>
      </c>
      <c r="AV99" s="34">
        <v>12.866666666666667</v>
      </c>
      <c r="AW99" s="16">
        <f t="shared" si="3"/>
        <v>7.539889821</v>
      </c>
      <c r="AX99" s="16">
        <f t="shared" si="4"/>
        <v>-5.326776845</v>
      </c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</row>
    <row r="100" ht="15.75" customHeight="1">
      <c r="A100" s="15"/>
      <c r="B100" s="25" t="s">
        <v>400</v>
      </c>
      <c r="C100" s="21" t="s">
        <v>387</v>
      </c>
      <c r="D100" s="1"/>
      <c r="E100" s="1"/>
      <c r="F100" s="1"/>
      <c r="G100" s="25" t="s">
        <v>400</v>
      </c>
      <c r="H100" s="31" t="s">
        <v>401</v>
      </c>
      <c r="I100" s="1"/>
      <c r="J100" s="1"/>
      <c r="K100" s="1"/>
      <c r="L100" s="25" t="s">
        <v>400</v>
      </c>
      <c r="M100" s="21" t="s">
        <v>389</v>
      </c>
      <c r="N100" s="1"/>
      <c r="O100" s="1"/>
      <c r="P100" s="1"/>
      <c r="Q100" s="25" t="s">
        <v>400</v>
      </c>
      <c r="R100" s="21" t="str">
        <f t="shared" si="62"/>
        <v>4.1005</v>
      </c>
      <c r="S100" s="1"/>
      <c r="T100" s="1"/>
      <c r="U100" s="1"/>
      <c r="V100" s="25" t="s">
        <v>400</v>
      </c>
      <c r="W100" s="21" t="str">
        <f t="shared" si="63"/>
        <v>11.5735</v>
      </c>
      <c r="X100" s="1"/>
      <c r="Y100" s="1"/>
      <c r="Z100" s="1"/>
      <c r="AA100" s="25" t="s">
        <v>400</v>
      </c>
      <c r="AB100" s="21" t="str">
        <f t="shared" si="64"/>
        <v>44.34475</v>
      </c>
      <c r="AC100" s="1"/>
      <c r="AD100" s="1"/>
      <c r="AE100" s="1"/>
      <c r="AF100" s="25" t="s">
        <v>400</v>
      </c>
      <c r="AG100" s="32">
        <f t="shared" si="1"/>
        <v>425.704</v>
      </c>
      <c r="AH100" s="33">
        <v>9.884</v>
      </c>
      <c r="AI100" s="32">
        <v>5.237035714285715</v>
      </c>
      <c r="AJ100" s="1"/>
      <c r="AK100" s="25" t="s">
        <v>400</v>
      </c>
      <c r="AL100" s="25" t="s">
        <v>402</v>
      </c>
      <c r="AM100" s="1"/>
      <c r="AN100" s="1"/>
      <c r="AO100" s="1"/>
      <c r="AP100" s="25" t="s">
        <v>400</v>
      </c>
      <c r="AQ100" s="16">
        <f t="shared" si="2"/>
        <v>7.768824821</v>
      </c>
      <c r="AR100" s="1"/>
      <c r="AS100" s="1"/>
      <c r="AT100" s="1"/>
      <c r="AU100" s="25" t="s">
        <v>400</v>
      </c>
      <c r="AV100" s="34">
        <v>11.743333333333334</v>
      </c>
      <c r="AW100" s="16">
        <f t="shared" si="3"/>
        <v>7.768824821</v>
      </c>
      <c r="AX100" s="16">
        <f t="shared" si="4"/>
        <v>-3.974508512</v>
      </c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</row>
    <row r="101" ht="15.75" customHeight="1">
      <c r="A101" s="15"/>
      <c r="B101" s="25" t="s">
        <v>403</v>
      </c>
      <c r="C101" s="21" t="s">
        <v>404</v>
      </c>
      <c r="D101" s="1"/>
      <c r="E101" s="1"/>
      <c r="F101" s="1"/>
      <c r="G101" s="25" t="s">
        <v>403</v>
      </c>
      <c r="H101" s="31" t="s">
        <v>405</v>
      </c>
      <c r="I101" s="1"/>
      <c r="J101" s="1"/>
      <c r="K101" s="1"/>
      <c r="L101" s="25" t="s">
        <v>403</v>
      </c>
      <c r="M101" s="21" t="s">
        <v>406</v>
      </c>
      <c r="N101" s="1"/>
      <c r="O101" s="1"/>
      <c r="P101" s="1"/>
      <c r="Q101" s="25" t="s">
        <v>403</v>
      </c>
      <c r="R101" s="21" t="s">
        <v>407</v>
      </c>
      <c r="S101" s="1"/>
      <c r="T101" s="1"/>
      <c r="U101" s="1"/>
      <c r="V101" s="25" t="s">
        <v>403</v>
      </c>
      <c r="W101" s="21" t="s">
        <v>408</v>
      </c>
      <c r="X101" s="1"/>
      <c r="Y101" s="1"/>
      <c r="Z101" s="1"/>
      <c r="AA101" s="25" t="s">
        <v>403</v>
      </c>
      <c r="AB101" s="21" t="s">
        <v>409</v>
      </c>
      <c r="AC101" s="1"/>
      <c r="AD101" s="1"/>
      <c r="AE101" s="1"/>
      <c r="AF101" s="25" t="s">
        <v>403</v>
      </c>
      <c r="AG101" s="32">
        <f t="shared" si="1"/>
        <v>435.44425</v>
      </c>
      <c r="AH101" s="33">
        <v>9.237</v>
      </c>
      <c r="AI101" s="32">
        <v>5.237035714285715</v>
      </c>
      <c r="AJ101" s="1"/>
      <c r="AK101" s="25" t="s">
        <v>403</v>
      </c>
      <c r="AL101" s="25" t="s">
        <v>410</v>
      </c>
      <c r="AM101" s="1"/>
      <c r="AN101" s="1"/>
      <c r="AO101" s="1"/>
      <c r="AP101" s="25" t="s">
        <v>403</v>
      </c>
      <c r="AQ101" s="16">
        <f t="shared" si="2"/>
        <v>6.980277321</v>
      </c>
      <c r="AR101" s="1"/>
      <c r="AS101" s="1"/>
      <c r="AT101" s="1"/>
      <c r="AU101" s="25" t="s">
        <v>403</v>
      </c>
      <c r="AV101" s="34">
        <v>11.583333333333334</v>
      </c>
      <c r="AW101" s="16">
        <f t="shared" si="3"/>
        <v>6.980277321</v>
      </c>
      <c r="AX101" s="16">
        <f t="shared" si="4"/>
        <v>-4.603056012</v>
      </c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</row>
    <row r="102" ht="15.75" customHeight="1">
      <c r="A102" s="15"/>
      <c r="B102" s="25" t="s">
        <v>411</v>
      </c>
      <c r="C102" s="21" t="s">
        <v>404</v>
      </c>
      <c r="D102" s="1"/>
      <c r="E102" s="1"/>
      <c r="F102" s="1"/>
      <c r="G102" s="25" t="s">
        <v>411</v>
      </c>
      <c r="H102" s="31" t="s">
        <v>412</v>
      </c>
      <c r="I102" s="1"/>
      <c r="J102" s="1"/>
      <c r="K102" s="1"/>
      <c r="L102" s="25" t="s">
        <v>411</v>
      </c>
      <c r="M102" s="21" t="s">
        <v>406</v>
      </c>
      <c r="N102" s="1"/>
      <c r="O102" s="1"/>
      <c r="P102" s="1"/>
      <c r="Q102" s="25" t="s">
        <v>411</v>
      </c>
      <c r="R102" s="21" t="str">
        <f t="shared" ref="R102:R104" si="65">R101</f>
        <v>4.45275</v>
      </c>
      <c r="S102" s="1"/>
      <c r="T102" s="1"/>
      <c r="U102" s="1"/>
      <c r="V102" s="25" t="s">
        <v>411</v>
      </c>
      <c r="W102" s="21" t="str">
        <f t="shared" ref="W102:W104" si="66">W101</f>
        <v>12.4305</v>
      </c>
      <c r="X102" s="1"/>
      <c r="Y102" s="1"/>
      <c r="Z102" s="1"/>
      <c r="AA102" s="25" t="s">
        <v>411</v>
      </c>
      <c r="AB102" s="21" t="str">
        <f t="shared" ref="AB102:AB104" si="67">AB101</f>
        <v>48.324</v>
      </c>
      <c r="AC102" s="1"/>
      <c r="AD102" s="1"/>
      <c r="AE102" s="1"/>
      <c r="AF102" s="25" t="s">
        <v>411</v>
      </c>
      <c r="AG102" s="32">
        <f t="shared" si="1"/>
        <v>445.22725</v>
      </c>
      <c r="AH102" s="33">
        <v>10.016</v>
      </c>
      <c r="AI102" s="32">
        <v>5.237035714285715</v>
      </c>
      <c r="AJ102" s="1"/>
      <c r="AK102" s="25" t="s">
        <v>411</v>
      </c>
      <c r="AL102" s="25" t="s">
        <v>413</v>
      </c>
      <c r="AM102" s="1"/>
      <c r="AN102" s="1"/>
      <c r="AO102" s="1"/>
      <c r="AP102" s="25" t="s">
        <v>411</v>
      </c>
      <c r="AQ102" s="16">
        <f t="shared" si="2"/>
        <v>7.369144821</v>
      </c>
      <c r="AR102" s="1"/>
      <c r="AS102" s="1"/>
      <c r="AT102" s="1"/>
      <c r="AU102" s="25" t="s">
        <v>411</v>
      </c>
      <c r="AV102" s="34">
        <v>10.813333333333333</v>
      </c>
      <c r="AW102" s="16">
        <f t="shared" si="3"/>
        <v>7.369144821</v>
      </c>
      <c r="AX102" s="16">
        <f t="shared" si="4"/>
        <v>-3.444188512</v>
      </c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</row>
    <row r="103" ht="15.75" customHeight="1">
      <c r="A103" s="15"/>
      <c r="B103" s="25" t="s">
        <v>414</v>
      </c>
      <c r="C103" s="21" t="s">
        <v>404</v>
      </c>
      <c r="D103" s="1"/>
      <c r="E103" s="1"/>
      <c r="F103" s="1"/>
      <c r="G103" s="25" t="s">
        <v>414</v>
      </c>
      <c r="H103" s="31" t="s">
        <v>415</v>
      </c>
      <c r="I103" s="1"/>
      <c r="J103" s="1"/>
      <c r="K103" s="1"/>
      <c r="L103" s="25" t="s">
        <v>414</v>
      </c>
      <c r="M103" s="21" t="s">
        <v>406</v>
      </c>
      <c r="N103" s="1"/>
      <c r="O103" s="1"/>
      <c r="P103" s="1"/>
      <c r="Q103" s="25" t="s">
        <v>414</v>
      </c>
      <c r="R103" s="21" t="str">
        <f t="shared" si="65"/>
        <v>4.45275</v>
      </c>
      <c r="S103" s="1"/>
      <c r="T103" s="1"/>
      <c r="U103" s="1"/>
      <c r="V103" s="25" t="s">
        <v>414</v>
      </c>
      <c r="W103" s="21" t="str">
        <f t="shared" si="66"/>
        <v>12.4305</v>
      </c>
      <c r="X103" s="1"/>
      <c r="Y103" s="1"/>
      <c r="Z103" s="1"/>
      <c r="AA103" s="25" t="s">
        <v>414</v>
      </c>
      <c r="AB103" s="21" t="str">
        <f t="shared" si="67"/>
        <v>48.324</v>
      </c>
      <c r="AC103" s="1"/>
      <c r="AD103" s="1"/>
      <c r="AE103" s="1"/>
      <c r="AF103" s="25" t="s">
        <v>414</v>
      </c>
      <c r="AG103" s="32">
        <f t="shared" si="1"/>
        <v>459.18525</v>
      </c>
      <c r="AH103" s="33">
        <v>12.242</v>
      </c>
      <c r="AI103" s="32">
        <v>5.237035714285715</v>
      </c>
      <c r="AJ103" s="1"/>
      <c r="AK103" s="25" t="s">
        <v>414</v>
      </c>
      <c r="AL103" s="25" t="s">
        <v>416</v>
      </c>
      <c r="AM103" s="1"/>
      <c r="AN103" s="1"/>
      <c r="AO103" s="1"/>
      <c r="AP103" s="25" t="s">
        <v>414</v>
      </c>
      <c r="AQ103" s="16">
        <f t="shared" si="2"/>
        <v>7.436508571</v>
      </c>
      <c r="AR103" s="1"/>
      <c r="AS103" s="1"/>
      <c r="AT103" s="1"/>
      <c r="AU103" s="25" t="s">
        <v>414</v>
      </c>
      <c r="AV103" s="34">
        <v>10.336666666666666</v>
      </c>
      <c r="AW103" s="16">
        <f t="shared" si="3"/>
        <v>7.436508571</v>
      </c>
      <c r="AX103" s="16">
        <f t="shared" si="4"/>
        <v>-2.900158095</v>
      </c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</row>
    <row r="104" ht="15.75" customHeight="1">
      <c r="A104" s="15"/>
      <c r="B104" s="25" t="s">
        <v>417</v>
      </c>
      <c r="C104" s="21" t="s">
        <v>404</v>
      </c>
      <c r="D104" s="1"/>
      <c r="E104" s="1"/>
      <c r="F104" s="1"/>
      <c r="G104" s="25" t="s">
        <v>417</v>
      </c>
      <c r="H104" s="31" t="s">
        <v>418</v>
      </c>
      <c r="I104" s="1"/>
      <c r="J104" s="1"/>
      <c r="K104" s="1"/>
      <c r="L104" s="25" t="s">
        <v>417</v>
      </c>
      <c r="M104" s="21" t="s">
        <v>406</v>
      </c>
      <c r="N104" s="1"/>
      <c r="O104" s="1"/>
      <c r="P104" s="1"/>
      <c r="Q104" s="25" t="s">
        <v>417</v>
      </c>
      <c r="R104" s="21" t="str">
        <f t="shared" si="65"/>
        <v>4.45275</v>
      </c>
      <c r="S104" s="1"/>
      <c r="T104" s="1"/>
      <c r="U104" s="1"/>
      <c r="V104" s="25" t="s">
        <v>417</v>
      </c>
      <c r="W104" s="21" t="str">
        <f t="shared" si="66"/>
        <v>12.4305</v>
      </c>
      <c r="X104" s="1"/>
      <c r="Y104" s="1"/>
      <c r="Z104" s="1"/>
      <c r="AA104" s="25" t="s">
        <v>417</v>
      </c>
      <c r="AB104" s="21" t="str">
        <f t="shared" si="67"/>
        <v>48.324</v>
      </c>
      <c r="AC104" s="1"/>
      <c r="AD104" s="1"/>
      <c r="AE104" s="1"/>
      <c r="AF104" s="25" t="s">
        <v>417</v>
      </c>
      <c r="AG104" s="32">
        <f t="shared" si="1"/>
        <v>464.27625</v>
      </c>
      <c r="AH104" s="33">
        <v>9.061</v>
      </c>
      <c r="AI104" s="32">
        <v>5.237035714285715</v>
      </c>
      <c r="AJ104" s="1"/>
      <c r="AK104" s="25" t="s">
        <v>417</v>
      </c>
      <c r="AL104" s="25" t="s">
        <v>419</v>
      </c>
      <c r="AM104" s="1"/>
      <c r="AN104" s="1"/>
      <c r="AO104" s="1"/>
      <c r="AP104" s="25" t="s">
        <v>417</v>
      </c>
      <c r="AQ104" s="16">
        <f t="shared" si="2"/>
        <v>6.848203571</v>
      </c>
      <c r="AR104" s="1"/>
      <c r="AS104" s="1"/>
      <c r="AT104" s="1"/>
      <c r="AU104" s="25" t="s">
        <v>417</v>
      </c>
      <c r="AV104" s="34">
        <v>9.76</v>
      </c>
      <c r="AW104" s="16">
        <f t="shared" si="3"/>
        <v>6.848203571</v>
      </c>
      <c r="AX104" s="16">
        <f t="shared" si="4"/>
        <v>-2.911796429</v>
      </c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</row>
    <row r="105" ht="15.75" customHeight="1">
      <c r="A105" s="15"/>
      <c r="B105" s="25" t="s">
        <v>420</v>
      </c>
      <c r="C105" s="21" t="s">
        <v>421</v>
      </c>
      <c r="D105" s="1"/>
      <c r="E105" s="1"/>
      <c r="F105" s="1"/>
      <c r="G105" s="25" t="s">
        <v>420</v>
      </c>
      <c r="H105" s="31" t="s">
        <v>422</v>
      </c>
      <c r="I105" s="1"/>
      <c r="J105" s="1"/>
      <c r="K105" s="1"/>
      <c r="L105" s="25" t="s">
        <v>420</v>
      </c>
      <c r="M105" s="21" t="s">
        <v>423</v>
      </c>
      <c r="N105" s="1"/>
      <c r="O105" s="1"/>
      <c r="P105" s="1"/>
      <c r="Q105" s="25" t="s">
        <v>420</v>
      </c>
      <c r="R105" s="21" t="s">
        <v>424</v>
      </c>
      <c r="S105" s="1"/>
      <c r="T105" s="1"/>
      <c r="U105" s="1"/>
      <c r="V105" s="25" t="s">
        <v>420</v>
      </c>
      <c r="W105" s="21" t="s">
        <v>425</v>
      </c>
      <c r="X105" s="1"/>
      <c r="Y105" s="1"/>
      <c r="Z105" s="1"/>
      <c r="AA105" s="25" t="s">
        <v>420</v>
      </c>
      <c r="AB105" s="21" t="s">
        <v>426</v>
      </c>
      <c r="AC105" s="1"/>
      <c r="AD105" s="1"/>
      <c r="AE105" s="1"/>
      <c r="AF105" s="25" t="s">
        <v>420</v>
      </c>
      <c r="AG105" s="32">
        <f t="shared" si="1"/>
        <v>469.4935</v>
      </c>
      <c r="AH105" s="33">
        <v>7.819</v>
      </c>
      <c r="AI105" s="32">
        <v>5.237035714285715</v>
      </c>
      <c r="AJ105" s="1"/>
      <c r="AK105" s="25" t="s">
        <v>420</v>
      </c>
      <c r="AL105" s="25" t="s">
        <v>427</v>
      </c>
      <c r="AM105" s="1"/>
      <c r="AN105" s="1"/>
      <c r="AO105" s="1"/>
      <c r="AP105" s="25" t="s">
        <v>420</v>
      </c>
      <c r="AQ105" s="16">
        <f t="shared" si="2"/>
        <v>5.998904821</v>
      </c>
      <c r="AR105" s="1"/>
      <c r="AS105" s="1"/>
      <c r="AT105" s="1"/>
      <c r="AU105" s="25" t="s">
        <v>420</v>
      </c>
      <c r="AV105" s="34">
        <v>8.556666666666667</v>
      </c>
      <c r="AW105" s="16">
        <f t="shared" si="3"/>
        <v>5.998904821</v>
      </c>
      <c r="AX105" s="16">
        <f t="shared" si="4"/>
        <v>-2.557761845</v>
      </c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</row>
    <row r="106" ht="15.75" customHeight="1">
      <c r="A106" s="15"/>
      <c r="B106" s="25" t="s">
        <v>428</v>
      </c>
      <c r="C106" s="21" t="s">
        <v>421</v>
      </c>
      <c r="D106" s="1"/>
      <c r="E106" s="1"/>
      <c r="F106" s="1"/>
      <c r="G106" s="25" t="s">
        <v>428</v>
      </c>
      <c r="H106" s="31" t="s">
        <v>429</v>
      </c>
      <c r="I106" s="1"/>
      <c r="J106" s="1"/>
      <c r="K106" s="1"/>
      <c r="L106" s="25" t="s">
        <v>428</v>
      </c>
      <c r="M106" s="21" t="s">
        <v>423</v>
      </c>
      <c r="N106" s="1"/>
      <c r="O106" s="1"/>
      <c r="P106" s="1"/>
      <c r="Q106" s="25" t="s">
        <v>428</v>
      </c>
      <c r="R106" s="21" t="str">
        <f t="shared" ref="R106:R108" si="68">R105</f>
        <v>5.016</v>
      </c>
      <c r="S106" s="1"/>
      <c r="T106" s="1"/>
      <c r="U106" s="1"/>
      <c r="V106" s="25" t="s">
        <v>428</v>
      </c>
      <c r="W106" s="21" t="str">
        <f t="shared" ref="W106:W108" si="69">W105</f>
        <v>12.97125</v>
      </c>
      <c r="X106" s="1"/>
      <c r="Y106" s="1"/>
      <c r="Z106" s="1"/>
      <c r="AA106" s="25" t="s">
        <v>428</v>
      </c>
      <c r="AB106" s="21" t="str">
        <f t="shared" ref="AB106:AB108" si="70">AB105</f>
        <v>52.50225</v>
      </c>
      <c r="AC106" s="1"/>
      <c r="AD106" s="1"/>
      <c r="AE106" s="1"/>
      <c r="AF106" s="25" t="s">
        <v>428</v>
      </c>
      <c r="AG106" s="32">
        <f t="shared" si="1"/>
        <v>481.1545</v>
      </c>
      <c r="AH106" s="33">
        <v>8.069</v>
      </c>
      <c r="AI106" s="32">
        <v>5.237035714285715</v>
      </c>
      <c r="AJ106" s="1"/>
      <c r="AK106" s="25" t="s">
        <v>428</v>
      </c>
      <c r="AL106" s="25" t="s">
        <v>430</v>
      </c>
      <c r="AM106" s="1"/>
      <c r="AN106" s="1"/>
      <c r="AO106" s="1"/>
      <c r="AP106" s="25" t="s">
        <v>428</v>
      </c>
      <c r="AQ106" s="16">
        <f t="shared" si="2"/>
        <v>4.227879821</v>
      </c>
      <c r="AR106" s="1"/>
      <c r="AS106" s="1"/>
      <c r="AT106" s="1"/>
      <c r="AU106" s="25" t="s">
        <v>428</v>
      </c>
      <c r="AV106" s="34">
        <v>7.6033333333333335</v>
      </c>
      <c r="AW106" s="16">
        <f t="shared" si="3"/>
        <v>4.227879821</v>
      </c>
      <c r="AX106" s="16">
        <f t="shared" si="4"/>
        <v>-3.375453512</v>
      </c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</row>
    <row r="107" ht="15.75" customHeight="1">
      <c r="A107" s="15"/>
      <c r="B107" s="25" t="s">
        <v>431</v>
      </c>
      <c r="C107" s="21" t="s">
        <v>421</v>
      </c>
      <c r="D107" s="1"/>
      <c r="E107" s="1"/>
      <c r="F107" s="1"/>
      <c r="G107" s="25" t="s">
        <v>431</v>
      </c>
      <c r="H107" s="31" t="s">
        <v>432</v>
      </c>
      <c r="I107" s="1"/>
      <c r="J107" s="1"/>
      <c r="K107" s="1"/>
      <c r="L107" s="25" t="s">
        <v>431</v>
      </c>
      <c r="M107" s="21" t="s">
        <v>423</v>
      </c>
      <c r="N107" s="1"/>
      <c r="O107" s="1"/>
      <c r="P107" s="1"/>
      <c r="Q107" s="25" t="s">
        <v>431</v>
      </c>
      <c r="R107" s="21" t="str">
        <f t="shared" si="68"/>
        <v>5.016</v>
      </c>
      <c r="S107" s="1"/>
      <c r="T107" s="1"/>
      <c r="U107" s="1"/>
      <c r="V107" s="25" t="s">
        <v>431</v>
      </c>
      <c r="W107" s="21" t="str">
        <f t="shared" si="69"/>
        <v>12.97125</v>
      </c>
      <c r="X107" s="1"/>
      <c r="Y107" s="1"/>
      <c r="Z107" s="1"/>
      <c r="AA107" s="25" t="s">
        <v>431</v>
      </c>
      <c r="AB107" s="21" t="str">
        <f t="shared" si="70"/>
        <v>52.50225</v>
      </c>
      <c r="AC107" s="1"/>
      <c r="AD107" s="1"/>
      <c r="AE107" s="1"/>
      <c r="AF107" s="25" t="s">
        <v>431</v>
      </c>
      <c r="AG107" s="32">
        <f t="shared" si="1"/>
        <v>494.6245</v>
      </c>
      <c r="AH107" s="33">
        <v>7.718</v>
      </c>
      <c r="AI107" s="32">
        <v>5.237035714285715</v>
      </c>
      <c r="AJ107" s="1"/>
      <c r="AK107" s="25" t="s">
        <v>431</v>
      </c>
      <c r="AL107" s="25" t="s">
        <v>433</v>
      </c>
      <c r="AM107" s="1"/>
      <c r="AN107" s="1"/>
      <c r="AO107" s="1"/>
      <c r="AP107" s="25" t="s">
        <v>431</v>
      </c>
      <c r="AQ107" s="16">
        <f t="shared" si="2"/>
        <v>4.164363571</v>
      </c>
      <c r="AR107" s="1"/>
      <c r="AS107" s="1"/>
      <c r="AT107" s="1"/>
      <c r="AU107" s="25" t="s">
        <v>431</v>
      </c>
      <c r="AV107" s="34">
        <v>7.306666666666667</v>
      </c>
      <c r="AW107" s="16">
        <f t="shared" si="3"/>
        <v>4.164363571</v>
      </c>
      <c r="AX107" s="16">
        <f t="shared" si="4"/>
        <v>-3.142303095</v>
      </c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</row>
    <row r="108" ht="15.75" customHeight="1">
      <c r="A108" s="15"/>
      <c r="B108" s="25" t="s">
        <v>434</v>
      </c>
      <c r="C108" s="21" t="s">
        <v>421</v>
      </c>
      <c r="D108" s="1"/>
      <c r="E108" s="1"/>
      <c r="F108" s="1"/>
      <c r="G108" s="25" t="s">
        <v>434</v>
      </c>
      <c r="H108" s="31" t="s">
        <v>435</v>
      </c>
      <c r="I108" s="1"/>
      <c r="J108" s="1"/>
      <c r="K108" s="1"/>
      <c r="L108" s="25" t="s">
        <v>434</v>
      </c>
      <c r="M108" s="21" t="s">
        <v>423</v>
      </c>
      <c r="N108" s="1"/>
      <c r="O108" s="1"/>
      <c r="P108" s="1"/>
      <c r="Q108" s="25" t="s">
        <v>434</v>
      </c>
      <c r="R108" s="21" t="str">
        <f t="shared" si="68"/>
        <v>5.016</v>
      </c>
      <c r="S108" s="1"/>
      <c r="T108" s="1"/>
      <c r="U108" s="1"/>
      <c r="V108" s="25" t="s">
        <v>434</v>
      </c>
      <c r="W108" s="21" t="str">
        <f t="shared" si="69"/>
        <v>12.97125</v>
      </c>
      <c r="X108" s="1"/>
      <c r="Y108" s="1"/>
      <c r="Z108" s="1"/>
      <c r="AA108" s="25" t="s">
        <v>434</v>
      </c>
      <c r="AB108" s="21" t="str">
        <f t="shared" si="70"/>
        <v>52.50225</v>
      </c>
      <c r="AC108" s="1"/>
      <c r="AD108" s="1"/>
      <c r="AE108" s="1"/>
      <c r="AF108" s="25" t="s">
        <v>434</v>
      </c>
      <c r="AG108" s="32">
        <f t="shared" si="1"/>
        <v>485.6635</v>
      </c>
      <c r="AH108" s="33">
        <v>4.607</v>
      </c>
      <c r="AI108" s="32">
        <v>5.237035714285715</v>
      </c>
      <c r="AJ108" s="1"/>
      <c r="AK108" s="25" t="s">
        <v>434</v>
      </c>
      <c r="AL108" s="25" t="s">
        <v>436</v>
      </c>
      <c r="AM108" s="1"/>
      <c r="AN108" s="1"/>
      <c r="AO108" s="1"/>
      <c r="AP108" s="25" t="s">
        <v>434</v>
      </c>
      <c r="AQ108" s="16">
        <f t="shared" si="2"/>
        <v>2.947996071</v>
      </c>
      <c r="AR108" s="1"/>
      <c r="AS108" s="1"/>
      <c r="AT108" s="1"/>
      <c r="AU108" s="25" t="s">
        <v>434</v>
      </c>
      <c r="AV108" s="34">
        <v>7.263333333333334</v>
      </c>
      <c r="AW108" s="16">
        <f t="shared" si="3"/>
        <v>2.947996071</v>
      </c>
      <c r="AX108" s="16">
        <f t="shared" si="4"/>
        <v>-4.315337262</v>
      </c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</row>
    <row r="109" ht="15.75" customHeight="1">
      <c r="A109" s="15"/>
      <c r="B109" s="25" t="s">
        <v>437</v>
      </c>
      <c r="C109" s="21" t="s">
        <v>438</v>
      </c>
      <c r="D109" s="1"/>
      <c r="E109" s="1"/>
      <c r="F109" s="1"/>
      <c r="G109" s="25" t="s">
        <v>437</v>
      </c>
      <c r="H109" s="31" t="s">
        <v>439</v>
      </c>
      <c r="I109" s="1"/>
      <c r="J109" s="1"/>
      <c r="K109" s="1"/>
      <c r="L109" s="25" t="s">
        <v>437</v>
      </c>
      <c r="M109" s="21" t="s">
        <v>440</v>
      </c>
      <c r="N109" s="1"/>
      <c r="O109" s="1"/>
      <c r="P109" s="1"/>
      <c r="Q109" s="25" t="s">
        <v>437</v>
      </c>
      <c r="R109" s="21" t="s">
        <v>441</v>
      </c>
      <c r="S109" s="1"/>
      <c r="T109" s="1"/>
      <c r="U109" s="1"/>
      <c r="V109" s="25" t="s">
        <v>437</v>
      </c>
      <c r="W109" s="21" t="s">
        <v>442</v>
      </c>
      <c r="X109" s="1"/>
      <c r="Y109" s="1"/>
      <c r="Z109" s="1"/>
      <c r="AA109" s="25" t="s">
        <v>437</v>
      </c>
      <c r="AB109" s="21" t="s">
        <v>443</v>
      </c>
      <c r="AC109" s="1"/>
      <c r="AD109" s="1"/>
      <c r="AE109" s="1"/>
      <c r="AF109" s="25" t="s">
        <v>437</v>
      </c>
      <c r="AG109" s="32">
        <f t="shared" si="1"/>
        <v>498.71025</v>
      </c>
      <c r="AH109" s="33">
        <v>6.223</v>
      </c>
      <c r="AI109" s="32">
        <v>5.237035714285715</v>
      </c>
      <c r="AJ109" s="1"/>
      <c r="AK109" s="25" t="s">
        <v>437</v>
      </c>
      <c r="AL109" s="25" t="s">
        <v>444</v>
      </c>
      <c r="AM109" s="1"/>
      <c r="AN109" s="1"/>
      <c r="AO109" s="1"/>
      <c r="AP109" s="25" t="s">
        <v>437</v>
      </c>
      <c r="AQ109" s="16">
        <f t="shared" si="2"/>
        <v>4.492906071</v>
      </c>
      <c r="AR109" s="1"/>
      <c r="AS109" s="1"/>
      <c r="AT109" s="1"/>
      <c r="AU109" s="25" t="s">
        <v>437</v>
      </c>
      <c r="AV109" s="34">
        <v>7.193333333333333</v>
      </c>
      <c r="AW109" s="16">
        <f t="shared" si="3"/>
        <v>4.492906071</v>
      </c>
      <c r="AX109" s="16">
        <f t="shared" si="4"/>
        <v>-2.700427262</v>
      </c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</row>
    <row r="110" ht="15.75" customHeight="1">
      <c r="A110" s="15"/>
      <c r="B110" s="25" t="s">
        <v>445</v>
      </c>
      <c r="C110" s="21" t="s">
        <v>438</v>
      </c>
      <c r="D110" s="1"/>
      <c r="E110" s="1"/>
      <c r="F110" s="1"/>
      <c r="G110" s="25" t="s">
        <v>445</v>
      </c>
      <c r="H110" s="31" t="s">
        <v>446</v>
      </c>
      <c r="I110" s="1"/>
      <c r="J110" s="1"/>
      <c r="K110" s="1"/>
      <c r="L110" s="25" t="s">
        <v>445</v>
      </c>
      <c r="M110" s="21" t="s">
        <v>440</v>
      </c>
      <c r="N110" s="1"/>
      <c r="O110" s="1"/>
      <c r="P110" s="1"/>
      <c r="Q110" s="25" t="s">
        <v>445</v>
      </c>
      <c r="R110" s="21" t="str">
        <f t="shared" ref="R110:R112" si="71">R109</f>
        <v>5.52375</v>
      </c>
      <c r="S110" s="1"/>
      <c r="T110" s="1"/>
      <c r="U110" s="1"/>
      <c r="V110" s="25" t="s">
        <v>445</v>
      </c>
      <c r="W110" s="21" t="str">
        <f t="shared" ref="W110:W112" si="72">W109</f>
        <v>13.91875</v>
      </c>
      <c r="X110" s="1"/>
      <c r="Y110" s="1"/>
      <c r="Z110" s="1"/>
      <c r="AA110" s="25" t="s">
        <v>445</v>
      </c>
      <c r="AB110" s="21" t="str">
        <f t="shared" ref="AB110:AB112" si="73">AB109</f>
        <v>56.27525</v>
      </c>
      <c r="AC110" s="1"/>
      <c r="AD110" s="1"/>
      <c r="AE110" s="1"/>
      <c r="AF110" s="25" t="s">
        <v>445</v>
      </c>
      <c r="AG110" s="32">
        <f t="shared" si="1"/>
        <v>508.22325</v>
      </c>
      <c r="AH110" s="33">
        <v>5.626</v>
      </c>
      <c r="AI110" s="32">
        <v>5.237035714285715</v>
      </c>
      <c r="AJ110" s="1"/>
      <c r="AK110" s="25" t="s">
        <v>445</v>
      </c>
      <c r="AL110" s="25" t="s">
        <v>447</v>
      </c>
      <c r="AM110" s="1"/>
      <c r="AN110" s="1"/>
      <c r="AO110" s="1"/>
      <c r="AP110" s="25" t="s">
        <v>445</v>
      </c>
      <c r="AQ110" s="16">
        <f t="shared" si="2"/>
        <v>6.299076071</v>
      </c>
      <c r="AR110" s="1"/>
      <c r="AS110" s="1"/>
      <c r="AT110" s="1"/>
      <c r="AU110" s="25" t="s">
        <v>445</v>
      </c>
      <c r="AV110" s="34">
        <v>8.343333333333334</v>
      </c>
      <c r="AW110" s="16">
        <f t="shared" si="3"/>
        <v>6.299076071</v>
      </c>
      <c r="AX110" s="16">
        <f t="shared" si="4"/>
        <v>-2.044257262</v>
      </c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</row>
    <row r="111" ht="15.75" customHeight="1">
      <c r="A111" s="15"/>
      <c r="B111" s="25" t="s">
        <v>448</v>
      </c>
      <c r="C111" s="21" t="s">
        <v>438</v>
      </c>
      <c r="D111" s="1"/>
      <c r="E111" s="1"/>
      <c r="F111" s="1"/>
      <c r="G111" s="25" t="s">
        <v>448</v>
      </c>
      <c r="H111" s="31" t="s">
        <v>449</v>
      </c>
      <c r="I111" s="1"/>
      <c r="J111" s="1"/>
      <c r="K111" s="1"/>
      <c r="L111" s="25" t="s">
        <v>448</v>
      </c>
      <c r="M111" s="21" t="s">
        <v>440</v>
      </c>
      <c r="N111" s="1"/>
      <c r="O111" s="1"/>
      <c r="P111" s="1"/>
      <c r="Q111" s="25" t="s">
        <v>448</v>
      </c>
      <c r="R111" s="21" t="str">
        <f t="shared" si="71"/>
        <v>5.52375</v>
      </c>
      <c r="S111" s="1"/>
      <c r="T111" s="1"/>
      <c r="U111" s="1"/>
      <c r="V111" s="25" t="s">
        <v>448</v>
      </c>
      <c r="W111" s="21" t="str">
        <f t="shared" si="72"/>
        <v>13.91875</v>
      </c>
      <c r="X111" s="1"/>
      <c r="Y111" s="1"/>
      <c r="Z111" s="1"/>
      <c r="AA111" s="25" t="s">
        <v>448</v>
      </c>
      <c r="AB111" s="21" t="str">
        <f t="shared" si="73"/>
        <v>56.27525</v>
      </c>
      <c r="AC111" s="1"/>
      <c r="AD111" s="1"/>
      <c r="AE111" s="1"/>
      <c r="AF111" s="25" t="s">
        <v>448</v>
      </c>
      <c r="AG111" s="32">
        <f t="shared" si="1"/>
        <v>515.00625</v>
      </c>
      <c r="AH111" s="33">
        <v>4.121</v>
      </c>
      <c r="AI111" s="32">
        <v>5.237035714285715</v>
      </c>
      <c r="AJ111" s="1"/>
      <c r="AK111" s="25" t="s">
        <v>448</v>
      </c>
      <c r="AL111" s="25" t="s">
        <v>450</v>
      </c>
      <c r="AM111" s="1"/>
      <c r="AN111" s="1"/>
      <c r="AO111" s="1"/>
      <c r="AP111" s="25" t="s">
        <v>448</v>
      </c>
      <c r="AQ111" s="16">
        <f t="shared" si="2"/>
        <v>6.457784821</v>
      </c>
      <c r="AR111" s="1"/>
      <c r="AS111" s="1"/>
      <c r="AT111" s="1"/>
      <c r="AU111" s="25" t="s">
        <v>448</v>
      </c>
      <c r="AV111" s="34">
        <v>8.876666666666667</v>
      </c>
      <c r="AW111" s="16">
        <f t="shared" si="3"/>
        <v>6.457784821</v>
      </c>
      <c r="AX111" s="16">
        <f t="shared" si="4"/>
        <v>-2.418881845</v>
      </c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</row>
    <row r="112" ht="15.75" customHeight="1">
      <c r="A112" s="15"/>
      <c r="B112" s="25" t="s">
        <v>451</v>
      </c>
      <c r="C112" s="21" t="s">
        <v>438</v>
      </c>
      <c r="D112" s="1"/>
      <c r="E112" s="1"/>
      <c r="F112" s="1"/>
      <c r="G112" s="25" t="s">
        <v>451</v>
      </c>
      <c r="H112" s="31" t="s">
        <v>452</v>
      </c>
      <c r="I112" s="1"/>
      <c r="J112" s="1"/>
      <c r="K112" s="1"/>
      <c r="L112" s="25" t="s">
        <v>451</v>
      </c>
      <c r="M112" s="21" t="s">
        <v>440</v>
      </c>
      <c r="N112" s="1"/>
      <c r="O112" s="1"/>
      <c r="P112" s="1"/>
      <c r="Q112" s="25" t="s">
        <v>451</v>
      </c>
      <c r="R112" s="21" t="str">
        <f t="shared" si="71"/>
        <v>5.52375</v>
      </c>
      <c r="S112" s="1"/>
      <c r="T112" s="1"/>
      <c r="U112" s="1"/>
      <c r="V112" s="25" t="s">
        <v>451</v>
      </c>
      <c r="W112" s="21" t="str">
        <f t="shared" si="72"/>
        <v>13.91875</v>
      </c>
      <c r="X112" s="1"/>
      <c r="Y112" s="1"/>
      <c r="Z112" s="1"/>
      <c r="AA112" s="25" t="s">
        <v>451</v>
      </c>
      <c r="AB112" s="21" t="str">
        <f t="shared" si="73"/>
        <v>56.27525</v>
      </c>
      <c r="AC112" s="1"/>
      <c r="AD112" s="1"/>
      <c r="AE112" s="1"/>
      <c r="AF112" s="25" t="s">
        <v>451</v>
      </c>
      <c r="AG112" s="32">
        <f t="shared" si="1"/>
        <v>516.50825</v>
      </c>
      <c r="AH112" s="33">
        <v>6.351</v>
      </c>
      <c r="AI112" s="32">
        <v>5.237035714285715</v>
      </c>
      <c r="AJ112" s="1"/>
      <c r="AK112" s="25" t="s">
        <v>451</v>
      </c>
      <c r="AL112" s="25" t="s">
        <v>453</v>
      </c>
      <c r="AM112" s="1"/>
      <c r="AN112" s="1"/>
      <c r="AO112" s="1"/>
      <c r="AP112" s="25" t="s">
        <v>451</v>
      </c>
      <c r="AQ112" s="16">
        <f t="shared" si="2"/>
        <v>7.401981071</v>
      </c>
      <c r="AR112" s="1"/>
      <c r="AS112" s="1"/>
      <c r="AT112" s="1"/>
      <c r="AU112" s="25" t="s">
        <v>451</v>
      </c>
      <c r="AV112" s="34">
        <v>9.123333333333333</v>
      </c>
      <c r="AW112" s="16">
        <f t="shared" si="3"/>
        <v>7.401981071</v>
      </c>
      <c r="AX112" s="16">
        <f t="shared" si="4"/>
        <v>-1.721352262</v>
      </c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</row>
    <row r="113" ht="15.75" customHeight="1">
      <c r="A113" s="15"/>
      <c r="B113" s="25" t="s">
        <v>454</v>
      </c>
      <c r="C113" s="21" t="s">
        <v>455</v>
      </c>
      <c r="D113" s="1"/>
      <c r="E113" s="1"/>
      <c r="F113" s="1"/>
      <c r="G113" s="25" t="s">
        <v>454</v>
      </c>
      <c r="H113" s="31" t="s">
        <v>456</v>
      </c>
      <c r="I113" s="1"/>
      <c r="J113" s="1"/>
      <c r="K113" s="1"/>
      <c r="L113" s="25" t="s">
        <v>454</v>
      </c>
      <c r="M113" s="21" t="s">
        <v>457</v>
      </c>
      <c r="N113" s="1"/>
      <c r="O113" s="1"/>
      <c r="P113" s="1"/>
      <c r="Q113" s="25" t="s">
        <v>454</v>
      </c>
      <c r="R113" s="21" t="s">
        <v>458</v>
      </c>
      <c r="S113" s="1"/>
      <c r="T113" s="1"/>
      <c r="U113" s="1"/>
      <c r="V113" s="25" t="s">
        <v>454</v>
      </c>
      <c r="W113" s="21" t="s">
        <v>459</v>
      </c>
      <c r="X113" s="1"/>
      <c r="Y113" s="1"/>
      <c r="Z113" s="1"/>
      <c r="AA113" s="25" t="s">
        <v>454</v>
      </c>
      <c r="AB113" s="21" t="s">
        <v>460</v>
      </c>
      <c r="AC113" s="1"/>
      <c r="AD113" s="1"/>
      <c r="AE113" s="1"/>
      <c r="AF113" s="25" t="s">
        <v>454</v>
      </c>
      <c r="AG113" s="32">
        <f t="shared" si="1"/>
        <v>522.43375</v>
      </c>
      <c r="AH113" s="33">
        <v>4.757</v>
      </c>
      <c r="AI113" s="32">
        <v>5.237035714285715</v>
      </c>
      <c r="AJ113" s="1"/>
      <c r="AK113" s="25" t="s">
        <v>454</v>
      </c>
      <c r="AL113" s="25" t="s">
        <v>461</v>
      </c>
      <c r="AM113" s="1"/>
      <c r="AN113" s="1"/>
      <c r="AO113" s="1"/>
      <c r="AP113" s="25" t="s">
        <v>454</v>
      </c>
      <c r="AQ113" s="16">
        <f t="shared" si="2"/>
        <v>6.344159821</v>
      </c>
      <c r="AR113" s="1"/>
      <c r="AS113" s="1"/>
      <c r="AT113" s="1"/>
      <c r="AU113" s="25" t="s">
        <v>454</v>
      </c>
      <c r="AV113" s="34">
        <v>8.416666666666666</v>
      </c>
      <c r="AW113" s="16">
        <f t="shared" si="3"/>
        <v>6.344159821</v>
      </c>
      <c r="AX113" s="16">
        <f t="shared" si="4"/>
        <v>-2.072506845</v>
      </c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</row>
    <row r="114" ht="15.75" customHeight="1">
      <c r="A114" s="15"/>
      <c r="B114" s="25" t="s">
        <v>462</v>
      </c>
      <c r="C114" s="21" t="s">
        <v>455</v>
      </c>
      <c r="D114" s="1"/>
      <c r="E114" s="1"/>
      <c r="F114" s="1"/>
      <c r="G114" s="25" t="s">
        <v>462</v>
      </c>
      <c r="H114" s="31" t="s">
        <v>463</v>
      </c>
      <c r="I114" s="1"/>
      <c r="J114" s="1"/>
      <c r="K114" s="1"/>
      <c r="L114" s="25" t="s">
        <v>462</v>
      </c>
      <c r="M114" s="21" t="s">
        <v>457</v>
      </c>
      <c r="N114" s="1"/>
      <c r="O114" s="1"/>
      <c r="P114" s="1"/>
      <c r="Q114" s="25" t="s">
        <v>462</v>
      </c>
      <c r="R114" s="21" t="str">
        <f t="shared" ref="R114:R116" si="74">R113</f>
        <v>5.78825</v>
      </c>
      <c r="S114" s="1"/>
      <c r="T114" s="1"/>
      <c r="U114" s="1"/>
      <c r="V114" s="25" t="s">
        <v>462</v>
      </c>
      <c r="W114" s="21" t="str">
        <f t="shared" ref="W114:W116" si="75">W113</f>
        <v>15.17875</v>
      </c>
      <c r="X114" s="1"/>
      <c r="Y114" s="1"/>
      <c r="Z114" s="1"/>
      <c r="AA114" s="25" t="s">
        <v>462</v>
      </c>
      <c r="AB114" s="21" t="str">
        <f t="shared" ref="AB114:AB116" si="76">AB113</f>
        <v>60.8775</v>
      </c>
      <c r="AC114" s="1"/>
      <c r="AD114" s="1"/>
      <c r="AE114" s="1"/>
      <c r="AF114" s="25" t="s">
        <v>462</v>
      </c>
      <c r="AG114" s="32">
        <f t="shared" si="1"/>
        <v>523.82175</v>
      </c>
      <c r="AH114" s="33">
        <v>3.069</v>
      </c>
      <c r="AI114" s="32">
        <v>5.237035714285715</v>
      </c>
      <c r="AJ114" s="1"/>
      <c r="AK114" s="25" t="s">
        <v>462</v>
      </c>
      <c r="AL114" s="25" t="s">
        <v>464</v>
      </c>
      <c r="AM114" s="1"/>
      <c r="AN114" s="1"/>
      <c r="AO114" s="1"/>
      <c r="AP114" s="25" t="s">
        <v>462</v>
      </c>
      <c r="AQ114" s="16">
        <f t="shared" si="2"/>
        <v>5.857784821</v>
      </c>
      <c r="AR114" s="1"/>
      <c r="AS114" s="1"/>
      <c r="AT114" s="1"/>
      <c r="AU114" s="25" t="s">
        <v>462</v>
      </c>
      <c r="AV114" s="34">
        <v>8.91</v>
      </c>
      <c r="AW114" s="16">
        <f t="shared" si="3"/>
        <v>5.857784821</v>
      </c>
      <c r="AX114" s="16">
        <f t="shared" si="4"/>
        <v>-3.052215179</v>
      </c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</row>
    <row r="115" ht="15.75" customHeight="1">
      <c r="A115" s="15"/>
      <c r="B115" s="25" t="s">
        <v>465</v>
      </c>
      <c r="C115" s="21" t="s">
        <v>455</v>
      </c>
      <c r="D115" s="1"/>
      <c r="E115" s="1"/>
      <c r="F115" s="1"/>
      <c r="G115" s="25" t="s">
        <v>465</v>
      </c>
      <c r="H115" s="31" t="s">
        <v>466</v>
      </c>
      <c r="I115" s="1"/>
      <c r="J115" s="1"/>
      <c r="K115" s="1"/>
      <c r="L115" s="25" t="s">
        <v>465</v>
      </c>
      <c r="M115" s="21" t="s">
        <v>457</v>
      </c>
      <c r="N115" s="1"/>
      <c r="O115" s="1"/>
      <c r="P115" s="1"/>
      <c r="Q115" s="25" t="s">
        <v>465</v>
      </c>
      <c r="R115" s="21" t="str">
        <f t="shared" si="74"/>
        <v>5.78825</v>
      </c>
      <c r="S115" s="1"/>
      <c r="T115" s="1"/>
      <c r="U115" s="1"/>
      <c r="V115" s="25" t="s">
        <v>465</v>
      </c>
      <c r="W115" s="21" t="str">
        <f t="shared" si="75"/>
        <v>15.17875</v>
      </c>
      <c r="X115" s="1"/>
      <c r="Y115" s="1"/>
      <c r="Z115" s="1"/>
      <c r="AA115" s="25" t="s">
        <v>465</v>
      </c>
      <c r="AB115" s="21" t="str">
        <f t="shared" si="76"/>
        <v>60.8775</v>
      </c>
      <c r="AC115" s="1"/>
      <c r="AD115" s="1"/>
      <c r="AE115" s="1"/>
      <c r="AF115" s="25" t="s">
        <v>465</v>
      </c>
      <c r="AG115" s="32">
        <f t="shared" si="1"/>
        <v>523.01475</v>
      </c>
      <c r="AH115" s="33">
        <v>1.555</v>
      </c>
      <c r="AI115" s="32">
        <v>5.237035714285715</v>
      </c>
      <c r="AJ115" s="1"/>
      <c r="AK115" s="25" t="s">
        <v>465</v>
      </c>
      <c r="AL115" s="25" t="s">
        <v>467</v>
      </c>
      <c r="AM115" s="1"/>
      <c r="AN115" s="1"/>
      <c r="AO115" s="1"/>
      <c r="AP115" s="25" t="s">
        <v>465</v>
      </c>
      <c r="AQ115" s="16">
        <f t="shared" si="2"/>
        <v>5.714981071</v>
      </c>
      <c r="AR115" s="1"/>
      <c r="AS115" s="1"/>
      <c r="AT115" s="1"/>
      <c r="AU115" s="25" t="s">
        <v>465</v>
      </c>
      <c r="AV115" s="34">
        <v>9.1</v>
      </c>
      <c r="AW115" s="16">
        <f t="shared" si="3"/>
        <v>5.714981071</v>
      </c>
      <c r="AX115" s="16">
        <f t="shared" si="4"/>
        <v>-3.385018929</v>
      </c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</row>
    <row r="116" ht="15.75" customHeight="1">
      <c r="A116" s="15"/>
      <c r="B116" s="25" t="s">
        <v>468</v>
      </c>
      <c r="C116" s="21" t="s">
        <v>455</v>
      </c>
      <c r="D116" s="1"/>
      <c r="E116" s="1"/>
      <c r="F116" s="1"/>
      <c r="G116" s="25" t="s">
        <v>468</v>
      </c>
      <c r="H116" s="31" t="s">
        <v>469</v>
      </c>
      <c r="I116" s="1"/>
      <c r="J116" s="1"/>
      <c r="K116" s="1"/>
      <c r="L116" s="25" t="s">
        <v>468</v>
      </c>
      <c r="M116" s="21" t="s">
        <v>457</v>
      </c>
      <c r="N116" s="1"/>
      <c r="O116" s="1"/>
      <c r="P116" s="1"/>
      <c r="Q116" s="25" t="s">
        <v>468</v>
      </c>
      <c r="R116" s="21" t="str">
        <f t="shared" si="74"/>
        <v>5.78825</v>
      </c>
      <c r="S116" s="1"/>
      <c r="T116" s="1"/>
      <c r="U116" s="1"/>
      <c r="V116" s="25" t="s">
        <v>468</v>
      </c>
      <c r="W116" s="21" t="str">
        <f t="shared" si="75"/>
        <v>15.17875</v>
      </c>
      <c r="X116" s="1"/>
      <c r="Y116" s="1"/>
      <c r="Z116" s="1"/>
      <c r="AA116" s="25" t="s">
        <v>468</v>
      </c>
      <c r="AB116" s="21" t="str">
        <f t="shared" si="76"/>
        <v>60.8775</v>
      </c>
      <c r="AC116" s="1"/>
      <c r="AD116" s="1"/>
      <c r="AE116" s="1"/>
      <c r="AF116" s="25" t="s">
        <v>468</v>
      </c>
      <c r="AG116" s="32">
        <f t="shared" si="1"/>
        <v>535.12375</v>
      </c>
      <c r="AH116" s="33">
        <v>3.604</v>
      </c>
      <c r="AI116" s="32">
        <v>5.237035714285715</v>
      </c>
      <c r="AJ116" s="1"/>
      <c r="AK116" s="25" t="s">
        <v>468</v>
      </c>
      <c r="AL116" s="25" t="s">
        <v>470</v>
      </c>
      <c r="AM116" s="1"/>
      <c r="AN116" s="1"/>
      <c r="AO116" s="1"/>
      <c r="AP116" s="25" t="s">
        <v>468</v>
      </c>
      <c r="AQ116" s="16">
        <f t="shared" si="2"/>
        <v>6.473133571</v>
      </c>
      <c r="AR116" s="1"/>
      <c r="AS116" s="1"/>
      <c r="AT116" s="1"/>
      <c r="AU116" s="25" t="s">
        <v>468</v>
      </c>
      <c r="AV116" s="34">
        <v>8.956666666666667</v>
      </c>
      <c r="AW116" s="16">
        <f t="shared" si="3"/>
        <v>6.473133571</v>
      </c>
      <c r="AX116" s="16">
        <f t="shared" si="4"/>
        <v>-2.483533095</v>
      </c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</row>
    <row r="117" ht="15.75" customHeight="1">
      <c r="A117" s="15"/>
      <c r="B117" s="25" t="s">
        <v>471</v>
      </c>
      <c r="C117" s="21" t="s">
        <v>472</v>
      </c>
      <c r="D117" s="1"/>
      <c r="E117" s="1"/>
      <c r="F117" s="1"/>
      <c r="G117" s="25" t="s">
        <v>471</v>
      </c>
      <c r="H117" s="31" t="s">
        <v>473</v>
      </c>
      <c r="I117" s="1"/>
      <c r="J117" s="1"/>
      <c r="K117" s="1"/>
      <c r="L117" s="25" t="s">
        <v>471</v>
      </c>
      <c r="M117" s="21" t="s">
        <v>474</v>
      </c>
      <c r="N117" s="1"/>
      <c r="O117" s="1"/>
      <c r="P117" s="1"/>
      <c r="Q117" s="25" t="s">
        <v>471</v>
      </c>
      <c r="R117" s="21" t="s">
        <v>475</v>
      </c>
      <c r="S117" s="1"/>
      <c r="T117" s="1"/>
      <c r="U117" s="1"/>
      <c r="V117" s="25" t="s">
        <v>471</v>
      </c>
      <c r="W117" s="21" t="s">
        <v>476</v>
      </c>
      <c r="X117" s="1"/>
      <c r="Y117" s="1"/>
      <c r="Z117" s="1"/>
      <c r="AA117" s="25" t="s">
        <v>471</v>
      </c>
      <c r="AB117" s="21" t="s">
        <v>477</v>
      </c>
      <c r="AC117" s="1"/>
      <c r="AD117" s="1"/>
      <c r="AE117" s="1"/>
      <c r="AF117" s="25" t="s">
        <v>471</v>
      </c>
      <c r="AG117" s="32">
        <f t="shared" si="1"/>
        <v>538.41875</v>
      </c>
      <c r="AH117" s="33">
        <v>3.06</v>
      </c>
      <c r="AI117" s="32">
        <v>5.237035714285715</v>
      </c>
      <c r="AJ117" s="1"/>
      <c r="AK117" s="25" t="s">
        <v>471</v>
      </c>
      <c r="AL117" s="25" t="s">
        <v>478</v>
      </c>
      <c r="AM117" s="1"/>
      <c r="AN117" s="1"/>
      <c r="AO117" s="1"/>
      <c r="AP117" s="25" t="s">
        <v>471</v>
      </c>
      <c r="AQ117" s="16">
        <f t="shared" si="2"/>
        <v>6.986757321</v>
      </c>
      <c r="AR117" s="1"/>
      <c r="AS117" s="1"/>
      <c r="AT117" s="1"/>
      <c r="AU117" s="25" t="s">
        <v>471</v>
      </c>
      <c r="AV117" s="34">
        <v>9.21</v>
      </c>
      <c r="AW117" s="16">
        <f t="shared" si="3"/>
        <v>6.986757321</v>
      </c>
      <c r="AX117" s="16">
        <f t="shared" si="4"/>
        <v>-2.223242679</v>
      </c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</row>
    <row r="118" ht="15.75" customHeight="1">
      <c r="A118" s="15"/>
      <c r="B118" s="25" t="s">
        <v>479</v>
      </c>
      <c r="C118" s="21" t="s">
        <v>472</v>
      </c>
      <c r="D118" s="1"/>
      <c r="E118" s="1"/>
      <c r="F118" s="1"/>
      <c r="G118" s="25" t="s">
        <v>479</v>
      </c>
      <c r="H118" s="31" t="s">
        <v>480</v>
      </c>
      <c r="I118" s="1"/>
      <c r="J118" s="1"/>
      <c r="K118" s="1"/>
      <c r="L118" s="25" t="s">
        <v>479</v>
      </c>
      <c r="M118" s="21" t="s">
        <v>474</v>
      </c>
      <c r="N118" s="1"/>
      <c r="O118" s="1"/>
      <c r="P118" s="1"/>
      <c r="Q118" s="25" t="s">
        <v>479</v>
      </c>
      <c r="R118" s="21" t="str">
        <f t="shared" ref="R118:R120" si="77">R117</f>
        <v>6.05125</v>
      </c>
      <c r="S118" s="1"/>
      <c r="T118" s="1"/>
      <c r="U118" s="1"/>
      <c r="V118" s="25" t="s">
        <v>479</v>
      </c>
      <c r="W118" s="21" t="str">
        <f t="shared" ref="W118:W120" si="78">W117</f>
        <v>16.4535</v>
      </c>
      <c r="X118" s="1"/>
      <c r="Y118" s="1"/>
      <c r="Z118" s="1"/>
      <c r="AA118" s="25" t="s">
        <v>479</v>
      </c>
      <c r="AB118" s="21" t="str">
        <f t="shared" ref="AB118:AB120" si="79">AB117</f>
        <v>66.88725</v>
      </c>
      <c r="AC118" s="1"/>
      <c r="AD118" s="1"/>
      <c r="AE118" s="1"/>
      <c r="AF118" s="25" t="s">
        <v>479</v>
      </c>
      <c r="AG118" s="32">
        <f t="shared" si="1"/>
        <v>547.81675</v>
      </c>
      <c r="AH118" s="33">
        <v>4.581</v>
      </c>
      <c r="AI118" s="32">
        <v>5.237035714285715</v>
      </c>
      <c r="AJ118" s="1"/>
      <c r="AK118" s="25" t="s">
        <v>479</v>
      </c>
      <c r="AL118" s="25" t="s">
        <v>481</v>
      </c>
      <c r="AM118" s="1"/>
      <c r="AN118" s="1"/>
      <c r="AO118" s="1"/>
      <c r="AP118" s="25" t="s">
        <v>479</v>
      </c>
      <c r="AQ118" s="16">
        <f t="shared" si="2"/>
        <v>7.858963571</v>
      </c>
      <c r="AR118" s="1"/>
      <c r="AS118" s="1"/>
      <c r="AT118" s="1"/>
      <c r="AU118" s="25" t="s">
        <v>479</v>
      </c>
      <c r="AV118" s="34">
        <v>8.773333333333333</v>
      </c>
      <c r="AW118" s="16">
        <f t="shared" si="3"/>
        <v>7.858963571</v>
      </c>
      <c r="AX118" s="16">
        <f t="shared" si="4"/>
        <v>-0.9143697619</v>
      </c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</row>
    <row r="119" ht="15.75" customHeight="1">
      <c r="A119" s="15"/>
      <c r="B119" s="25" t="s">
        <v>482</v>
      </c>
      <c r="C119" s="21" t="s">
        <v>472</v>
      </c>
      <c r="D119" s="1"/>
      <c r="E119" s="1"/>
      <c r="F119" s="1"/>
      <c r="G119" s="25" t="s">
        <v>482</v>
      </c>
      <c r="H119" s="31" t="s">
        <v>483</v>
      </c>
      <c r="I119" s="1"/>
      <c r="J119" s="1"/>
      <c r="K119" s="1"/>
      <c r="L119" s="25" t="s">
        <v>482</v>
      </c>
      <c r="M119" s="21" t="s">
        <v>474</v>
      </c>
      <c r="N119" s="1"/>
      <c r="O119" s="1"/>
      <c r="P119" s="1"/>
      <c r="Q119" s="25" t="s">
        <v>482</v>
      </c>
      <c r="R119" s="21" t="str">
        <f t="shared" si="77"/>
        <v>6.05125</v>
      </c>
      <c r="S119" s="1"/>
      <c r="T119" s="1"/>
      <c r="U119" s="1"/>
      <c r="V119" s="25" t="s">
        <v>482</v>
      </c>
      <c r="W119" s="21" t="str">
        <f t="shared" si="78"/>
        <v>16.4535</v>
      </c>
      <c r="X119" s="1"/>
      <c r="Y119" s="1"/>
      <c r="Z119" s="1"/>
      <c r="AA119" s="25" t="s">
        <v>482</v>
      </c>
      <c r="AB119" s="21" t="str">
        <f t="shared" si="79"/>
        <v>66.88725</v>
      </c>
      <c r="AC119" s="1"/>
      <c r="AD119" s="1"/>
      <c r="AE119" s="1"/>
      <c r="AF119" s="25" t="s">
        <v>482</v>
      </c>
      <c r="AG119" s="32">
        <f t="shared" si="1"/>
        <v>553.57675</v>
      </c>
      <c r="AH119" s="33">
        <v>5.843</v>
      </c>
      <c r="AI119" s="32">
        <v>5.237035714285715</v>
      </c>
      <c r="AJ119" s="1"/>
      <c r="AK119" s="25" t="s">
        <v>482</v>
      </c>
      <c r="AL119" s="25" t="s">
        <v>484</v>
      </c>
      <c r="AM119" s="1"/>
      <c r="AN119" s="1"/>
      <c r="AO119" s="1"/>
      <c r="AP119" s="25" t="s">
        <v>482</v>
      </c>
      <c r="AQ119" s="16">
        <f t="shared" si="2"/>
        <v>7.493921071</v>
      </c>
      <c r="AR119" s="1"/>
      <c r="AS119" s="1"/>
      <c r="AT119" s="1"/>
      <c r="AU119" s="25" t="s">
        <v>482</v>
      </c>
      <c r="AV119" s="34">
        <v>8.106666666666667</v>
      </c>
      <c r="AW119" s="16">
        <f t="shared" si="3"/>
        <v>7.493921071</v>
      </c>
      <c r="AX119" s="16">
        <f t="shared" si="4"/>
        <v>-0.6127455952</v>
      </c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</row>
    <row r="120" ht="15.75" customHeight="1">
      <c r="A120" s="15"/>
      <c r="B120" s="25" t="s">
        <v>485</v>
      </c>
      <c r="C120" s="21" t="s">
        <v>472</v>
      </c>
      <c r="D120" s="1"/>
      <c r="E120" s="1"/>
      <c r="F120" s="1"/>
      <c r="G120" s="25" t="s">
        <v>485</v>
      </c>
      <c r="H120" s="31" t="s">
        <v>486</v>
      </c>
      <c r="I120" s="1"/>
      <c r="J120" s="1"/>
      <c r="K120" s="1"/>
      <c r="L120" s="25" t="s">
        <v>485</v>
      </c>
      <c r="M120" s="21" t="s">
        <v>474</v>
      </c>
      <c r="N120" s="1"/>
      <c r="O120" s="1"/>
      <c r="P120" s="1"/>
      <c r="Q120" s="25" t="s">
        <v>485</v>
      </c>
      <c r="R120" s="21" t="str">
        <f t="shared" si="77"/>
        <v>6.05125</v>
      </c>
      <c r="S120" s="1"/>
      <c r="T120" s="1"/>
      <c r="U120" s="1"/>
      <c r="V120" s="25" t="s">
        <v>485</v>
      </c>
      <c r="W120" s="21" t="str">
        <f t="shared" si="78"/>
        <v>16.4535</v>
      </c>
      <c r="X120" s="1"/>
      <c r="Y120" s="1"/>
      <c r="Z120" s="1"/>
      <c r="AA120" s="25" t="s">
        <v>485</v>
      </c>
      <c r="AB120" s="21" t="str">
        <f t="shared" si="79"/>
        <v>66.88725</v>
      </c>
      <c r="AC120" s="1"/>
      <c r="AD120" s="1"/>
      <c r="AE120" s="1"/>
      <c r="AF120" s="25" t="s">
        <v>485</v>
      </c>
      <c r="AG120" s="32">
        <f t="shared" si="1"/>
        <v>550.44375</v>
      </c>
      <c r="AH120" s="33">
        <v>2.863</v>
      </c>
      <c r="AI120" s="32">
        <v>5.237035714285715</v>
      </c>
      <c r="AJ120" s="1"/>
      <c r="AK120" s="25" t="s">
        <v>485</v>
      </c>
      <c r="AL120" s="25" t="s">
        <v>487</v>
      </c>
      <c r="AM120" s="1"/>
      <c r="AN120" s="1"/>
      <c r="AO120" s="1"/>
      <c r="AP120" s="25" t="s">
        <v>485</v>
      </c>
      <c r="AQ120" s="16">
        <f t="shared" si="2"/>
        <v>6.654413571</v>
      </c>
      <c r="AR120" s="1"/>
      <c r="AS120" s="1"/>
      <c r="AT120" s="1"/>
      <c r="AU120" s="25" t="s">
        <v>485</v>
      </c>
      <c r="AV120" s="34">
        <v>7.906666666666666</v>
      </c>
      <c r="AW120" s="16">
        <f t="shared" si="3"/>
        <v>6.654413571</v>
      </c>
      <c r="AX120" s="16">
        <f t="shared" si="4"/>
        <v>-1.252253095</v>
      </c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</row>
    <row r="121" ht="15.75" customHeight="1">
      <c r="A121" s="15"/>
      <c r="B121" s="25" t="s">
        <v>488</v>
      </c>
      <c r="C121" s="21" t="s">
        <v>489</v>
      </c>
      <c r="D121" s="1"/>
      <c r="E121" s="1"/>
      <c r="F121" s="1"/>
      <c r="G121" s="25" t="s">
        <v>488</v>
      </c>
      <c r="H121" s="31" t="s">
        <v>490</v>
      </c>
      <c r="I121" s="1"/>
      <c r="J121" s="1"/>
      <c r="K121" s="1"/>
      <c r="L121" s="25" t="s">
        <v>488</v>
      </c>
      <c r="M121" s="21" t="s">
        <v>491</v>
      </c>
      <c r="N121" s="1"/>
      <c r="O121" s="1"/>
      <c r="P121" s="1"/>
      <c r="Q121" s="25" t="s">
        <v>488</v>
      </c>
      <c r="R121" s="21" t="s">
        <v>492</v>
      </c>
      <c r="S121" s="1"/>
      <c r="T121" s="1"/>
      <c r="U121" s="1"/>
      <c r="V121" s="25" t="s">
        <v>488</v>
      </c>
      <c r="W121" s="21" t="s">
        <v>493</v>
      </c>
      <c r="X121" s="1"/>
      <c r="Y121" s="1"/>
      <c r="Z121" s="1"/>
      <c r="AA121" s="25" t="s">
        <v>488</v>
      </c>
      <c r="AB121" s="21" t="s">
        <v>494</v>
      </c>
      <c r="AC121" s="1"/>
      <c r="AD121" s="1"/>
      <c r="AE121" s="1"/>
      <c r="AF121" s="25" t="s">
        <v>488</v>
      </c>
      <c r="AG121" s="32">
        <f t="shared" si="1"/>
        <v>572.658</v>
      </c>
      <c r="AH121" s="33">
        <v>6.359</v>
      </c>
      <c r="AI121" s="32">
        <v>5.237035714285715</v>
      </c>
      <c r="AJ121" s="1"/>
      <c r="AK121" s="25" t="s">
        <v>488</v>
      </c>
      <c r="AL121" s="25" t="s">
        <v>495</v>
      </c>
      <c r="AM121" s="1"/>
      <c r="AN121" s="1"/>
      <c r="AO121" s="1"/>
      <c r="AP121" s="25" t="s">
        <v>488</v>
      </c>
      <c r="AQ121" s="16">
        <f t="shared" si="2"/>
        <v>8.321587321</v>
      </c>
      <c r="AR121" s="1"/>
      <c r="AS121" s="1"/>
      <c r="AT121" s="1"/>
      <c r="AU121" s="25" t="s">
        <v>488</v>
      </c>
      <c r="AV121" s="34">
        <v>8.423333333333334</v>
      </c>
      <c r="AW121" s="16">
        <f t="shared" si="3"/>
        <v>8.321587321</v>
      </c>
      <c r="AX121" s="16">
        <f t="shared" si="4"/>
        <v>-0.1017460119</v>
      </c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</row>
    <row r="122" ht="15.75" customHeight="1">
      <c r="A122" s="15"/>
      <c r="B122" s="25" t="s">
        <v>496</v>
      </c>
      <c r="C122" s="21" t="s">
        <v>489</v>
      </c>
      <c r="D122" s="1"/>
      <c r="E122" s="1"/>
      <c r="F122" s="1"/>
      <c r="G122" s="25" t="s">
        <v>496</v>
      </c>
      <c r="H122" s="31" t="s">
        <v>497</v>
      </c>
      <c r="I122" s="1"/>
      <c r="J122" s="1"/>
      <c r="K122" s="1"/>
      <c r="L122" s="25" t="s">
        <v>496</v>
      </c>
      <c r="M122" s="21" t="s">
        <v>491</v>
      </c>
      <c r="N122" s="1"/>
      <c r="O122" s="1"/>
      <c r="P122" s="1"/>
      <c r="Q122" s="25" t="s">
        <v>496</v>
      </c>
      <c r="R122" s="21" t="str">
        <f t="shared" ref="R122:R124" si="80">R121</f>
        <v>6.63575</v>
      </c>
      <c r="S122" s="1"/>
      <c r="T122" s="1"/>
      <c r="U122" s="1"/>
      <c r="V122" s="25" t="s">
        <v>496</v>
      </c>
      <c r="W122" s="21" t="str">
        <f t="shared" ref="W122:W124" si="81">W121</f>
        <v>17.9165</v>
      </c>
      <c r="X122" s="1"/>
      <c r="Y122" s="1"/>
      <c r="Z122" s="1"/>
      <c r="AA122" s="25" t="s">
        <v>496</v>
      </c>
      <c r="AB122" s="21" t="str">
        <f t="shared" ref="AB122:AB124" si="82">AB121</f>
        <v>72.878</v>
      </c>
      <c r="AC122" s="1"/>
      <c r="AD122" s="1"/>
      <c r="AE122" s="1"/>
      <c r="AF122" s="25" t="s">
        <v>496</v>
      </c>
      <c r="AG122" s="32">
        <f t="shared" si="1"/>
        <v>576.461</v>
      </c>
      <c r="AH122" s="33">
        <v>5.229</v>
      </c>
      <c r="AI122" s="32">
        <v>5.237035714285715</v>
      </c>
      <c r="AJ122" s="1"/>
      <c r="AK122" s="25" t="s">
        <v>496</v>
      </c>
      <c r="AL122" s="25" t="s">
        <v>498</v>
      </c>
      <c r="AM122" s="1"/>
      <c r="AN122" s="1"/>
      <c r="AO122" s="1"/>
      <c r="AP122" s="25" t="s">
        <v>496</v>
      </c>
      <c r="AQ122" s="16">
        <f t="shared" si="2"/>
        <v>7.225753571</v>
      </c>
      <c r="AR122" s="1"/>
      <c r="AS122" s="1"/>
      <c r="AT122" s="1"/>
      <c r="AU122" s="25" t="s">
        <v>496</v>
      </c>
      <c r="AV122" s="34">
        <v>8.676666666666666</v>
      </c>
      <c r="AW122" s="16">
        <f t="shared" si="3"/>
        <v>7.225753571</v>
      </c>
      <c r="AX122" s="16">
        <f t="shared" si="4"/>
        <v>-1.450913095</v>
      </c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</row>
    <row r="123" ht="15.75" customHeight="1">
      <c r="A123" s="15"/>
      <c r="B123" s="25" t="s">
        <v>499</v>
      </c>
      <c r="C123" s="21" t="s">
        <v>489</v>
      </c>
      <c r="D123" s="1"/>
      <c r="E123" s="1"/>
      <c r="F123" s="1"/>
      <c r="G123" s="25" t="s">
        <v>499</v>
      </c>
      <c r="H123" s="31" t="s">
        <v>500</v>
      </c>
      <c r="I123" s="1"/>
      <c r="J123" s="1"/>
      <c r="K123" s="1"/>
      <c r="L123" s="25" t="s">
        <v>499</v>
      </c>
      <c r="M123" s="21" t="s">
        <v>491</v>
      </c>
      <c r="N123" s="1"/>
      <c r="O123" s="1"/>
      <c r="P123" s="1"/>
      <c r="Q123" s="25" t="s">
        <v>499</v>
      </c>
      <c r="R123" s="21" t="str">
        <f t="shared" si="80"/>
        <v>6.63575</v>
      </c>
      <c r="S123" s="1"/>
      <c r="T123" s="1"/>
      <c r="U123" s="1"/>
      <c r="V123" s="25" t="s">
        <v>499</v>
      </c>
      <c r="W123" s="21" t="str">
        <f t="shared" si="81"/>
        <v>17.9165</v>
      </c>
      <c r="X123" s="1"/>
      <c r="Y123" s="1"/>
      <c r="Z123" s="1"/>
      <c r="AA123" s="25" t="s">
        <v>499</v>
      </c>
      <c r="AB123" s="21" t="str">
        <f t="shared" si="82"/>
        <v>72.878</v>
      </c>
      <c r="AC123" s="1"/>
      <c r="AD123" s="1"/>
      <c r="AE123" s="1"/>
      <c r="AF123" s="25" t="s">
        <v>499</v>
      </c>
      <c r="AG123" s="32">
        <f t="shared" si="1"/>
        <v>572.997</v>
      </c>
      <c r="AH123" s="33">
        <v>3.508</v>
      </c>
      <c r="AI123" s="32">
        <v>5.237035714285715</v>
      </c>
      <c r="AJ123" s="1"/>
      <c r="AK123" s="25" t="s">
        <v>499</v>
      </c>
      <c r="AL123" s="25" t="s">
        <v>501</v>
      </c>
      <c r="AM123" s="1"/>
      <c r="AN123" s="1"/>
      <c r="AO123" s="1"/>
      <c r="AP123" s="25" t="s">
        <v>499</v>
      </c>
      <c r="AQ123" s="16">
        <f t="shared" si="2"/>
        <v>7.986191071</v>
      </c>
      <c r="AR123" s="1"/>
      <c r="AS123" s="1"/>
      <c r="AT123" s="1"/>
      <c r="AU123" s="25" t="s">
        <v>499</v>
      </c>
      <c r="AV123" s="34">
        <v>8.703333333333333</v>
      </c>
      <c r="AW123" s="16">
        <f t="shared" si="3"/>
        <v>7.986191071</v>
      </c>
      <c r="AX123" s="16">
        <f t="shared" si="4"/>
        <v>-0.7171422619</v>
      </c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</row>
    <row r="124" ht="15.75" customHeight="1">
      <c r="A124" s="15"/>
      <c r="B124" s="25" t="s">
        <v>502</v>
      </c>
      <c r="C124" s="21" t="s">
        <v>489</v>
      </c>
      <c r="D124" s="1"/>
      <c r="E124" s="1"/>
      <c r="F124" s="1"/>
      <c r="G124" s="25" t="s">
        <v>502</v>
      </c>
      <c r="H124" s="31" t="s">
        <v>503</v>
      </c>
      <c r="I124" s="1"/>
      <c r="J124" s="1"/>
      <c r="K124" s="1"/>
      <c r="L124" s="25" t="s">
        <v>502</v>
      </c>
      <c r="M124" s="21" t="s">
        <v>491</v>
      </c>
      <c r="N124" s="1"/>
      <c r="O124" s="1"/>
      <c r="P124" s="1"/>
      <c r="Q124" s="25" t="s">
        <v>502</v>
      </c>
      <c r="R124" s="21" t="str">
        <f t="shared" si="80"/>
        <v>6.63575</v>
      </c>
      <c r="S124" s="1"/>
      <c r="T124" s="1"/>
      <c r="U124" s="1"/>
      <c r="V124" s="25" t="s">
        <v>502</v>
      </c>
      <c r="W124" s="21" t="str">
        <f t="shared" si="81"/>
        <v>17.9165</v>
      </c>
      <c r="X124" s="1"/>
      <c r="Y124" s="1"/>
      <c r="Z124" s="1"/>
      <c r="AA124" s="25" t="s">
        <v>502</v>
      </c>
      <c r="AB124" s="21" t="str">
        <f t="shared" si="82"/>
        <v>72.878</v>
      </c>
      <c r="AC124" s="1"/>
      <c r="AD124" s="1"/>
      <c r="AE124" s="1"/>
      <c r="AF124" s="25" t="s">
        <v>502</v>
      </c>
      <c r="AG124" s="32">
        <f t="shared" si="1"/>
        <v>580.98</v>
      </c>
      <c r="AH124" s="33">
        <v>5.548</v>
      </c>
      <c r="AI124" s="32">
        <v>5.237035714285715</v>
      </c>
      <c r="AJ124" s="1"/>
      <c r="AK124" s="25" t="s">
        <v>502</v>
      </c>
      <c r="AL124" s="25" t="s">
        <v>504</v>
      </c>
      <c r="AM124" s="1"/>
      <c r="AN124" s="1"/>
      <c r="AO124" s="1"/>
      <c r="AP124" s="25" t="s">
        <v>502</v>
      </c>
      <c r="AQ124" s="16">
        <f t="shared" si="2"/>
        <v>9.357137321</v>
      </c>
      <c r="AR124" s="1"/>
      <c r="AS124" s="1"/>
      <c r="AT124" s="1"/>
      <c r="AU124" s="25" t="s">
        <v>502</v>
      </c>
      <c r="AV124" s="34">
        <v>8.396666666666667</v>
      </c>
      <c r="AW124" s="16">
        <f t="shared" si="3"/>
        <v>9.357137321</v>
      </c>
      <c r="AX124" s="16">
        <f t="shared" si="4"/>
        <v>0.9604706548</v>
      </c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</row>
    <row r="125" ht="15.75" customHeight="1">
      <c r="A125" s="15"/>
      <c r="B125" s="25" t="s">
        <v>505</v>
      </c>
      <c r="C125" s="21" t="s">
        <v>506</v>
      </c>
      <c r="D125" s="1"/>
      <c r="E125" s="1"/>
      <c r="F125" s="1"/>
      <c r="G125" s="25" t="s">
        <v>505</v>
      </c>
      <c r="H125" s="31" t="s">
        <v>507</v>
      </c>
      <c r="I125" s="1"/>
      <c r="J125" s="1"/>
      <c r="K125" s="1"/>
      <c r="L125" s="25" t="s">
        <v>505</v>
      </c>
      <c r="M125" s="21" t="s">
        <v>508</v>
      </c>
      <c r="N125" s="1"/>
      <c r="O125" s="1"/>
      <c r="P125" s="1"/>
      <c r="Q125" s="25" t="s">
        <v>505</v>
      </c>
      <c r="R125" s="21" t="s">
        <v>509</v>
      </c>
      <c r="S125" s="1"/>
      <c r="T125" s="1"/>
      <c r="U125" s="1"/>
      <c r="V125" s="25" t="s">
        <v>505</v>
      </c>
      <c r="W125" s="21" t="s">
        <v>510</v>
      </c>
      <c r="X125" s="1"/>
      <c r="Y125" s="1"/>
      <c r="Z125" s="1"/>
      <c r="AA125" s="25" t="s">
        <v>505</v>
      </c>
      <c r="AB125" s="21" t="s">
        <v>511</v>
      </c>
      <c r="AC125" s="1"/>
      <c r="AD125" s="1"/>
      <c r="AE125" s="1"/>
      <c r="AF125" s="25" t="s">
        <v>505</v>
      </c>
      <c r="AG125" s="32">
        <f t="shared" si="1"/>
        <v>598.12875</v>
      </c>
      <c r="AH125" s="33">
        <v>4.448</v>
      </c>
      <c r="AI125" s="32">
        <v>5.237035714285715</v>
      </c>
      <c r="AJ125" s="1"/>
      <c r="AK125" s="25" t="s">
        <v>505</v>
      </c>
      <c r="AL125" s="25" t="s">
        <v>512</v>
      </c>
      <c r="AM125" s="1"/>
      <c r="AN125" s="1"/>
      <c r="AO125" s="1"/>
      <c r="AP125" s="25" t="s">
        <v>505</v>
      </c>
      <c r="AQ125" s="16">
        <f t="shared" si="2"/>
        <v>7.909093571</v>
      </c>
      <c r="AR125" s="1"/>
      <c r="AS125" s="1"/>
      <c r="AT125" s="1"/>
      <c r="AU125" s="25" t="s">
        <v>505</v>
      </c>
      <c r="AV125" s="34">
        <v>8.016666666666667</v>
      </c>
      <c r="AW125" s="16">
        <f t="shared" si="3"/>
        <v>7.909093571</v>
      </c>
      <c r="AX125" s="16">
        <f t="shared" si="4"/>
        <v>-0.1075730952</v>
      </c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</row>
    <row r="126" ht="15.75" customHeight="1">
      <c r="A126" s="15"/>
      <c r="B126" s="25" t="s">
        <v>513</v>
      </c>
      <c r="C126" s="21" t="s">
        <v>506</v>
      </c>
      <c r="D126" s="1"/>
      <c r="E126" s="1"/>
      <c r="F126" s="1"/>
      <c r="G126" s="25" t="s">
        <v>513</v>
      </c>
      <c r="H126" s="31" t="s">
        <v>514</v>
      </c>
      <c r="I126" s="1"/>
      <c r="J126" s="1"/>
      <c r="K126" s="1"/>
      <c r="L126" s="25" t="s">
        <v>513</v>
      </c>
      <c r="M126" s="21" t="s">
        <v>508</v>
      </c>
      <c r="N126" s="1"/>
      <c r="O126" s="1"/>
      <c r="P126" s="1"/>
      <c r="Q126" s="25" t="s">
        <v>513</v>
      </c>
      <c r="R126" s="21" t="str">
        <f t="shared" ref="R126:R128" si="83">R125</f>
        <v>6.9065</v>
      </c>
      <c r="S126" s="1"/>
      <c r="T126" s="1"/>
      <c r="U126" s="1"/>
      <c r="V126" s="25" t="s">
        <v>513</v>
      </c>
      <c r="W126" s="21" t="str">
        <f t="shared" ref="W126:W128" si="84">W125</f>
        <v>19.0365</v>
      </c>
      <c r="X126" s="1"/>
      <c r="Y126" s="1"/>
      <c r="Z126" s="1"/>
      <c r="AA126" s="25" t="s">
        <v>513</v>
      </c>
      <c r="AB126" s="21" t="str">
        <f t="shared" ref="AB126:AB128" si="85">AB125</f>
        <v>77.63075</v>
      </c>
      <c r="AC126" s="1"/>
      <c r="AD126" s="1"/>
      <c r="AE126" s="1"/>
      <c r="AF126" s="25" t="s">
        <v>513</v>
      </c>
      <c r="AG126" s="32">
        <f t="shared" si="1"/>
        <v>598.91975</v>
      </c>
      <c r="AH126" s="33">
        <v>3.896</v>
      </c>
      <c r="AI126" s="32">
        <v>5.237035714285715</v>
      </c>
      <c r="AJ126" s="1"/>
      <c r="AK126" s="25" t="s">
        <v>513</v>
      </c>
      <c r="AL126" s="25" t="s">
        <v>515</v>
      </c>
      <c r="AM126" s="1"/>
      <c r="AN126" s="1"/>
      <c r="AO126" s="1"/>
      <c r="AP126" s="25" t="s">
        <v>513</v>
      </c>
      <c r="AQ126" s="16">
        <f t="shared" si="2"/>
        <v>7.221442321</v>
      </c>
      <c r="AR126" s="1"/>
      <c r="AS126" s="1"/>
      <c r="AT126" s="1"/>
      <c r="AU126" s="25" t="s">
        <v>513</v>
      </c>
      <c r="AV126" s="34">
        <v>8.13</v>
      </c>
      <c r="AW126" s="16">
        <f t="shared" si="3"/>
        <v>7.221442321</v>
      </c>
      <c r="AX126" s="16">
        <f t="shared" si="4"/>
        <v>-0.9085576786</v>
      </c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</row>
    <row r="127" ht="15.75" customHeight="1">
      <c r="A127" s="15"/>
      <c r="B127" s="25" t="s">
        <v>516</v>
      </c>
      <c r="C127" s="21" t="s">
        <v>506</v>
      </c>
      <c r="D127" s="1"/>
      <c r="E127" s="1"/>
      <c r="F127" s="1"/>
      <c r="G127" s="25" t="s">
        <v>516</v>
      </c>
      <c r="H127" s="31" t="s">
        <v>517</v>
      </c>
      <c r="I127" s="1"/>
      <c r="J127" s="1"/>
      <c r="K127" s="1"/>
      <c r="L127" s="25" t="s">
        <v>516</v>
      </c>
      <c r="M127" s="21" t="s">
        <v>508</v>
      </c>
      <c r="N127" s="1"/>
      <c r="O127" s="1"/>
      <c r="P127" s="1"/>
      <c r="Q127" s="25" t="s">
        <v>516</v>
      </c>
      <c r="R127" s="21" t="str">
        <f t="shared" si="83"/>
        <v>6.9065</v>
      </c>
      <c r="S127" s="1"/>
      <c r="T127" s="1"/>
      <c r="U127" s="1"/>
      <c r="V127" s="25" t="s">
        <v>516</v>
      </c>
      <c r="W127" s="21" t="str">
        <f t="shared" si="84"/>
        <v>19.0365</v>
      </c>
      <c r="X127" s="1"/>
      <c r="Y127" s="1"/>
      <c r="Z127" s="1"/>
      <c r="AA127" s="25" t="s">
        <v>516</v>
      </c>
      <c r="AB127" s="21" t="str">
        <f t="shared" si="85"/>
        <v>77.63075</v>
      </c>
      <c r="AC127" s="1"/>
      <c r="AD127" s="1"/>
      <c r="AE127" s="1"/>
      <c r="AF127" s="25" t="s">
        <v>516</v>
      </c>
      <c r="AG127" s="32">
        <f t="shared" si="1"/>
        <v>596.31575</v>
      </c>
      <c r="AH127" s="33">
        <v>4.07</v>
      </c>
      <c r="AI127" s="32">
        <v>5.237035714285715</v>
      </c>
      <c r="AJ127" s="1"/>
      <c r="AK127" s="25" t="s">
        <v>516</v>
      </c>
      <c r="AL127" s="25" t="s">
        <v>518</v>
      </c>
      <c r="AM127" s="1"/>
      <c r="AN127" s="1"/>
      <c r="AO127" s="1"/>
      <c r="AP127" s="25" t="s">
        <v>516</v>
      </c>
      <c r="AQ127" s="16">
        <f t="shared" si="2"/>
        <v>6.053693571</v>
      </c>
      <c r="AR127" s="1"/>
      <c r="AS127" s="1"/>
      <c r="AT127" s="1"/>
      <c r="AU127" s="25" t="s">
        <v>516</v>
      </c>
      <c r="AV127" s="34">
        <v>7.94</v>
      </c>
      <c r="AW127" s="16">
        <f t="shared" si="3"/>
        <v>6.053693571</v>
      </c>
      <c r="AX127" s="16">
        <f t="shared" si="4"/>
        <v>-1.886306429</v>
      </c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</row>
    <row r="128" ht="15.75" customHeight="1">
      <c r="A128" s="15"/>
      <c r="B128" s="25" t="s">
        <v>519</v>
      </c>
      <c r="C128" s="21" t="s">
        <v>506</v>
      </c>
      <c r="D128" s="1"/>
      <c r="E128" s="1"/>
      <c r="F128" s="1"/>
      <c r="G128" s="25" t="s">
        <v>519</v>
      </c>
      <c r="H128" s="31" t="s">
        <v>520</v>
      </c>
      <c r="I128" s="1"/>
      <c r="J128" s="1"/>
      <c r="K128" s="1"/>
      <c r="L128" s="25" t="s">
        <v>519</v>
      </c>
      <c r="M128" s="21" t="s">
        <v>508</v>
      </c>
      <c r="N128" s="1"/>
      <c r="O128" s="1"/>
      <c r="P128" s="1"/>
      <c r="Q128" s="25" t="s">
        <v>519</v>
      </c>
      <c r="R128" s="21" t="str">
        <f t="shared" si="83"/>
        <v>6.9065</v>
      </c>
      <c r="S128" s="1"/>
      <c r="T128" s="1"/>
      <c r="U128" s="1"/>
      <c r="V128" s="25" t="s">
        <v>519</v>
      </c>
      <c r="W128" s="21" t="str">
        <f t="shared" si="84"/>
        <v>19.0365</v>
      </c>
      <c r="X128" s="1"/>
      <c r="Y128" s="1"/>
      <c r="Z128" s="1"/>
      <c r="AA128" s="25" t="s">
        <v>519</v>
      </c>
      <c r="AB128" s="21" t="str">
        <f t="shared" si="85"/>
        <v>77.63075</v>
      </c>
      <c r="AC128" s="1"/>
      <c r="AD128" s="1"/>
      <c r="AE128" s="1"/>
      <c r="AF128" s="25" t="s">
        <v>519</v>
      </c>
      <c r="AG128" s="32">
        <f t="shared" si="1"/>
        <v>583.64875</v>
      </c>
      <c r="AH128" s="33">
        <v>0.459</v>
      </c>
      <c r="AI128" s="32">
        <v>5.237035714285715</v>
      </c>
      <c r="AJ128" s="1"/>
      <c r="AK128" s="25" t="s">
        <v>519</v>
      </c>
      <c r="AL128" s="25" t="s">
        <v>521</v>
      </c>
      <c r="AM128" s="1"/>
      <c r="AN128" s="1"/>
      <c r="AO128" s="1"/>
      <c r="AP128" s="25" t="s">
        <v>519</v>
      </c>
      <c r="AQ128" s="16">
        <f t="shared" si="2"/>
        <v>4.045207321</v>
      </c>
      <c r="AR128" s="1"/>
      <c r="AS128" s="1"/>
      <c r="AT128" s="1"/>
      <c r="AU128" s="25" t="s">
        <v>519</v>
      </c>
      <c r="AV128" s="34">
        <v>7.346666666666667</v>
      </c>
      <c r="AW128" s="16">
        <f t="shared" si="3"/>
        <v>4.045207321</v>
      </c>
      <c r="AX128" s="16">
        <f t="shared" si="4"/>
        <v>-3.301459345</v>
      </c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</row>
    <row r="129" ht="15.75" customHeight="1">
      <c r="A129" s="15"/>
      <c r="B129" s="25" t="s">
        <v>522</v>
      </c>
      <c r="C129" s="21" t="s">
        <v>523</v>
      </c>
      <c r="D129" s="1"/>
      <c r="E129" s="1"/>
      <c r="F129" s="1"/>
      <c r="G129" s="25" t="s">
        <v>522</v>
      </c>
      <c r="H129" s="31" t="s">
        <v>524</v>
      </c>
      <c r="I129" s="1"/>
      <c r="J129" s="1"/>
      <c r="K129" s="1"/>
      <c r="L129" s="25" t="s">
        <v>522</v>
      </c>
      <c r="M129" s="21" t="s">
        <v>525</v>
      </c>
      <c r="N129" s="1"/>
      <c r="O129" s="1"/>
      <c r="P129" s="1"/>
      <c r="Q129" s="25" t="s">
        <v>522</v>
      </c>
      <c r="R129" s="21" t="s">
        <v>526</v>
      </c>
      <c r="S129" s="1"/>
      <c r="T129" s="1"/>
      <c r="U129" s="1"/>
      <c r="V129" s="25" t="s">
        <v>522</v>
      </c>
      <c r="W129" s="21" t="s">
        <v>527</v>
      </c>
      <c r="X129" s="1"/>
      <c r="Y129" s="1"/>
      <c r="Z129" s="1"/>
      <c r="AA129" s="25" t="s">
        <v>522</v>
      </c>
      <c r="AB129" s="21" t="s">
        <v>528</v>
      </c>
      <c r="AC129" s="1"/>
      <c r="AD129" s="1"/>
      <c r="AE129" s="1"/>
      <c r="AF129" s="25" t="s">
        <v>522</v>
      </c>
      <c r="AG129" s="32">
        <f t="shared" si="1"/>
        <v>592.3305</v>
      </c>
      <c r="AH129" s="33">
        <v>-0.969</v>
      </c>
      <c r="AI129" s="32">
        <v>5.237035714285715</v>
      </c>
      <c r="AJ129" s="1"/>
      <c r="AK129" s="25" t="s">
        <v>522</v>
      </c>
      <c r="AL129" s="25" t="s">
        <v>529</v>
      </c>
      <c r="AM129" s="1"/>
      <c r="AN129" s="1"/>
      <c r="AO129" s="1"/>
      <c r="AP129" s="25" t="s">
        <v>522</v>
      </c>
      <c r="AQ129" s="16">
        <f t="shared" si="2"/>
        <v>3.534049821</v>
      </c>
      <c r="AR129" s="1"/>
      <c r="AS129" s="1"/>
      <c r="AT129" s="1"/>
      <c r="AU129" s="25" t="s">
        <v>522</v>
      </c>
      <c r="AV129" s="34">
        <v>7.303333333333334</v>
      </c>
      <c r="AW129" s="16">
        <f t="shared" si="3"/>
        <v>3.534049821</v>
      </c>
      <c r="AX129" s="16">
        <f t="shared" si="4"/>
        <v>-3.769283512</v>
      </c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</row>
    <row r="130" ht="15.75" customHeight="1">
      <c r="A130" s="15"/>
      <c r="B130" s="25" t="s">
        <v>530</v>
      </c>
      <c r="C130" s="21" t="s">
        <v>523</v>
      </c>
      <c r="D130" s="1"/>
      <c r="E130" s="1"/>
      <c r="F130" s="1"/>
      <c r="G130" s="25" t="s">
        <v>530</v>
      </c>
      <c r="H130" s="31" t="s">
        <v>531</v>
      </c>
      <c r="I130" s="1"/>
      <c r="J130" s="1"/>
      <c r="K130" s="1"/>
      <c r="L130" s="25" t="s">
        <v>530</v>
      </c>
      <c r="M130" s="21" t="s">
        <v>525</v>
      </c>
      <c r="N130" s="1"/>
      <c r="O130" s="1"/>
      <c r="P130" s="1"/>
      <c r="Q130" s="25" t="s">
        <v>530</v>
      </c>
      <c r="R130" s="21" t="str">
        <f t="shared" ref="R130:R132" si="86">R129</f>
        <v>7.0025</v>
      </c>
      <c r="S130" s="1"/>
      <c r="T130" s="1"/>
      <c r="U130" s="1"/>
      <c r="V130" s="25" t="s">
        <v>530</v>
      </c>
      <c r="W130" s="21" t="str">
        <f t="shared" ref="W130:W132" si="87">W129</f>
        <v>19.69275</v>
      </c>
      <c r="X130" s="1"/>
      <c r="Y130" s="1"/>
      <c r="Z130" s="1"/>
      <c r="AA130" s="25" t="s">
        <v>530</v>
      </c>
      <c r="AB130" s="21" t="str">
        <f t="shared" ref="AB130:AB132" si="88">AB129</f>
        <v>81.9705</v>
      </c>
      <c r="AC130" s="1"/>
      <c r="AD130" s="1"/>
      <c r="AE130" s="1"/>
      <c r="AF130" s="25" t="s">
        <v>530</v>
      </c>
      <c r="AG130" s="32">
        <f t="shared" si="1"/>
        <v>591.5305</v>
      </c>
      <c r="AH130" s="33">
        <v>-1.234</v>
      </c>
      <c r="AI130" s="32">
        <v>5.237035714285715</v>
      </c>
      <c r="AJ130" s="1"/>
      <c r="AK130" s="25" t="s">
        <v>530</v>
      </c>
      <c r="AL130" s="25" t="s">
        <v>532</v>
      </c>
      <c r="AM130" s="1"/>
      <c r="AN130" s="1"/>
      <c r="AO130" s="1"/>
      <c r="AP130" s="25" t="s">
        <v>530</v>
      </c>
      <c r="AQ130" s="16">
        <f t="shared" si="2"/>
        <v>3.753922321</v>
      </c>
      <c r="AR130" s="1"/>
      <c r="AS130" s="1"/>
      <c r="AT130" s="1"/>
      <c r="AU130" s="25" t="s">
        <v>530</v>
      </c>
      <c r="AV130" s="34">
        <v>7.376666666666667</v>
      </c>
      <c r="AW130" s="16">
        <f t="shared" si="3"/>
        <v>3.753922321</v>
      </c>
      <c r="AX130" s="16">
        <f t="shared" si="4"/>
        <v>-3.622744345</v>
      </c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</row>
    <row r="131" ht="15.75" customHeight="1">
      <c r="A131" s="15"/>
      <c r="B131" s="25" t="s">
        <v>533</v>
      </c>
      <c r="C131" s="21" t="s">
        <v>523</v>
      </c>
      <c r="D131" s="1"/>
      <c r="E131" s="1"/>
      <c r="F131" s="1"/>
      <c r="G131" s="25" t="s">
        <v>533</v>
      </c>
      <c r="H131" s="31" t="s">
        <v>534</v>
      </c>
      <c r="I131" s="1"/>
      <c r="J131" s="1"/>
      <c r="K131" s="1"/>
      <c r="L131" s="25" t="s">
        <v>533</v>
      </c>
      <c r="M131" s="21" t="s">
        <v>525</v>
      </c>
      <c r="N131" s="1"/>
      <c r="O131" s="1"/>
      <c r="P131" s="1"/>
      <c r="Q131" s="25" t="s">
        <v>533</v>
      </c>
      <c r="R131" s="21" t="str">
        <f t="shared" si="86"/>
        <v>7.0025</v>
      </c>
      <c r="S131" s="1"/>
      <c r="T131" s="1"/>
      <c r="U131" s="1"/>
      <c r="V131" s="25" t="s">
        <v>533</v>
      </c>
      <c r="W131" s="21" t="str">
        <f t="shared" si="87"/>
        <v>19.69275</v>
      </c>
      <c r="X131" s="1"/>
      <c r="Y131" s="1"/>
      <c r="Z131" s="1"/>
      <c r="AA131" s="25" t="s">
        <v>533</v>
      </c>
      <c r="AB131" s="21" t="str">
        <f t="shared" si="88"/>
        <v>81.9705</v>
      </c>
      <c r="AC131" s="1"/>
      <c r="AD131" s="1"/>
      <c r="AE131" s="1"/>
      <c r="AF131" s="25" t="s">
        <v>533</v>
      </c>
      <c r="AG131" s="32">
        <f t="shared" si="1"/>
        <v>602.2185</v>
      </c>
      <c r="AH131" s="33">
        <v>0.99</v>
      </c>
      <c r="AI131" s="32">
        <v>5.237035714285715</v>
      </c>
      <c r="AJ131" s="1"/>
      <c r="AK131" s="25" t="s">
        <v>533</v>
      </c>
      <c r="AL131" s="25" t="s">
        <v>535</v>
      </c>
      <c r="AM131" s="1"/>
      <c r="AN131" s="1"/>
      <c r="AO131" s="1"/>
      <c r="AP131" s="25" t="s">
        <v>533</v>
      </c>
      <c r="AQ131" s="16">
        <f t="shared" si="2"/>
        <v>4.310192321</v>
      </c>
      <c r="AR131" s="1"/>
      <c r="AS131" s="1"/>
      <c r="AT131" s="1"/>
      <c r="AU131" s="25" t="s">
        <v>533</v>
      </c>
      <c r="AV131" s="34">
        <v>6.616666666666667</v>
      </c>
      <c r="AW131" s="16">
        <f t="shared" si="3"/>
        <v>4.310192321</v>
      </c>
      <c r="AX131" s="16">
        <f t="shared" si="4"/>
        <v>-2.306474345</v>
      </c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</row>
    <row r="132" ht="15.75" customHeight="1">
      <c r="A132" s="15"/>
      <c r="B132" s="25" t="s">
        <v>536</v>
      </c>
      <c r="C132" s="21" t="s">
        <v>523</v>
      </c>
      <c r="D132" s="1"/>
      <c r="E132" s="1"/>
      <c r="F132" s="1"/>
      <c r="G132" s="25" t="s">
        <v>536</v>
      </c>
      <c r="H132" s="31" t="s">
        <v>537</v>
      </c>
      <c r="I132" s="1"/>
      <c r="J132" s="1"/>
      <c r="K132" s="1"/>
      <c r="L132" s="25" t="s">
        <v>536</v>
      </c>
      <c r="M132" s="21" t="s">
        <v>525</v>
      </c>
      <c r="N132" s="1"/>
      <c r="O132" s="1"/>
      <c r="P132" s="1"/>
      <c r="Q132" s="25" t="s">
        <v>536</v>
      </c>
      <c r="R132" s="21" t="str">
        <f t="shared" si="86"/>
        <v>7.0025</v>
      </c>
      <c r="S132" s="1"/>
      <c r="T132" s="1"/>
      <c r="U132" s="1"/>
      <c r="V132" s="25" t="s">
        <v>536</v>
      </c>
      <c r="W132" s="21" t="str">
        <f t="shared" si="87"/>
        <v>19.69275</v>
      </c>
      <c r="X132" s="1"/>
      <c r="Y132" s="1"/>
      <c r="Z132" s="1"/>
      <c r="AA132" s="25" t="s">
        <v>536</v>
      </c>
      <c r="AB132" s="21" t="str">
        <f t="shared" si="88"/>
        <v>81.9705</v>
      </c>
      <c r="AC132" s="1"/>
      <c r="AD132" s="1"/>
      <c r="AE132" s="1"/>
      <c r="AF132" s="25" t="s">
        <v>536</v>
      </c>
      <c r="AG132" s="32">
        <f t="shared" si="1"/>
        <v>599.2365</v>
      </c>
      <c r="AH132" s="33">
        <v>2.671</v>
      </c>
      <c r="AI132" s="32">
        <v>5.237035714285715</v>
      </c>
      <c r="AJ132" s="1"/>
      <c r="AK132" s="25" t="s">
        <v>536</v>
      </c>
      <c r="AL132" s="25" t="s">
        <v>538</v>
      </c>
      <c r="AM132" s="1"/>
      <c r="AN132" s="1"/>
      <c r="AO132" s="1"/>
      <c r="AP132" s="25" t="s">
        <v>536</v>
      </c>
      <c r="AQ132" s="16">
        <f t="shared" si="2"/>
        <v>4.671127321</v>
      </c>
      <c r="AR132" s="1"/>
      <c r="AS132" s="1"/>
      <c r="AT132" s="1"/>
      <c r="AU132" s="25" t="s">
        <v>536</v>
      </c>
      <c r="AV132" s="34">
        <v>6.743333333333333</v>
      </c>
      <c r="AW132" s="16">
        <f t="shared" si="3"/>
        <v>4.671127321</v>
      </c>
      <c r="AX132" s="16">
        <f t="shared" si="4"/>
        <v>-2.072206012</v>
      </c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</row>
    <row r="133" ht="15.75" customHeight="1">
      <c r="A133" s="15"/>
      <c r="B133" s="25" t="s">
        <v>539</v>
      </c>
      <c r="C133" s="21" t="s">
        <v>540</v>
      </c>
      <c r="D133" s="1"/>
      <c r="E133" s="1"/>
      <c r="F133" s="1"/>
      <c r="G133" s="25" t="s">
        <v>539</v>
      </c>
      <c r="H133" s="31" t="s">
        <v>541</v>
      </c>
      <c r="I133" s="1"/>
      <c r="J133" s="1"/>
      <c r="K133" s="1"/>
      <c r="L133" s="25" t="s">
        <v>539</v>
      </c>
      <c r="M133" s="21" t="s">
        <v>542</v>
      </c>
      <c r="N133" s="1"/>
      <c r="O133" s="1"/>
      <c r="P133" s="1"/>
      <c r="Q133" s="25" t="s">
        <v>539</v>
      </c>
      <c r="R133" s="21" t="s">
        <v>543</v>
      </c>
      <c r="S133" s="1"/>
      <c r="T133" s="1"/>
      <c r="U133" s="1"/>
      <c r="V133" s="25" t="s">
        <v>539</v>
      </c>
      <c r="W133" s="21" t="s">
        <v>544</v>
      </c>
      <c r="X133" s="1"/>
      <c r="Y133" s="1"/>
      <c r="Z133" s="1"/>
      <c r="AA133" s="25" t="s">
        <v>539</v>
      </c>
      <c r="AB133" s="21" t="s">
        <v>545</v>
      </c>
      <c r="AC133" s="1"/>
      <c r="AD133" s="1"/>
      <c r="AE133" s="1"/>
      <c r="AF133" s="25" t="s">
        <v>539</v>
      </c>
      <c r="AG133" s="32">
        <f t="shared" si="1"/>
        <v>588.89675</v>
      </c>
      <c r="AH133" s="33">
        <v>-0.58</v>
      </c>
      <c r="AI133" s="32">
        <v>5.237035714285715</v>
      </c>
      <c r="AJ133" s="1"/>
      <c r="AK133" s="25" t="s">
        <v>539</v>
      </c>
      <c r="AL133" s="25" t="s">
        <v>546</v>
      </c>
      <c r="AM133" s="1"/>
      <c r="AN133" s="1"/>
      <c r="AO133" s="1"/>
      <c r="AP133" s="25" t="s">
        <v>539</v>
      </c>
      <c r="AQ133" s="16">
        <f t="shared" si="2"/>
        <v>4.042134821</v>
      </c>
      <c r="AR133" s="1"/>
      <c r="AS133" s="1"/>
      <c r="AT133" s="1"/>
      <c r="AU133" s="25" t="s">
        <v>539</v>
      </c>
      <c r="AV133" s="34">
        <v>6.28</v>
      </c>
      <c r="AW133" s="16">
        <f t="shared" si="3"/>
        <v>4.042134821</v>
      </c>
      <c r="AX133" s="16">
        <f t="shared" si="4"/>
        <v>-2.237865179</v>
      </c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</row>
    <row r="134" ht="15.75" customHeight="1">
      <c r="A134" s="15"/>
      <c r="B134" s="25" t="s">
        <v>547</v>
      </c>
      <c r="C134" s="21" t="s">
        <v>540</v>
      </c>
      <c r="D134" s="1"/>
      <c r="E134" s="1"/>
      <c r="F134" s="1"/>
      <c r="G134" s="25" t="s">
        <v>547</v>
      </c>
      <c r="H134" s="31" t="s">
        <v>548</v>
      </c>
      <c r="I134" s="1"/>
      <c r="J134" s="1"/>
      <c r="K134" s="1"/>
      <c r="L134" s="25" t="s">
        <v>547</v>
      </c>
      <c r="M134" s="21" t="s">
        <v>542</v>
      </c>
      <c r="N134" s="1"/>
      <c r="O134" s="1"/>
      <c r="P134" s="1"/>
      <c r="Q134" s="25" t="s">
        <v>547</v>
      </c>
      <c r="R134" s="21" t="str">
        <f t="shared" ref="R134:R136" si="89">R133</f>
        <v>6.95125</v>
      </c>
      <c r="S134" s="1"/>
      <c r="T134" s="1"/>
      <c r="U134" s="1"/>
      <c r="V134" s="25" t="s">
        <v>547</v>
      </c>
      <c r="W134" s="21" t="str">
        <f t="shared" ref="W134:W136" si="90">W133</f>
        <v>20.19175</v>
      </c>
      <c r="X134" s="1"/>
      <c r="Y134" s="1"/>
      <c r="Z134" s="1"/>
      <c r="AA134" s="25" t="s">
        <v>547</v>
      </c>
      <c r="AB134" s="21" t="str">
        <f t="shared" ref="AB134:AB136" si="91">AB133</f>
        <v>85.4045</v>
      </c>
      <c r="AC134" s="1"/>
      <c r="AD134" s="1"/>
      <c r="AE134" s="1"/>
      <c r="AF134" s="25" t="s">
        <v>547</v>
      </c>
      <c r="AG134" s="32">
        <f t="shared" si="1"/>
        <v>584.87775</v>
      </c>
      <c r="AH134" s="33">
        <v>-1.125</v>
      </c>
      <c r="AI134" s="32">
        <v>5.237035714285715</v>
      </c>
      <c r="AJ134" s="1"/>
      <c r="AK134" s="25" t="s">
        <v>547</v>
      </c>
      <c r="AL134" s="25" t="s">
        <v>549</v>
      </c>
      <c r="AM134" s="1"/>
      <c r="AN134" s="1"/>
      <c r="AO134" s="1"/>
      <c r="AP134" s="25" t="s">
        <v>547</v>
      </c>
      <c r="AQ134" s="16">
        <f t="shared" si="2"/>
        <v>3.843682321</v>
      </c>
      <c r="AR134" s="1"/>
      <c r="AS134" s="1"/>
      <c r="AT134" s="1"/>
      <c r="AU134" s="25" t="s">
        <v>547</v>
      </c>
      <c r="AV134" s="34">
        <v>5.99</v>
      </c>
      <c r="AW134" s="16">
        <f t="shared" si="3"/>
        <v>3.843682321</v>
      </c>
      <c r="AX134" s="16">
        <f t="shared" si="4"/>
        <v>-2.146317679</v>
      </c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</row>
    <row r="135" ht="15.75" customHeight="1">
      <c r="A135" s="15"/>
      <c r="B135" s="25" t="s">
        <v>550</v>
      </c>
      <c r="C135" s="21" t="s">
        <v>540</v>
      </c>
      <c r="D135" s="1"/>
      <c r="E135" s="1"/>
      <c r="F135" s="1"/>
      <c r="G135" s="25" t="s">
        <v>550</v>
      </c>
      <c r="H135" s="31" t="s">
        <v>551</v>
      </c>
      <c r="I135" s="1"/>
      <c r="J135" s="1"/>
      <c r="K135" s="1"/>
      <c r="L135" s="25" t="s">
        <v>550</v>
      </c>
      <c r="M135" s="21" t="s">
        <v>542</v>
      </c>
      <c r="N135" s="1"/>
      <c r="O135" s="1"/>
      <c r="P135" s="1"/>
      <c r="Q135" s="25" t="s">
        <v>550</v>
      </c>
      <c r="R135" s="21" t="str">
        <f t="shared" si="89"/>
        <v>6.95125</v>
      </c>
      <c r="S135" s="1"/>
      <c r="T135" s="1"/>
      <c r="U135" s="1"/>
      <c r="V135" s="25" t="s">
        <v>550</v>
      </c>
      <c r="W135" s="21" t="str">
        <f t="shared" si="90"/>
        <v>20.19175</v>
      </c>
      <c r="X135" s="1"/>
      <c r="Y135" s="1"/>
      <c r="Z135" s="1"/>
      <c r="AA135" s="25" t="s">
        <v>550</v>
      </c>
      <c r="AB135" s="21" t="str">
        <f t="shared" si="91"/>
        <v>85.4045</v>
      </c>
      <c r="AC135" s="1"/>
      <c r="AD135" s="1"/>
      <c r="AE135" s="1"/>
      <c r="AF135" s="25" t="s">
        <v>550</v>
      </c>
      <c r="AG135" s="32">
        <f t="shared" si="1"/>
        <v>585.31775</v>
      </c>
      <c r="AH135" s="33">
        <v>-2.806</v>
      </c>
      <c r="AI135" s="32">
        <v>5.237035714285715</v>
      </c>
      <c r="AJ135" s="1"/>
      <c r="AK135" s="25" t="s">
        <v>550</v>
      </c>
      <c r="AL135" s="25" t="s">
        <v>552</v>
      </c>
      <c r="AM135" s="1"/>
      <c r="AN135" s="1"/>
      <c r="AO135" s="1"/>
      <c r="AP135" s="25" t="s">
        <v>550</v>
      </c>
      <c r="AQ135" s="16">
        <f t="shared" si="2"/>
        <v>2.919569821</v>
      </c>
      <c r="AR135" s="1"/>
      <c r="AS135" s="1"/>
      <c r="AT135" s="1"/>
      <c r="AU135" s="25" t="s">
        <v>550</v>
      </c>
      <c r="AV135" s="34">
        <v>5.616666666666667</v>
      </c>
      <c r="AW135" s="16">
        <f t="shared" si="3"/>
        <v>2.919569821</v>
      </c>
      <c r="AX135" s="16">
        <f t="shared" si="4"/>
        <v>-2.697096845</v>
      </c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</row>
    <row r="136" ht="15.75" customHeight="1">
      <c r="A136" s="15"/>
      <c r="B136" s="25" t="s">
        <v>553</v>
      </c>
      <c r="C136" s="21" t="s">
        <v>540</v>
      </c>
      <c r="D136" s="1"/>
      <c r="E136" s="1"/>
      <c r="F136" s="1"/>
      <c r="G136" s="25" t="s">
        <v>553</v>
      </c>
      <c r="H136" s="31" t="s">
        <v>554</v>
      </c>
      <c r="I136" s="1"/>
      <c r="J136" s="1"/>
      <c r="K136" s="1"/>
      <c r="L136" s="25" t="s">
        <v>553</v>
      </c>
      <c r="M136" s="21" t="s">
        <v>542</v>
      </c>
      <c r="N136" s="1"/>
      <c r="O136" s="1"/>
      <c r="P136" s="1"/>
      <c r="Q136" s="25" t="s">
        <v>553</v>
      </c>
      <c r="R136" s="21" t="str">
        <f t="shared" si="89"/>
        <v>6.95125</v>
      </c>
      <c r="S136" s="1"/>
      <c r="T136" s="1"/>
      <c r="U136" s="1"/>
      <c r="V136" s="25" t="s">
        <v>553</v>
      </c>
      <c r="W136" s="21" t="str">
        <f t="shared" si="90"/>
        <v>20.19175</v>
      </c>
      <c r="X136" s="1"/>
      <c r="Y136" s="1"/>
      <c r="Z136" s="1"/>
      <c r="AA136" s="25" t="s">
        <v>553</v>
      </c>
      <c r="AB136" s="21" t="str">
        <f t="shared" si="91"/>
        <v>85.4045</v>
      </c>
      <c r="AC136" s="1"/>
      <c r="AD136" s="1"/>
      <c r="AE136" s="1"/>
      <c r="AF136" s="25" t="s">
        <v>553</v>
      </c>
      <c r="AG136" s="32">
        <f t="shared" si="1"/>
        <v>590.36175</v>
      </c>
      <c r="AH136" s="33">
        <v>-1.481</v>
      </c>
      <c r="AI136" s="32">
        <v>5.237035714285715</v>
      </c>
      <c r="AJ136" s="1"/>
      <c r="AK136" s="25" t="s">
        <v>553</v>
      </c>
      <c r="AL136" s="25" t="s">
        <v>555</v>
      </c>
      <c r="AM136" s="1"/>
      <c r="AN136" s="1"/>
      <c r="AO136" s="1"/>
      <c r="AP136" s="25" t="s">
        <v>553</v>
      </c>
      <c r="AQ136" s="16">
        <f t="shared" si="2"/>
        <v>3.226646071</v>
      </c>
      <c r="AR136" s="1"/>
      <c r="AS136" s="1"/>
      <c r="AT136" s="1"/>
      <c r="AU136" s="25" t="s">
        <v>553</v>
      </c>
      <c r="AV136" s="34">
        <v>5.6066666666666665</v>
      </c>
      <c r="AW136" s="16">
        <f t="shared" si="3"/>
        <v>3.226646071</v>
      </c>
      <c r="AX136" s="16">
        <f t="shared" si="4"/>
        <v>-2.380020595</v>
      </c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</row>
    <row r="137" ht="15.75" customHeight="1">
      <c r="A137" s="15"/>
      <c r="B137" s="25" t="s">
        <v>556</v>
      </c>
      <c r="C137" s="21" t="s">
        <v>557</v>
      </c>
      <c r="D137" s="1"/>
      <c r="E137" s="1"/>
      <c r="F137" s="1"/>
      <c r="G137" s="25" t="s">
        <v>556</v>
      </c>
      <c r="H137" s="31" t="s">
        <v>558</v>
      </c>
      <c r="I137" s="1"/>
      <c r="J137" s="1"/>
      <c r="K137" s="1"/>
      <c r="L137" s="25" t="s">
        <v>556</v>
      </c>
      <c r="M137" s="21" t="s">
        <v>559</v>
      </c>
      <c r="N137" s="1"/>
      <c r="O137" s="1"/>
      <c r="P137" s="1"/>
      <c r="Q137" s="25" t="s">
        <v>556</v>
      </c>
      <c r="R137" s="21" t="s">
        <v>560</v>
      </c>
      <c r="S137" s="1"/>
      <c r="T137" s="1"/>
      <c r="U137" s="1"/>
      <c r="V137" s="25" t="s">
        <v>556</v>
      </c>
      <c r="W137" s="21" t="s">
        <v>561</v>
      </c>
      <c r="X137" s="1"/>
      <c r="Y137" s="1"/>
      <c r="Z137" s="1"/>
      <c r="AA137" s="25" t="s">
        <v>556</v>
      </c>
      <c r="AB137" s="21" t="s">
        <v>562</v>
      </c>
      <c r="AC137" s="1"/>
      <c r="AD137" s="1"/>
      <c r="AE137" s="1"/>
      <c r="AF137" s="25" t="s">
        <v>556</v>
      </c>
      <c r="AG137" s="32">
        <f t="shared" si="1"/>
        <v>580.35975</v>
      </c>
      <c r="AH137" s="33">
        <v>-1.45</v>
      </c>
      <c r="AI137" s="32">
        <v>5.237035714285715</v>
      </c>
      <c r="AJ137" s="1"/>
      <c r="AK137" s="25" t="s">
        <v>556</v>
      </c>
      <c r="AL137" s="25" t="s">
        <v>563</v>
      </c>
      <c r="AM137" s="1"/>
      <c r="AN137" s="1"/>
      <c r="AO137" s="1"/>
      <c r="AP137" s="25" t="s">
        <v>556</v>
      </c>
      <c r="AQ137" s="16">
        <f t="shared" si="2"/>
        <v>2.972894821</v>
      </c>
      <c r="AR137" s="1"/>
      <c r="AS137" s="1"/>
      <c r="AT137" s="1"/>
      <c r="AU137" s="25" t="s">
        <v>556</v>
      </c>
      <c r="AV137" s="34">
        <v>6.066666666666666</v>
      </c>
      <c r="AW137" s="16">
        <f t="shared" si="3"/>
        <v>2.972894821</v>
      </c>
      <c r="AX137" s="16">
        <f t="shared" si="4"/>
        <v>-3.093771845</v>
      </c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</row>
    <row r="138" ht="15.75" customHeight="1">
      <c r="A138" s="15"/>
      <c r="B138" s="25" t="s">
        <v>564</v>
      </c>
      <c r="C138" s="21" t="s">
        <v>557</v>
      </c>
      <c r="D138" s="1"/>
      <c r="E138" s="1"/>
      <c r="F138" s="1"/>
      <c r="G138" s="25" t="s">
        <v>564</v>
      </c>
      <c r="H138" s="31" t="s">
        <v>565</v>
      </c>
      <c r="I138" s="1"/>
      <c r="J138" s="1"/>
      <c r="K138" s="1"/>
      <c r="L138" s="25" t="s">
        <v>564</v>
      </c>
      <c r="M138" s="21" t="s">
        <v>559</v>
      </c>
      <c r="N138" s="1"/>
      <c r="O138" s="1"/>
      <c r="P138" s="1"/>
      <c r="Q138" s="25" t="s">
        <v>564</v>
      </c>
      <c r="R138" s="21" t="str">
        <f t="shared" ref="R138:R140" si="92">R137</f>
        <v>6.62975</v>
      </c>
      <c r="S138" s="1"/>
      <c r="T138" s="1"/>
      <c r="U138" s="1"/>
      <c r="V138" s="25" t="s">
        <v>564</v>
      </c>
      <c r="W138" s="21" t="str">
        <f t="shared" ref="W138:W140" si="93">W137</f>
        <v>20.961</v>
      </c>
      <c r="X138" s="1"/>
      <c r="Y138" s="1"/>
      <c r="Z138" s="1"/>
      <c r="AA138" s="25" t="s">
        <v>564</v>
      </c>
      <c r="AB138" s="21" t="str">
        <f t="shared" ref="AB138:AB140" si="94">AB137</f>
        <v>90.1355</v>
      </c>
      <c r="AC138" s="1"/>
      <c r="AD138" s="1"/>
      <c r="AE138" s="1"/>
      <c r="AF138" s="25" t="s">
        <v>564</v>
      </c>
      <c r="AG138" s="32">
        <f t="shared" si="1"/>
        <v>583.87875</v>
      </c>
      <c r="AH138" s="33">
        <v>-0.171</v>
      </c>
      <c r="AI138" s="32">
        <v>5.237035714285715</v>
      </c>
      <c r="AJ138" s="1"/>
      <c r="AK138" s="25" t="s">
        <v>564</v>
      </c>
      <c r="AL138" s="25" t="s">
        <v>566</v>
      </c>
      <c r="AM138" s="1"/>
      <c r="AN138" s="1"/>
      <c r="AO138" s="1"/>
      <c r="AP138" s="25" t="s">
        <v>564</v>
      </c>
      <c r="AQ138" s="16">
        <f t="shared" si="2"/>
        <v>3.124181071</v>
      </c>
      <c r="AR138" s="1"/>
      <c r="AS138" s="1"/>
      <c r="AT138" s="1"/>
      <c r="AU138" s="25" t="s">
        <v>564</v>
      </c>
      <c r="AV138" s="34">
        <v>7.083333333333333</v>
      </c>
      <c r="AW138" s="16">
        <f t="shared" si="3"/>
        <v>3.124181071</v>
      </c>
      <c r="AX138" s="16">
        <f t="shared" si="4"/>
        <v>-3.959152262</v>
      </c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</row>
    <row r="139" ht="15.75" customHeight="1">
      <c r="A139" s="15"/>
      <c r="B139" s="25" t="s">
        <v>567</v>
      </c>
      <c r="C139" s="21" t="s">
        <v>557</v>
      </c>
      <c r="D139" s="1"/>
      <c r="E139" s="1"/>
      <c r="F139" s="1"/>
      <c r="G139" s="25" t="s">
        <v>567</v>
      </c>
      <c r="H139" s="31" t="s">
        <v>568</v>
      </c>
      <c r="I139" s="1"/>
      <c r="J139" s="1"/>
      <c r="K139" s="1"/>
      <c r="L139" s="25" t="s">
        <v>567</v>
      </c>
      <c r="M139" s="21" t="s">
        <v>559</v>
      </c>
      <c r="N139" s="1"/>
      <c r="O139" s="1"/>
      <c r="P139" s="1"/>
      <c r="Q139" s="25" t="s">
        <v>567</v>
      </c>
      <c r="R139" s="21" t="str">
        <f t="shared" si="92"/>
        <v>6.62975</v>
      </c>
      <c r="S139" s="1"/>
      <c r="T139" s="1"/>
      <c r="U139" s="1"/>
      <c r="V139" s="25" t="s">
        <v>567</v>
      </c>
      <c r="W139" s="21" t="str">
        <f t="shared" si="93"/>
        <v>20.961</v>
      </c>
      <c r="X139" s="1"/>
      <c r="Y139" s="1"/>
      <c r="Z139" s="1"/>
      <c r="AA139" s="25" t="s">
        <v>567</v>
      </c>
      <c r="AB139" s="21" t="str">
        <f t="shared" si="94"/>
        <v>90.1355</v>
      </c>
      <c r="AC139" s="1"/>
      <c r="AD139" s="1"/>
      <c r="AE139" s="1"/>
      <c r="AF139" s="25" t="s">
        <v>567</v>
      </c>
      <c r="AG139" s="32">
        <f t="shared" si="1"/>
        <v>598.22175</v>
      </c>
      <c r="AH139" s="33">
        <v>2.205</v>
      </c>
      <c r="AI139" s="32">
        <v>5.237035714285715</v>
      </c>
      <c r="AJ139" s="1"/>
      <c r="AK139" s="25" t="s">
        <v>567</v>
      </c>
      <c r="AL139" s="25" t="s">
        <v>569</v>
      </c>
      <c r="AM139" s="1"/>
      <c r="AN139" s="1"/>
      <c r="AO139" s="1"/>
      <c r="AP139" s="25" t="s">
        <v>567</v>
      </c>
      <c r="AQ139" s="16">
        <f t="shared" si="2"/>
        <v>4.339734821</v>
      </c>
      <c r="AR139" s="1"/>
      <c r="AS139" s="1"/>
      <c r="AT139" s="1"/>
      <c r="AU139" s="25" t="s">
        <v>567</v>
      </c>
      <c r="AV139" s="34">
        <v>7.333333333333333</v>
      </c>
      <c r="AW139" s="16">
        <f t="shared" si="3"/>
        <v>4.339734821</v>
      </c>
      <c r="AX139" s="16">
        <f t="shared" si="4"/>
        <v>-2.993598512</v>
      </c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</row>
    <row r="140" ht="15.75" customHeight="1">
      <c r="A140" s="15"/>
      <c r="B140" s="25" t="s">
        <v>570</v>
      </c>
      <c r="C140" s="21" t="s">
        <v>557</v>
      </c>
      <c r="D140" s="1"/>
      <c r="E140" s="1"/>
      <c r="F140" s="1"/>
      <c r="G140" s="25" t="s">
        <v>570</v>
      </c>
      <c r="H140" s="31" t="s">
        <v>571</v>
      </c>
      <c r="I140" s="1"/>
      <c r="J140" s="1"/>
      <c r="K140" s="1"/>
      <c r="L140" s="25" t="s">
        <v>570</v>
      </c>
      <c r="M140" s="21" t="s">
        <v>559</v>
      </c>
      <c r="N140" s="1"/>
      <c r="O140" s="1"/>
      <c r="P140" s="1"/>
      <c r="Q140" s="25" t="s">
        <v>570</v>
      </c>
      <c r="R140" s="21" t="str">
        <f t="shared" si="92"/>
        <v>6.62975</v>
      </c>
      <c r="S140" s="1"/>
      <c r="T140" s="1"/>
      <c r="U140" s="1"/>
      <c r="V140" s="25" t="s">
        <v>570</v>
      </c>
      <c r="W140" s="21" t="str">
        <f t="shared" si="93"/>
        <v>20.961</v>
      </c>
      <c r="X140" s="1"/>
      <c r="Y140" s="1"/>
      <c r="Z140" s="1"/>
      <c r="AA140" s="25" t="s">
        <v>570</v>
      </c>
      <c r="AB140" s="21" t="str">
        <f t="shared" si="94"/>
        <v>90.1355</v>
      </c>
      <c r="AC140" s="1"/>
      <c r="AD140" s="1"/>
      <c r="AE140" s="1"/>
      <c r="AF140" s="25" t="s">
        <v>570</v>
      </c>
      <c r="AG140" s="32">
        <f t="shared" si="1"/>
        <v>581.77475</v>
      </c>
      <c r="AH140" s="33">
        <v>-1.455</v>
      </c>
      <c r="AI140" s="32">
        <v>5.237035714285715</v>
      </c>
      <c r="AJ140" s="1"/>
      <c r="AK140" s="25" t="s">
        <v>570</v>
      </c>
      <c r="AL140" s="25" t="s">
        <v>572</v>
      </c>
      <c r="AM140" s="1"/>
      <c r="AN140" s="1"/>
      <c r="AO140" s="1"/>
      <c r="AP140" s="25" t="s">
        <v>570</v>
      </c>
      <c r="AQ140" s="16">
        <f t="shared" si="2"/>
        <v>3.142792321</v>
      </c>
      <c r="AR140" s="1"/>
      <c r="AS140" s="1"/>
      <c r="AT140" s="1"/>
      <c r="AU140" s="25" t="s">
        <v>570</v>
      </c>
      <c r="AV140" s="34">
        <v>7.836666666666667</v>
      </c>
      <c r="AW140" s="16">
        <f t="shared" si="3"/>
        <v>3.142792321</v>
      </c>
      <c r="AX140" s="16">
        <f t="shared" si="4"/>
        <v>-4.693874345</v>
      </c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</row>
    <row r="141" ht="15.75" customHeight="1">
      <c r="A141" s="15"/>
      <c r="B141" s="25" t="s">
        <v>573</v>
      </c>
      <c r="C141" s="21" t="s">
        <v>574</v>
      </c>
      <c r="D141" s="1"/>
      <c r="E141" s="1"/>
      <c r="F141" s="1"/>
      <c r="G141" s="25" t="s">
        <v>573</v>
      </c>
      <c r="H141" s="31" t="s">
        <v>575</v>
      </c>
      <c r="I141" s="1"/>
      <c r="J141" s="1"/>
      <c r="K141" s="1"/>
      <c r="L141" s="25" t="s">
        <v>573</v>
      </c>
      <c r="M141" s="21" t="s">
        <v>576</v>
      </c>
      <c r="N141" s="1"/>
      <c r="O141" s="1"/>
      <c r="P141" s="1"/>
      <c r="Q141" s="25" t="s">
        <v>573</v>
      </c>
      <c r="R141" s="21" t="s">
        <v>577</v>
      </c>
      <c r="S141" s="1"/>
      <c r="T141" s="1"/>
      <c r="U141" s="1"/>
      <c r="V141" s="25" t="s">
        <v>573</v>
      </c>
      <c r="W141" s="21" t="s">
        <v>578</v>
      </c>
      <c r="X141" s="1"/>
      <c r="Y141" s="1"/>
      <c r="Z141" s="1"/>
      <c r="AA141" s="25" t="s">
        <v>573</v>
      </c>
      <c r="AB141" s="21" t="s">
        <v>579</v>
      </c>
      <c r="AC141" s="1"/>
      <c r="AD141" s="1"/>
      <c r="AE141" s="1"/>
      <c r="AF141" s="25" t="s">
        <v>573</v>
      </c>
      <c r="AG141" s="32">
        <f t="shared" si="1"/>
        <v>593.86275</v>
      </c>
      <c r="AH141" s="33">
        <v>2.327</v>
      </c>
      <c r="AI141" s="32">
        <v>5.237035714285715</v>
      </c>
      <c r="AJ141" s="1"/>
      <c r="AK141" s="25" t="s">
        <v>573</v>
      </c>
      <c r="AL141" s="25" t="s">
        <v>580</v>
      </c>
      <c r="AM141" s="1"/>
      <c r="AN141" s="1"/>
      <c r="AO141" s="1"/>
      <c r="AP141" s="25" t="s">
        <v>573</v>
      </c>
      <c r="AQ141" s="16">
        <f t="shared" si="2"/>
        <v>4.322821071</v>
      </c>
      <c r="AR141" s="1"/>
      <c r="AS141" s="1"/>
      <c r="AT141" s="1"/>
      <c r="AU141" s="25" t="s">
        <v>573</v>
      </c>
      <c r="AV141" s="34">
        <v>7.483333333333333</v>
      </c>
      <c r="AW141" s="16">
        <f t="shared" si="3"/>
        <v>4.322821071</v>
      </c>
      <c r="AX141" s="16">
        <f t="shared" si="4"/>
        <v>-3.160512262</v>
      </c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</row>
    <row r="142" ht="15.75" customHeight="1">
      <c r="A142" s="15"/>
      <c r="B142" s="25" t="s">
        <v>581</v>
      </c>
      <c r="C142" s="21" t="s">
        <v>574</v>
      </c>
      <c r="D142" s="1"/>
      <c r="E142" s="1"/>
      <c r="F142" s="1"/>
      <c r="G142" s="25" t="s">
        <v>581</v>
      </c>
      <c r="H142" s="31" t="s">
        <v>582</v>
      </c>
      <c r="I142" s="1"/>
      <c r="J142" s="1"/>
      <c r="K142" s="1"/>
      <c r="L142" s="25" t="s">
        <v>581</v>
      </c>
      <c r="M142" s="21" t="s">
        <v>576</v>
      </c>
      <c r="N142" s="1"/>
      <c r="O142" s="1"/>
      <c r="P142" s="1"/>
      <c r="Q142" s="25" t="s">
        <v>581</v>
      </c>
      <c r="R142" s="21" t="str">
        <f t="shared" ref="R142:R144" si="95">R141</f>
        <v>6.89525</v>
      </c>
      <c r="S142" s="1"/>
      <c r="T142" s="1"/>
      <c r="U142" s="1"/>
      <c r="V142" s="25" t="s">
        <v>581</v>
      </c>
      <c r="W142" s="21" t="str">
        <f t="shared" ref="W142:W144" si="96">W141</f>
        <v>21.40575</v>
      </c>
      <c r="X142" s="1"/>
      <c r="Y142" s="1"/>
      <c r="Z142" s="1"/>
      <c r="AA142" s="25" t="s">
        <v>581</v>
      </c>
      <c r="AB142" s="21" t="str">
        <f t="shared" ref="AB142:AB144" si="97">AB141</f>
        <v>96.42375</v>
      </c>
      <c r="AC142" s="1"/>
      <c r="AD142" s="1"/>
      <c r="AE142" s="1"/>
      <c r="AF142" s="25" t="s">
        <v>581</v>
      </c>
      <c r="AG142" s="32">
        <f t="shared" si="1"/>
        <v>595.64375</v>
      </c>
      <c r="AH142" s="33">
        <v>2.015</v>
      </c>
      <c r="AI142" s="32">
        <v>5.237035714285715</v>
      </c>
      <c r="AJ142" s="1"/>
      <c r="AK142" s="25" t="s">
        <v>581</v>
      </c>
      <c r="AL142" s="25" t="s">
        <v>583</v>
      </c>
      <c r="AM142" s="1"/>
      <c r="AN142" s="1"/>
      <c r="AO142" s="1"/>
      <c r="AP142" s="25" t="s">
        <v>581</v>
      </c>
      <c r="AQ142" s="16">
        <f t="shared" si="2"/>
        <v>4.561052321</v>
      </c>
      <c r="AR142" s="1"/>
      <c r="AS142" s="1"/>
      <c r="AT142" s="1"/>
      <c r="AU142" s="25" t="s">
        <v>581</v>
      </c>
      <c r="AV142" s="34">
        <v>6.62</v>
      </c>
      <c r="AW142" s="16">
        <f t="shared" si="3"/>
        <v>4.561052321</v>
      </c>
      <c r="AX142" s="16">
        <f t="shared" si="4"/>
        <v>-2.058947679</v>
      </c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</row>
    <row r="143" ht="15.75" customHeight="1">
      <c r="A143" s="15"/>
      <c r="B143" s="25" t="s">
        <v>584</v>
      </c>
      <c r="C143" s="21" t="s">
        <v>574</v>
      </c>
      <c r="D143" s="1"/>
      <c r="E143" s="1"/>
      <c r="F143" s="1"/>
      <c r="G143" s="25" t="s">
        <v>584</v>
      </c>
      <c r="H143" s="31" t="s">
        <v>585</v>
      </c>
      <c r="I143" s="1"/>
      <c r="J143" s="1"/>
      <c r="K143" s="1"/>
      <c r="L143" s="25" t="s">
        <v>584</v>
      </c>
      <c r="M143" s="21" t="s">
        <v>576</v>
      </c>
      <c r="N143" s="1"/>
      <c r="O143" s="1"/>
      <c r="P143" s="1"/>
      <c r="Q143" s="25" t="s">
        <v>584</v>
      </c>
      <c r="R143" s="21" t="str">
        <f t="shared" si="95"/>
        <v>6.89525</v>
      </c>
      <c r="S143" s="1"/>
      <c r="T143" s="1"/>
      <c r="U143" s="1"/>
      <c r="V143" s="25" t="s">
        <v>584</v>
      </c>
      <c r="W143" s="21" t="str">
        <f t="shared" si="96"/>
        <v>21.40575</v>
      </c>
      <c r="X143" s="1"/>
      <c r="Y143" s="1"/>
      <c r="Z143" s="1"/>
      <c r="AA143" s="25" t="s">
        <v>584</v>
      </c>
      <c r="AB143" s="21" t="str">
        <f t="shared" si="97"/>
        <v>96.42375</v>
      </c>
      <c r="AC143" s="1"/>
      <c r="AD143" s="1"/>
      <c r="AE143" s="1"/>
      <c r="AF143" s="25" t="s">
        <v>584</v>
      </c>
      <c r="AG143" s="32">
        <f t="shared" si="1"/>
        <v>592.00175</v>
      </c>
      <c r="AH143" s="33">
        <v>-1.04</v>
      </c>
      <c r="AI143" s="32">
        <v>5.237035714285715</v>
      </c>
      <c r="AJ143" s="1"/>
      <c r="AK143" s="25" t="s">
        <v>584</v>
      </c>
      <c r="AL143" s="25" t="s">
        <v>586</v>
      </c>
      <c r="AM143" s="1"/>
      <c r="AN143" s="1"/>
      <c r="AO143" s="1"/>
      <c r="AP143" s="25" t="s">
        <v>584</v>
      </c>
      <c r="AQ143" s="16">
        <f t="shared" si="2"/>
        <v>3.231994821</v>
      </c>
      <c r="AR143" s="1"/>
      <c r="AS143" s="1"/>
      <c r="AT143" s="1"/>
      <c r="AU143" s="25" t="s">
        <v>584</v>
      </c>
      <c r="AV143" s="34">
        <v>6.323333333333333</v>
      </c>
      <c r="AW143" s="16">
        <f t="shared" si="3"/>
        <v>3.231994821</v>
      </c>
      <c r="AX143" s="16">
        <f t="shared" si="4"/>
        <v>-3.091338512</v>
      </c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</row>
    <row r="144" ht="15.75" customHeight="1">
      <c r="A144" s="15"/>
      <c r="B144" s="25" t="s">
        <v>587</v>
      </c>
      <c r="C144" s="21" t="s">
        <v>574</v>
      </c>
      <c r="D144" s="1"/>
      <c r="E144" s="1"/>
      <c r="F144" s="1"/>
      <c r="G144" s="25" t="s">
        <v>587</v>
      </c>
      <c r="H144" s="31" t="s">
        <v>588</v>
      </c>
      <c r="I144" s="1"/>
      <c r="J144" s="1"/>
      <c r="K144" s="1"/>
      <c r="L144" s="25" t="s">
        <v>587</v>
      </c>
      <c r="M144" s="21" t="s">
        <v>576</v>
      </c>
      <c r="N144" s="1"/>
      <c r="O144" s="1"/>
      <c r="P144" s="1"/>
      <c r="Q144" s="25" t="s">
        <v>587</v>
      </c>
      <c r="R144" s="21" t="str">
        <f t="shared" si="95"/>
        <v>6.89525</v>
      </c>
      <c r="S144" s="1"/>
      <c r="T144" s="1"/>
      <c r="U144" s="1"/>
      <c r="V144" s="25" t="s">
        <v>587</v>
      </c>
      <c r="W144" s="21" t="str">
        <f t="shared" si="96"/>
        <v>21.40575</v>
      </c>
      <c r="X144" s="1"/>
      <c r="Y144" s="1"/>
      <c r="Z144" s="1"/>
      <c r="AA144" s="25" t="s">
        <v>587</v>
      </c>
      <c r="AB144" s="21" t="str">
        <f t="shared" si="97"/>
        <v>96.42375</v>
      </c>
      <c r="AC144" s="1"/>
      <c r="AD144" s="1"/>
      <c r="AE144" s="1"/>
      <c r="AF144" s="25" t="s">
        <v>587</v>
      </c>
      <c r="AG144" s="32">
        <f t="shared" si="1"/>
        <v>582.16675</v>
      </c>
      <c r="AH144" s="33">
        <v>0.067</v>
      </c>
      <c r="AI144" s="32">
        <v>5.237035714285715</v>
      </c>
      <c r="AJ144" s="1"/>
      <c r="AK144" s="25" t="s">
        <v>587</v>
      </c>
      <c r="AL144" s="25" t="s">
        <v>589</v>
      </c>
      <c r="AM144" s="1"/>
      <c r="AN144" s="1"/>
      <c r="AO144" s="1"/>
      <c r="AP144" s="25" t="s">
        <v>587</v>
      </c>
      <c r="AQ144" s="16">
        <f t="shared" si="2"/>
        <v>3.521146071</v>
      </c>
      <c r="AR144" s="1"/>
      <c r="AS144" s="1"/>
      <c r="AT144" s="1"/>
      <c r="AU144" s="25" t="s">
        <v>587</v>
      </c>
      <c r="AV144" s="34">
        <v>5.8933333333333335</v>
      </c>
      <c r="AW144" s="16">
        <f t="shared" si="3"/>
        <v>3.521146071</v>
      </c>
      <c r="AX144" s="16">
        <f t="shared" si="4"/>
        <v>-2.372187262</v>
      </c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</row>
    <row r="145" ht="15.75" customHeight="1">
      <c r="A145" s="15"/>
      <c r="B145" s="25" t="s">
        <v>590</v>
      </c>
      <c r="C145" s="21" t="s">
        <v>591</v>
      </c>
      <c r="D145" s="1"/>
      <c r="E145" s="1"/>
      <c r="F145" s="1"/>
      <c r="G145" s="25" t="s">
        <v>590</v>
      </c>
      <c r="H145" s="31" t="s">
        <v>592</v>
      </c>
      <c r="I145" s="1"/>
      <c r="J145" s="1"/>
      <c r="K145" s="1"/>
      <c r="L145" s="25" t="s">
        <v>590</v>
      </c>
      <c r="M145" s="21" t="s">
        <v>593</v>
      </c>
      <c r="N145" s="1"/>
      <c r="O145" s="1"/>
      <c r="P145" s="1"/>
      <c r="Q145" s="25" t="s">
        <v>590</v>
      </c>
      <c r="R145" s="21" t="s">
        <v>594</v>
      </c>
      <c r="S145" s="1"/>
      <c r="T145" s="1"/>
      <c r="U145" s="1"/>
      <c r="V145" s="25" t="s">
        <v>590</v>
      </c>
      <c r="W145" s="21" t="s">
        <v>595</v>
      </c>
      <c r="X145" s="1"/>
      <c r="Y145" s="1"/>
      <c r="Z145" s="1"/>
      <c r="AA145" s="25" t="s">
        <v>590</v>
      </c>
      <c r="AB145" s="21" t="s">
        <v>596</v>
      </c>
      <c r="AC145" s="1"/>
      <c r="AD145" s="1"/>
      <c r="AE145" s="1"/>
      <c r="AF145" s="25" t="s">
        <v>590</v>
      </c>
      <c r="AG145" s="32">
        <f t="shared" si="1"/>
        <v>600.05</v>
      </c>
      <c r="AH145" s="33">
        <v>1.042</v>
      </c>
      <c r="AI145" s="32">
        <v>5.237035714285715</v>
      </c>
      <c r="AJ145" s="1"/>
      <c r="AK145" s="25" t="s">
        <v>590</v>
      </c>
      <c r="AL145" s="25" t="s">
        <v>597</v>
      </c>
      <c r="AM145" s="1"/>
      <c r="AN145" s="1"/>
      <c r="AO145" s="1"/>
      <c r="AP145" s="25" t="s">
        <v>590</v>
      </c>
      <c r="AQ145" s="16">
        <f t="shared" si="2"/>
        <v>3.875898571</v>
      </c>
      <c r="AR145" s="1"/>
      <c r="AS145" s="1"/>
      <c r="AT145" s="1"/>
      <c r="AU145" s="25" t="s">
        <v>590</v>
      </c>
      <c r="AV145" s="34">
        <v>5.91</v>
      </c>
      <c r="AW145" s="16">
        <f t="shared" si="3"/>
        <v>3.875898571</v>
      </c>
      <c r="AX145" s="16">
        <f t="shared" si="4"/>
        <v>-2.034101429</v>
      </c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</row>
    <row r="146" ht="15.75" customHeight="1">
      <c r="A146" s="15"/>
      <c r="B146" s="25" t="s">
        <v>598</v>
      </c>
      <c r="C146" s="21" t="s">
        <v>591</v>
      </c>
      <c r="D146" s="1"/>
      <c r="E146" s="1"/>
      <c r="F146" s="1"/>
      <c r="G146" s="25" t="s">
        <v>598</v>
      </c>
      <c r="H146" s="31" t="s">
        <v>599</v>
      </c>
      <c r="I146" s="1"/>
      <c r="J146" s="1"/>
      <c r="K146" s="1"/>
      <c r="L146" s="25" t="s">
        <v>598</v>
      </c>
      <c r="M146" s="21" t="s">
        <v>593</v>
      </c>
      <c r="N146" s="1"/>
      <c r="O146" s="1"/>
      <c r="P146" s="1"/>
      <c r="Q146" s="25" t="s">
        <v>598</v>
      </c>
      <c r="R146" s="21" t="str">
        <f t="shared" ref="R146:R148" si="98">R145</f>
        <v>7.4715</v>
      </c>
      <c r="S146" s="1"/>
      <c r="T146" s="1"/>
      <c r="U146" s="1"/>
      <c r="V146" s="25" t="s">
        <v>598</v>
      </c>
      <c r="W146" s="21" t="str">
        <f t="shared" ref="W146:W148" si="99">W145</f>
        <v>21.83175</v>
      </c>
      <c r="X146" s="1"/>
      <c r="Y146" s="1"/>
      <c r="Z146" s="1"/>
      <c r="AA146" s="25" t="s">
        <v>598</v>
      </c>
      <c r="AB146" s="21" t="str">
        <f t="shared" ref="AB146:AB148" si="100">AB145</f>
        <v>101.47175</v>
      </c>
      <c r="AC146" s="1"/>
      <c r="AD146" s="1"/>
      <c r="AE146" s="1"/>
      <c r="AF146" s="25" t="s">
        <v>598</v>
      </c>
      <c r="AG146" s="32">
        <f t="shared" si="1"/>
        <v>602.304</v>
      </c>
      <c r="AH146" s="33">
        <v>1.118</v>
      </c>
      <c r="AI146" s="32">
        <v>5.237035714285715</v>
      </c>
      <c r="AJ146" s="1"/>
      <c r="AK146" s="25" t="s">
        <v>598</v>
      </c>
      <c r="AL146" s="25" t="s">
        <v>600</v>
      </c>
      <c r="AM146" s="1"/>
      <c r="AN146" s="1"/>
      <c r="AO146" s="1"/>
      <c r="AP146" s="25" t="s">
        <v>598</v>
      </c>
      <c r="AQ146" s="16">
        <f t="shared" si="2"/>
        <v>4.029154821</v>
      </c>
      <c r="AR146" s="1"/>
      <c r="AS146" s="1"/>
      <c r="AT146" s="1"/>
      <c r="AU146" s="25" t="s">
        <v>598</v>
      </c>
      <c r="AV146" s="34">
        <v>6.72</v>
      </c>
      <c r="AW146" s="16">
        <f t="shared" si="3"/>
        <v>4.029154821</v>
      </c>
      <c r="AX146" s="16">
        <f t="shared" si="4"/>
        <v>-2.690845179</v>
      </c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</row>
    <row r="147" ht="15.75" customHeight="1">
      <c r="A147" s="15"/>
      <c r="B147" s="25" t="s">
        <v>601</v>
      </c>
      <c r="C147" s="21" t="s">
        <v>591</v>
      </c>
      <c r="D147" s="1"/>
      <c r="E147" s="1"/>
      <c r="F147" s="1"/>
      <c r="G147" s="25" t="s">
        <v>601</v>
      </c>
      <c r="H147" s="31" t="s">
        <v>602</v>
      </c>
      <c r="I147" s="1"/>
      <c r="J147" s="1"/>
      <c r="K147" s="1"/>
      <c r="L147" s="25" t="s">
        <v>601</v>
      </c>
      <c r="M147" s="21" t="s">
        <v>593</v>
      </c>
      <c r="N147" s="1"/>
      <c r="O147" s="1"/>
      <c r="P147" s="1"/>
      <c r="Q147" s="25" t="s">
        <v>601</v>
      </c>
      <c r="R147" s="21" t="str">
        <f t="shared" si="98"/>
        <v>7.4715</v>
      </c>
      <c r="S147" s="1"/>
      <c r="T147" s="1"/>
      <c r="U147" s="1"/>
      <c r="V147" s="25" t="s">
        <v>601</v>
      </c>
      <c r="W147" s="21" t="str">
        <f t="shared" si="99"/>
        <v>21.83175</v>
      </c>
      <c r="X147" s="1"/>
      <c r="Y147" s="1"/>
      <c r="Z147" s="1"/>
      <c r="AA147" s="25" t="s">
        <v>601</v>
      </c>
      <c r="AB147" s="21" t="str">
        <f t="shared" si="100"/>
        <v>101.47175</v>
      </c>
      <c r="AC147" s="1"/>
      <c r="AD147" s="1"/>
      <c r="AE147" s="1"/>
      <c r="AF147" s="25" t="s">
        <v>601</v>
      </c>
      <c r="AG147" s="32">
        <f t="shared" si="1"/>
        <v>597.63</v>
      </c>
      <c r="AH147" s="33">
        <v>0.951</v>
      </c>
      <c r="AI147" s="32">
        <v>5.237035714285715</v>
      </c>
      <c r="AJ147" s="1"/>
      <c r="AK147" s="25" t="s">
        <v>601</v>
      </c>
      <c r="AL147" s="25" t="s">
        <v>603</v>
      </c>
      <c r="AM147" s="1"/>
      <c r="AN147" s="1"/>
      <c r="AO147" s="1"/>
      <c r="AP147" s="25" t="s">
        <v>601</v>
      </c>
      <c r="AQ147" s="16">
        <f t="shared" si="2"/>
        <v>4.108168571</v>
      </c>
      <c r="AR147" s="1"/>
      <c r="AS147" s="1"/>
      <c r="AT147" s="1"/>
      <c r="AU147" s="25" t="s">
        <v>601</v>
      </c>
      <c r="AV147" s="34">
        <v>6.78</v>
      </c>
      <c r="AW147" s="16">
        <f t="shared" si="3"/>
        <v>4.108168571</v>
      </c>
      <c r="AX147" s="16">
        <f t="shared" si="4"/>
        <v>-2.671831429</v>
      </c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</row>
    <row r="148" ht="15.75" customHeight="1">
      <c r="A148" s="15"/>
      <c r="B148" s="25" t="s">
        <v>604</v>
      </c>
      <c r="C148" s="21" t="s">
        <v>591</v>
      </c>
      <c r="D148" s="1"/>
      <c r="E148" s="1"/>
      <c r="F148" s="1"/>
      <c r="G148" s="25" t="s">
        <v>604</v>
      </c>
      <c r="H148" s="31" t="s">
        <v>605</v>
      </c>
      <c r="I148" s="1"/>
      <c r="J148" s="1"/>
      <c r="K148" s="1"/>
      <c r="L148" s="25" t="s">
        <v>604</v>
      </c>
      <c r="M148" s="21" t="s">
        <v>593</v>
      </c>
      <c r="N148" s="1"/>
      <c r="O148" s="1"/>
      <c r="P148" s="1"/>
      <c r="Q148" s="25" t="s">
        <v>604</v>
      </c>
      <c r="R148" s="21" t="str">
        <f t="shared" si="98"/>
        <v>7.4715</v>
      </c>
      <c r="S148" s="1"/>
      <c r="T148" s="1"/>
      <c r="U148" s="1"/>
      <c r="V148" s="25" t="s">
        <v>604</v>
      </c>
      <c r="W148" s="21" t="str">
        <f t="shared" si="99"/>
        <v>21.83175</v>
      </c>
      <c r="X148" s="1"/>
      <c r="Y148" s="1"/>
      <c r="Z148" s="1"/>
      <c r="AA148" s="25" t="s">
        <v>604</v>
      </c>
      <c r="AB148" s="21" t="str">
        <f t="shared" si="100"/>
        <v>101.47175</v>
      </c>
      <c r="AC148" s="1"/>
      <c r="AD148" s="1"/>
      <c r="AE148" s="1"/>
      <c r="AF148" s="25" t="s">
        <v>604</v>
      </c>
      <c r="AG148" s="32">
        <f t="shared" si="1"/>
        <v>595.054</v>
      </c>
      <c r="AH148" s="33">
        <v>2.214</v>
      </c>
      <c r="AI148" s="32">
        <v>5.237035714285715</v>
      </c>
      <c r="AJ148" s="1"/>
      <c r="AK148" s="25" t="s">
        <v>604</v>
      </c>
      <c r="AL148" s="25" t="s">
        <v>606</v>
      </c>
      <c r="AM148" s="1"/>
      <c r="AN148" s="1"/>
      <c r="AO148" s="1"/>
      <c r="AP148" s="25" t="s">
        <v>604</v>
      </c>
      <c r="AQ148" s="16">
        <f t="shared" si="2"/>
        <v>4.731871071</v>
      </c>
      <c r="AR148" s="1"/>
      <c r="AS148" s="1"/>
      <c r="AT148" s="1"/>
      <c r="AU148" s="25" t="s">
        <v>604</v>
      </c>
      <c r="AV148" s="34">
        <v>6.343333333333334</v>
      </c>
      <c r="AW148" s="16">
        <f t="shared" si="3"/>
        <v>4.731871071</v>
      </c>
      <c r="AX148" s="16">
        <f t="shared" si="4"/>
        <v>-1.611462262</v>
      </c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</row>
    <row r="149" ht="15.75" customHeight="1">
      <c r="A149" s="15"/>
      <c r="B149" s="25" t="s">
        <v>607</v>
      </c>
      <c r="C149" s="21" t="s">
        <v>608</v>
      </c>
      <c r="D149" s="1"/>
      <c r="E149" s="1"/>
      <c r="F149" s="1"/>
      <c r="G149" s="25" t="s">
        <v>607</v>
      </c>
      <c r="H149" s="31" t="s">
        <v>609</v>
      </c>
      <c r="I149" s="1"/>
      <c r="J149" s="1"/>
      <c r="K149" s="1"/>
      <c r="L149" s="25" t="s">
        <v>607</v>
      </c>
      <c r="M149" s="21" t="s">
        <v>610</v>
      </c>
      <c r="N149" s="1"/>
      <c r="O149" s="1"/>
      <c r="P149" s="1"/>
      <c r="Q149" s="25" t="s">
        <v>607</v>
      </c>
      <c r="R149" s="21" t="s">
        <v>611</v>
      </c>
      <c r="S149" s="1"/>
      <c r="T149" s="1"/>
      <c r="U149" s="1"/>
      <c r="V149" s="25" t="s">
        <v>607</v>
      </c>
      <c r="W149" s="21" t="s">
        <v>612</v>
      </c>
      <c r="X149" s="1"/>
      <c r="Y149" s="1"/>
      <c r="Z149" s="1"/>
      <c r="AA149" s="25" t="s">
        <v>607</v>
      </c>
      <c r="AB149" s="21" t="s">
        <v>613</v>
      </c>
      <c r="AC149" s="1"/>
      <c r="AD149" s="1"/>
      <c r="AE149" s="1"/>
      <c r="AF149" s="25" t="s">
        <v>607</v>
      </c>
      <c r="AG149" s="32">
        <f t="shared" si="1"/>
        <v>595.61725</v>
      </c>
      <c r="AH149" s="33">
        <v>-0.739</v>
      </c>
      <c r="AI149" s="32">
        <v>5.237035714285715</v>
      </c>
      <c r="AJ149" s="1"/>
      <c r="AK149" s="25" t="s">
        <v>607</v>
      </c>
      <c r="AL149" s="25" t="s">
        <v>614</v>
      </c>
      <c r="AM149" s="1"/>
      <c r="AN149" s="1"/>
      <c r="AO149" s="1"/>
      <c r="AP149" s="25" t="s">
        <v>607</v>
      </c>
      <c r="AQ149" s="16">
        <f t="shared" si="2"/>
        <v>3.688787321</v>
      </c>
      <c r="AR149" s="1"/>
      <c r="AS149" s="1"/>
      <c r="AT149" s="1"/>
      <c r="AU149" s="25" t="s">
        <v>607</v>
      </c>
      <c r="AV149" s="34">
        <v>6.5633333333333335</v>
      </c>
      <c r="AW149" s="16">
        <f t="shared" si="3"/>
        <v>3.688787321</v>
      </c>
      <c r="AX149" s="16">
        <f t="shared" si="4"/>
        <v>-2.874546012</v>
      </c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</row>
    <row r="150" ht="15.75" customHeight="1">
      <c r="A150" s="15"/>
      <c r="B150" s="25" t="s">
        <v>615</v>
      </c>
      <c r="C150" s="21" t="s">
        <v>608</v>
      </c>
      <c r="D150" s="1"/>
      <c r="E150" s="1"/>
      <c r="F150" s="1"/>
      <c r="G150" s="25" t="s">
        <v>615</v>
      </c>
      <c r="H150" s="31" t="s">
        <v>616</v>
      </c>
      <c r="I150" s="1"/>
      <c r="J150" s="1"/>
      <c r="K150" s="1"/>
      <c r="L150" s="25" t="s">
        <v>615</v>
      </c>
      <c r="M150" s="21" t="s">
        <v>610</v>
      </c>
      <c r="N150" s="1"/>
      <c r="O150" s="1"/>
      <c r="P150" s="1"/>
      <c r="Q150" s="25" t="s">
        <v>615</v>
      </c>
      <c r="R150" s="21" t="str">
        <f t="shared" ref="R150:R152" si="101">R149</f>
        <v>7.76625</v>
      </c>
      <c r="S150" s="1"/>
      <c r="T150" s="1"/>
      <c r="U150" s="1"/>
      <c r="V150" s="25" t="s">
        <v>615</v>
      </c>
      <c r="W150" s="21" t="str">
        <f t="shared" ref="W150:W152" si="102">W149</f>
        <v>22.20025</v>
      </c>
      <c r="X150" s="1"/>
      <c r="Y150" s="1"/>
      <c r="Z150" s="1"/>
      <c r="AA150" s="25" t="s">
        <v>615</v>
      </c>
      <c r="AB150" s="21" t="str">
        <f t="shared" ref="AB150:AB152" si="103">AB149</f>
        <v>107.50875</v>
      </c>
      <c r="AC150" s="1"/>
      <c r="AD150" s="1"/>
      <c r="AE150" s="1"/>
      <c r="AF150" s="25" t="s">
        <v>615</v>
      </c>
      <c r="AG150" s="32">
        <f t="shared" si="1"/>
        <v>608.62925</v>
      </c>
      <c r="AH150" s="33">
        <v>1.05</v>
      </c>
      <c r="AI150" s="32">
        <v>5.237035714285715</v>
      </c>
      <c r="AJ150" s="1"/>
      <c r="AK150" s="25" t="s">
        <v>615</v>
      </c>
      <c r="AL150" s="25" t="s">
        <v>617</v>
      </c>
      <c r="AM150" s="1"/>
      <c r="AN150" s="1"/>
      <c r="AO150" s="1"/>
      <c r="AP150" s="25" t="s">
        <v>615</v>
      </c>
      <c r="AQ150" s="16">
        <f t="shared" si="2"/>
        <v>3.381264821</v>
      </c>
      <c r="AR150" s="1"/>
      <c r="AS150" s="1"/>
      <c r="AT150" s="1"/>
      <c r="AU150" s="25" t="s">
        <v>615</v>
      </c>
      <c r="AV150" s="34">
        <v>6.696666666666666</v>
      </c>
      <c r="AW150" s="16">
        <f t="shared" si="3"/>
        <v>3.381264821</v>
      </c>
      <c r="AX150" s="16">
        <f t="shared" si="4"/>
        <v>-3.315401845</v>
      </c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</row>
    <row r="151" ht="15.75" customHeight="1">
      <c r="A151" s="15"/>
      <c r="B151" s="25" t="s">
        <v>618</v>
      </c>
      <c r="C151" s="21" t="s">
        <v>608</v>
      </c>
      <c r="D151" s="1"/>
      <c r="E151" s="1"/>
      <c r="F151" s="1"/>
      <c r="G151" s="25" t="s">
        <v>618</v>
      </c>
      <c r="H151" s="31" t="s">
        <v>619</v>
      </c>
      <c r="I151" s="1"/>
      <c r="J151" s="1"/>
      <c r="K151" s="1"/>
      <c r="L151" s="25" t="s">
        <v>618</v>
      </c>
      <c r="M151" s="21" t="s">
        <v>610</v>
      </c>
      <c r="N151" s="1"/>
      <c r="O151" s="1"/>
      <c r="P151" s="1"/>
      <c r="Q151" s="25" t="s">
        <v>618</v>
      </c>
      <c r="R151" s="21" t="str">
        <f t="shared" si="101"/>
        <v>7.76625</v>
      </c>
      <c r="S151" s="1"/>
      <c r="T151" s="1"/>
      <c r="U151" s="1"/>
      <c r="V151" s="25" t="s">
        <v>618</v>
      </c>
      <c r="W151" s="21" t="str">
        <f t="shared" si="102"/>
        <v>22.20025</v>
      </c>
      <c r="X151" s="1"/>
      <c r="Y151" s="1"/>
      <c r="Z151" s="1"/>
      <c r="AA151" s="25" t="s">
        <v>618</v>
      </c>
      <c r="AB151" s="21" t="str">
        <f t="shared" si="103"/>
        <v>107.50875</v>
      </c>
      <c r="AC151" s="1"/>
      <c r="AD151" s="1"/>
      <c r="AE151" s="1"/>
      <c r="AF151" s="25" t="s">
        <v>618</v>
      </c>
      <c r="AG151" s="32">
        <f t="shared" si="1"/>
        <v>605.16025</v>
      </c>
      <c r="AH151" s="33">
        <v>1.26</v>
      </c>
      <c r="AI151" s="32">
        <v>5.237035714285715</v>
      </c>
      <c r="AJ151" s="1"/>
      <c r="AK151" s="25" t="s">
        <v>618</v>
      </c>
      <c r="AL151" s="25" t="s">
        <v>620</v>
      </c>
      <c r="AM151" s="1"/>
      <c r="AN151" s="1"/>
      <c r="AO151" s="1"/>
      <c r="AP151" s="25" t="s">
        <v>618</v>
      </c>
      <c r="AQ151" s="16">
        <f t="shared" si="2"/>
        <v>3.259394821</v>
      </c>
      <c r="AR151" s="1"/>
      <c r="AS151" s="1"/>
      <c r="AT151" s="1"/>
      <c r="AU151" s="25" t="s">
        <v>618</v>
      </c>
      <c r="AV151" s="34">
        <v>6.243333333333333</v>
      </c>
      <c r="AW151" s="16">
        <f t="shared" si="3"/>
        <v>3.259394821</v>
      </c>
      <c r="AX151" s="16">
        <f t="shared" si="4"/>
        <v>-2.983938512</v>
      </c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</row>
    <row r="152" ht="15.75" customHeight="1">
      <c r="A152" s="15"/>
      <c r="B152" s="25" t="s">
        <v>621</v>
      </c>
      <c r="C152" s="21" t="s">
        <v>608</v>
      </c>
      <c r="D152" s="1"/>
      <c r="E152" s="1"/>
      <c r="F152" s="1"/>
      <c r="G152" s="25" t="s">
        <v>621</v>
      </c>
      <c r="H152" s="31" t="s">
        <v>622</v>
      </c>
      <c r="I152" s="1"/>
      <c r="J152" s="1"/>
      <c r="K152" s="1"/>
      <c r="L152" s="25" t="s">
        <v>621</v>
      </c>
      <c r="M152" s="21" t="s">
        <v>610</v>
      </c>
      <c r="N152" s="1"/>
      <c r="O152" s="1"/>
      <c r="P152" s="1"/>
      <c r="Q152" s="25" t="s">
        <v>621</v>
      </c>
      <c r="R152" s="21" t="str">
        <f t="shared" si="101"/>
        <v>7.76625</v>
      </c>
      <c r="S152" s="1"/>
      <c r="T152" s="1"/>
      <c r="U152" s="1"/>
      <c r="V152" s="25" t="s">
        <v>621</v>
      </c>
      <c r="W152" s="21" t="str">
        <f t="shared" si="102"/>
        <v>22.20025</v>
      </c>
      <c r="X152" s="1"/>
      <c r="Y152" s="1"/>
      <c r="Z152" s="1"/>
      <c r="AA152" s="25" t="s">
        <v>621</v>
      </c>
      <c r="AB152" s="21" t="str">
        <f t="shared" si="103"/>
        <v>107.50875</v>
      </c>
      <c r="AC152" s="1"/>
      <c r="AD152" s="1"/>
      <c r="AE152" s="1"/>
      <c r="AF152" s="25" t="s">
        <v>621</v>
      </c>
      <c r="AG152" s="32">
        <f t="shared" si="1"/>
        <v>609.85525</v>
      </c>
      <c r="AH152" s="33">
        <v>2.487</v>
      </c>
      <c r="AI152" s="32">
        <v>5.237035714285715</v>
      </c>
      <c r="AJ152" s="1"/>
      <c r="AK152" s="25" t="s">
        <v>621</v>
      </c>
      <c r="AL152" s="25" t="s">
        <v>623</v>
      </c>
      <c r="AM152" s="1"/>
      <c r="AN152" s="1"/>
      <c r="AO152" s="1"/>
      <c r="AP152" s="25" t="s">
        <v>621</v>
      </c>
      <c r="AQ152" s="16">
        <f t="shared" si="2"/>
        <v>3.152133571</v>
      </c>
      <c r="AR152" s="1"/>
      <c r="AS152" s="1"/>
      <c r="AT152" s="1"/>
      <c r="AU152" s="25" t="s">
        <v>621</v>
      </c>
      <c r="AV152" s="34">
        <v>5.906666666666666</v>
      </c>
      <c r="AW152" s="16">
        <f t="shared" si="3"/>
        <v>3.152133571</v>
      </c>
      <c r="AX152" s="16">
        <f t="shared" si="4"/>
        <v>-2.754533095</v>
      </c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</row>
    <row r="153" ht="15.75" customHeight="1">
      <c r="A153" s="15"/>
      <c r="B153" s="25" t="s">
        <v>624</v>
      </c>
      <c r="C153" s="21" t="s">
        <v>625</v>
      </c>
      <c r="D153" s="1"/>
      <c r="E153" s="1"/>
      <c r="F153" s="1"/>
      <c r="G153" s="25" t="s">
        <v>624</v>
      </c>
      <c r="H153" s="31" t="s">
        <v>626</v>
      </c>
      <c r="I153" s="1"/>
      <c r="J153" s="1"/>
      <c r="K153" s="1"/>
      <c r="L153" s="25" t="s">
        <v>624</v>
      </c>
      <c r="M153" s="21" t="s">
        <v>627</v>
      </c>
      <c r="N153" s="1"/>
      <c r="O153" s="1"/>
      <c r="P153" s="1"/>
      <c r="Q153" s="25" t="s">
        <v>624</v>
      </c>
      <c r="R153" s="21" t="s">
        <v>628</v>
      </c>
      <c r="S153" s="1"/>
      <c r="T153" s="1"/>
      <c r="U153" s="1"/>
      <c r="V153" s="25" t="s">
        <v>624</v>
      </c>
      <c r="W153" s="21" t="s">
        <v>629</v>
      </c>
      <c r="X153" s="1"/>
      <c r="Y153" s="1"/>
      <c r="Z153" s="1"/>
      <c r="AA153" s="25" t="s">
        <v>624</v>
      </c>
      <c r="AB153" s="21" t="s">
        <v>630</v>
      </c>
      <c r="AC153" s="1"/>
      <c r="AD153" s="1"/>
      <c r="AE153" s="1"/>
      <c r="AF153" s="25" t="s">
        <v>624</v>
      </c>
      <c r="AG153" s="32">
        <f t="shared" si="1"/>
        <v>601.4845</v>
      </c>
      <c r="AH153" s="33">
        <v>0.985</v>
      </c>
      <c r="AI153" s="32">
        <v>5.237035714285715</v>
      </c>
      <c r="AJ153" s="1"/>
      <c r="AK153" s="25" t="s">
        <v>624</v>
      </c>
      <c r="AL153" s="25" t="s">
        <v>631</v>
      </c>
      <c r="AM153" s="1"/>
      <c r="AN153" s="1"/>
      <c r="AO153" s="1"/>
      <c r="AP153" s="25" t="s">
        <v>624</v>
      </c>
      <c r="AQ153" s="16">
        <f t="shared" si="2"/>
        <v>2.264858571</v>
      </c>
      <c r="AR153" s="1"/>
      <c r="AS153" s="1"/>
      <c r="AT153" s="1"/>
      <c r="AU153" s="25" t="s">
        <v>624</v>
      </c>
      <c r="AV153" s="34">
        <v>5.586666666666667</v>
      </c>
      <c r="AW153" s="16">
        <f t="shared" si="3"/>
        <v>2.264858571</v>
      </c>
      <c r="AX153" s="16">
        <f t="shared" si="4"/>
        <v>-3.321808095</v>
      </c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</row>
    <row r="154" ht="15.75" customHeight="1">
      <c r="A154" s="15"/>
      <c r="B154" s="25" t="s">
        <v>632</v>
      </c>
      <c r="C154" s="21" t="s">
        <v>625</v>
      </c>
      <c r="D154" s="1"/>
      <c r="E154" s="1"/>
      <c r="F154" s="1"/>
      <c r="G154" s="25" t="s">
        <v>632</v>
      </c>
      <c r="H154" s="31" t="s">
        <v>633</v>
      </c>
      <c r="I154" s="1"/>
      <c r="J154" s="1"/>
      <c r="K154" s="1"/>
      <c r="L154" s="25" t="s">
        <v>632</v>
      </c>
      <c r="M154" s="21" t="s">
        <v>627</v>
      </c>
      <c r="N154" s="1"/>
      <c r="O154" s="1"/>
      <c r="P154" s="1"/>
      <c r="Q154" s="25" t="s">
        <v>632</v>
      </c>
      <c r="R154" s="21" t="str">
        <f t="shared" ref="R154:R156" si="104">R153</f>
        <v>8.10475</v>
      </c>
      <c r="S154" s="1"/>
      <c r="T154" s="1"/>
      <c r="U154" s="1"/>
      <c r="V154" s="25" t="s">
        <v>632</v>
      </c>
      <c r="W154" s="21" t="str">
        <f t="shared" ref="W154:W156" si="105">W153</f>
        <v>23.394</v>
      </c>
      <c r="X154" s="1"/>
      <c r="Y154" s="1"/>
      <c r="Z154" s="1"/>
      <c r="AA154" s="25" t="s">
        <v>632</v>
      </c>
      <c r="AB154" s="21" t="str">
        <f t="shared" ref="AB154:AB156" si="106">AB153</f>
        <v>114.57375</v>
      </c>
      <c r="AC154" s="1"/>
      <c r="AD154" s="1"/>
      <c r="AE154" s="1"/>
      <c r="AF154" s="25" t="s">
        <v>632</v>
      </c>
      <c r="AG154" s="32">
        <f t="shared" si="1"/>
        <v>614.1695</v>
      </c>
      <c r="AH154" s="33">
        <v>0.91</v>
      </c>
      <c r="AI154" s="32">
        <v>5.237035714285715</v>
      </c>
      <c r="AJ154" s="1"/>
      <c r="AK154" s="25" t="s">
        <v>632</v>
      </c>
      <c r="AL154" s="25" t="s">
        <v>634</v>
      </c>
      <c r="AM154" s="1"/>
      <c r="AN154" s="1"/>
      <c r="AO154" s="1"/>
      <c r="AP154" s="25" t="s">
        <v>632</v>
      </c>
      <c r="AQ154" s="16">
        <f t="shared" si="2"/>
        <v>2.420946071</v>
      </c>
      <c r="AR154" s="1"/>
      <c r="AS154" s="1"/>
      <c r="AT154" s="1"/>
      <c r="AU154" s="25" t="s">
        <v>632</v>
      </c>
      <c r="AV154" s="34">
        <v>5.596666666666667</v>
      </c>
      <c r="AW154" s="16">
        <f t="shared" si="3"/>
        <v>2.420946071</v>
      </c>
      <c r="AX154" s="16">
        <f t="shared" si="4"/>
        <v>-3.175720595</v>
      </c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</row>
    <row r="155" ht="15.75" customHeight="1">
      <c r="A155" s="15"/>
      <c r="B155" s="25" t="s">
        <v>635</v>
      </c>
      <c r="C155" s="21" t="s">
        <v>625</v>
      </c>
      <c r="D155" s="1"/>
      <c r="E155" s="1"/>
      <c r="F155" s="1"/>
      <c r="G155" s="25" t="s">
        <v>635</v>
      </c>
      <c r="H155" s="31" t="s">
        <v>636</v>
      </c>
      <c r="I155" s="1"/>
      <c r="J155" s="1"/>
      <c r="K155" s="1"/>
      <c r="L155" s="25" t="s">
        <v>635</v>
      </c>
      <c r="M155" s="21" t="s">
        <v>627</v>
      </c>
      <c r="N155" s="1"/>
      <c r="O155" s="1"/>
      <c r="P155" s="1"/>
      <c r="Q155" s="25" t="s">
        <v>635</v>
      </c>
      <c r="R155" s="21" t="str">
        <f t="shared" si="104"/>
        <v>8.10475</v>
      </c>
      <c r="S155" s="1"/>
      <c r="T155" s="1"/>
      <c r="U155" s="1"/>
      <c r="V155" s="25" t="s">
        <v>635</v>
      </c>
      <c r="W155" s="21" t="str">
        <f t="shared" si="105"/>
        <v>23.394</v>
      </c>
      <c r="X155" s="1"/>
      <c r="Y155" s="1"/>
      <c r="Z155" s="1"/>
      <c r="AA155" s="25" t="s">
        <v>635</v>
      </c>
      <c r="AB155" s="21" t="str">
        <f t="shared" si="106"/>
        <v>114.57375</v>
      </c>
      <c r="AC155" s="1"/>
      <c r="AD155" s="1"/>
      <c r="AE155" s="1"/>
      <c r="AF155" s="25" t="s">
        <v>635</v>
      </c>
      <c r="AG155" s="32">
        <f t="shared" si="1"/>
        <v>621.4875</v>
      </c>
      <c r="AH155" s="33">
        <v>2.698</v>
      </c>
      <c r="AI155" s="32">
        <v>5.237035714285715</v>
      </c>
      <c r="AJ155" s="1"/>
      <c r="AK155" s="25" t="s">
        <v>635</v>
      </c>
      <c r="AL155" s="25" t="s">
        <v>637</v>
      </c>
      <c r="AM155" s="1"/>
      <c r="AN155" s="1"/>
      <c r="AO155" s="1"/>
      <c r="AP155" s="25" t="s">
        <v>635</v>
      </c>
      <c r="AQ155" s="16">
        <f t="shared" si="2"/>
        <v>2.860059821</v>
      </c>
      <c r="AR155" s="1"/>
      <c r="AS155" s="1"/>
      <c r="AT155" s="1"/>
      <c r="AU155" s="25" t="s">
        <v>635</v>
      </c>
      <c r="AV155" s="34">
        <v>5.203333333333333</v>
      </c>
      <c r="AW155" s="16">
        <f t="shared" si="3"/>
        <v>2.860059821</v>
      </c>
      <c r="AX155" s="16">
        <f t="shared" si="4"/>
        <v>-2.343273512</v>
      </c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</row>
    <row r="156" ht="15.75" customHeight="1">
      <c r="A156" s="15"/>
      <c r="B156" s="25" t="s">
        <v>638</v>
      </c>
      <c r="C156" s="21" t="s">
        <v>625</v>
      </c>
      <c r="D156" s="1"/>
      <c r="E156" s="1"/>
      <c r="F156" s="1"/>
      <c r="G156" s="25" t="s">
        <v>638</v>
      </c>
      <c r="H156" s="31" t="s">
        <v>639</v>
      </c>
      <c r="I156" s="1"/>
      <c r="J156" s="1"/>
      <c r="K156" s="1"/>
      <c r="L156" s="25" t="s">
        <v>638</v>
      </c>
      <c r="M156" s="21" t="s">
        <v>627</v>
      </c>
      <c r="N156" s="1"/>
      <c r="O156" s="1"/>
      <c r="P156" s="1"/>
      <c r="Q156" s="25" t="s">
        <v>638</v>
      </c>
      <c r="R156" s="21" t="str">
        <f t="shared" si="104"/>
        <v>8.10475</v>
      </c>
      <c r="S156" s="1"/>
      <c r="T156" s="1"/>
      <c r="U156" s="1"/>
      <c r="V156" s="25" t="s">
        <v>638</v>
      </c>
      <c r="W156" s="21" t="str">
        <f t="shared" si="105"/>
        <v>23.394</v>
      </c>
      <c r="X156" s="1"/>
      <c r="Y156" s="1"/>
      <c r="Z156" s="1"/>
      <c r="AA156" s="25" t="s">
        <v>638</v>
      </c>
      <c r="AB156" s="21" t="str">
        <f t="shared" si="106"/>
        <v>114.57375</v>
      </c>
      <c r="AC156" s="1"/>
      <c r="AD156" s="1"/>
      <c r="AE156" s="1"/>
      <c r="AF156" s="25" t="s">
        <v>638</v>
      </c>
      <c r="AG156" s="32">
        <f t="shared" si="1"/>
        <v>617.2835</v>
      </c>
      <c r="AH156" s="33">
        <v>1.218</v>
      </c>
      <c r="AI156" s="32">
        <v>5.237035714285715</v>
      </c>
      <c r="AJ156" s="1"/>
      <c r="AK156" s="25" t="s">
        <v>638</v>
      </c>
      <c r="AL156" s="25" t="s">
        <v>640</v>
      </c>
      <c r="AM156" s="1"/>
      <c r="AN156" s="1"/>
      <c r="AO156" s="1"/>
      <c r="AP156" s="25" t="s">
        <v>638</v>
      </c>
      <c r="AQ156" s="16">
        <f t="shared" si="2"/>
        <v>2.430624821</v>
      </c>
      <c r="AR156" s="1"/>
      <c r="AS156" s="1"/>
      <c r="AT156" s="1"/>
      <c r="AU156" s="25" t="s">
        <v>638</v>
      </c>
      <c r="AV156" s="34">
        <v>4.67</v>
      </c>
      <c r="AW156" s="16">
        <f t="shared" si="3"/>
        <v>2.430624821</v>
      </c>
      <c r="AX156" s="16">
        <f t="shared" si="4"/>
        <v>-2.239375179</v>
      </c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</row>
    <row r="157" ht="15.75" customHeight="1">
      <c r="A157" s="15"/>
      <c r="B157" s="25" t="s">
        <v>641</v>
      </c>
      <c r="C157" s="21" t="s">
        <v>642</v>
      </c>
      <c r="D157" s="1"/>
      <c r="E157" s="1"/>
      <c r="F157" s="1"/>
      <c r="G157" s="25" t="s">
        <v>641</v>
      </c>
      <c r="H157" s="31" t="s">
        <v>643</v>
      </c>
      <c r="I157" s="1"/>
      <c r="J157" s="1"/>
      <c r="K157" s="1"/>
      <c r="L157" s="25" t="s">
        <v>641</v>
      </c>
      <c r="M157" s="21" t="s">
        <v>644</v>
      </c>
      <c r="N157" s="1"/>
      <c r="O157" s="1"/>
      <c r="P157" s="1"/>
      <c r="Q157" s="25" t="s">
        <v>641</v>
      </c>
      <c r="R157" s="21" t="s">
        <v>645</v>
      </c>
      <c r="S157" s="1"/>
      <c r="T157" s="1"/>
      <c r="U157" s="1"/>
      <c r="V157" s="25" t="s">
        <v>641</v>
      </c>
      <c r="W157" s="21" t="s">
        <v>646</v>
      </c>
      <c r="X157" s="1"/>
      <c r="Y157" s="1"/>
      <c r="Z157" s="1"/>
      <c r="AA157" s="25" t="s">
        <v>641</v>
      </c>
      <c r="AB157" s="21" t="s">
        <v>647</v>
      </c>
      <c r="AC157" s="1"/>
      <c r="AD157" s="1"/>
      <c r="AE157" s="1"/>
      <c r="AF157" s="25" t="s">
        <v>641</v>
      </c>
      <c r="AG157" s="32">
        <f t="shared" si="1"/>
        <v>635.39475</v>
      </c>
      <c r="AH157" s="33">
        <v>5.638</v>
      </c>
      <c r="AI157" s="32">
        <v>5.237035714285715</v>
      </c>
      <c r="AJ157" s="1"/>
      <c r="AK157" s="25" t="s">
        <v>641</v>
      </c>
      <c r="AL157" s="25" t="s">
        <v>648</v>
      </c>
      <c r="AM157" s="1"/>
      <c r="AN157" s="1"/>
      <c r="AO157" s="1"/>
      <c r="AP157" s="25" t="s">
        <v>641</v>
      </c>
      <c r="AQ157" s="16">
        <f t="shared" si="2"/>
        <v>3.684861071</v>
      </c>
      <c r="AR157" s="1"/>
      <c r="AS157" s="1"/>
      <c r="AT157" s="1"/>
      <c r="AU157" s="25" t="s">
        <v>641</v>
      </c>
      <c r="AV157" s="34">
        <v>4.983333333333333</v>
      </c>
      <c r="AW157" s="16">
        <f t="shared" si="3"/>
        <v>3.684861071</v>
      </c>
      <c r="AX157" s="16">
        <f t="shared" si="4"/>
        <v>-1.298472262</v>
      </c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</row>
    <row r="158" ht="15.75" customHeight="1">
      <c r="A158" s="15"/>
      <c r="B158" s="25" t="s">
        <v>649</v>
      </c>
      <c r="C158" s="21" t="s">
        <v>642</v>
      </c>
      <c r="D158" s="1"/>
      <c r="E158" s="1"/>
      <c r="F158" s="1"/>
      <c r="G158" s="25" t="s">
        <v>649</v>
      </c>
      <c r="H158" s="31" t="s">
        <v>650</v>
      </c>
      <c r="I158" s="1"/>
      <c r="J158" s="1"/>
      <c r="K158" s="1"/>
      <c r="L158" s="25" t="s">
        <v>649</v>
      </c>
      <c r="M158" s="21" t="s">
        <v>644</v>
      </c>
      <c r="N158" s="1"/>
      <c r="O158" s="1"/>
      <c r="P158" s="1"/>
      <c r="Q158" s="25" t="s">
        <v>649</v>
      </c>
      <c r="R158" s="21" t="str">
        <f t="shared" ref="R158:R160" si="107">R157</f>
        <v>8.61325</v>
      </c>
      <c r="S158" s="1"/>
      <c r="T158" s="1"/>
      <c r="U158" s="1"/>
      <c r="V158" s="25" t="s">
        <v>649</v>
      </c>
      <c r="W158" s="21" t="str">
        <f t="shared" ref="W158:W160" si="108">W157</f>
        <v>25.3545</v>
      </c>
      <c r="X158" s="1"/>
      <c r="Y158" s="1"/>
      <c r="Z158" s="1"/>
      <c r="AA158" s="25" t="s">
        <v>649</v>
      </c>
      <c r="AB158" s="21" t="str">
        <f t="shared" ref="AB158:AB160" si="109">AB157</f>
        <v>122.909</v>
      </c>
      <c r="AC158" s="1"/>
      <c r="AD158" s="1"/>
      <c r="AE158" s="1"/>
      <c r="AF158" s="25" t="s">
        <v>649</v>
      </c>
      <c r="AG158" s="32">
        <f t="shared" si="1"/>
        <v>638.06575</v>
      </c>
      <c r="AH158" s="33">
        <v>3.891</v>
      </c>
      <c r="AI158" s="32">
        <v>5.237035714285715</v>
      </c>
      <c r="AJ158" s="1"/>
      <c r="AK158" s="25" t="s">
        <v>649</v>
      </c>
      <c r="AL158" s="25" t="s">
        <v>651</v>
      </c>
      <c r="AM158" s="1"/>
      <c r="AN158" s="1"/>
      <c r="AO158" s="1"/>
      <c r="AP158" s="25" t="s">
        <v>649</v>
      </c>
      <c r="AQ158" s="16">
        <f t="shared" si="2"/>
        <v>3.800189821</v>
      </c>
      <c r="AR158" s="1"/>
      <c r="AS158" s="1"/>
      <c r="AT158" s="1"/>
      <c r="AU158" s="25" t="s">
        <v>649</v>
      </c>
      <c r="AV158" s="34">
        <v>5.54</v>
      </c>
      <c r="AW158" s="16">
        <f t="shared" si="3"/>
        <v>3.800189821</v>
      </c>
      <c r="AX158" s="16">
        <f t="shared" si="4"/>
        <v>-1.739810179</v>
      </c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</row>
    <row r="159" ht="15.75" customHeight="1">
      <c r="A159" s="15"/>
      <c r="B159" s="25" t="s">
        <v>652</v>
      </c>
      <c r="C159" s="21" t="s">
        <v>642</v>
      </c>
      <c r="D159" s="1"/>
      <c r="E159" s="1"/>
      <c r="F159" s="1"/>
      <c r="G159" s="25" t="s">
        <v>652</v>
      </c>
      <c r="H159" s="31" t="s">
        <v>653</v>
      </c>
      <c r="I159" s="1"/>
      <c r="J159" s="1"/>
      <c r="K159" s="1"/>
      <c r="L159" s="25" t="s">
        <v>652</v>
      </c>
      <c r="M159" s="21" t="s">
        <v>644</v>
      </c>
      <c r="N159" s="1"/>
      <c r="O159" s="1"/>
      <c r="P159" s="1"/>
      <c r="Q159" s="25" t="s">
        <v>652</v>
      </c>
      <c r="R159" s="21" t="str">
        <f t="shared" si="107"/>
        <v>8.61325</v>
      </c>
      <c r="S159" s="1"/>
      <c r="T159" s="1"/>
      <c r="U159" s="1"/>
      <c r="V159" s="25" t="s">
        <v>652</v>
      </c>
      <c r="W159" s="21" t="str">
        <f t="shared" si="108"/>
        <v>25.3545</v>
      </c>
      <c r="X159" s="1"/>
      <c r="Y159" s="1"/>
      <c r="Z159" s="1"/>
      <c r="AA159" s="25" t="s">
        <v>652</v>
      </c>
      <c r="AB159" s="21" t="str">
        <f t="shared" si="109"/>
        <v>122.909</v>
      </c>
      <c r="AC159" s="1"/>
      <c r="AD159" s="1"/>
      <c r="AE159" s="1"/>
      <c r="AF159" s="25" t="s">
        <v>652</v>
      </c>
      <c r="AG159" s="32">
        <f t="shared" si="1"/>
        <v>649.73375</v>
      </c>
      <c r="AH159" s="33">
        <v>4.545</v>
      </c>
      <c r="AI159" s="32">
        <v>5.237035714285715</v>
      </c>
      <c r="AJ159" s="1"/>
      <c r="AK159" s="25" t="s">
        <v>652</v>
      </c>
      <c r="AL159" s="25" t="s">
        <v>654</v>
      </c>
      <c r="AM159" s="1"/>
      <c r="AN159" s="1"/>
      <c r="AO159" s="1"/>
      <c r="AP159" s="25" t="s">
        <v>652</v>
      </c>
      <c r="AQ159" s="16">
        <f t="shared" si="2"/>
        <v>4.259467321</v>
      </c>
      <c r="AR159" s="1"/>
      <c r="AS159" s="1"/>
      <c r="AT159" s="1"/>
      <c r="AU159" s="25" t="s">
        <v>652</v>
      </c>
      <c r="AV159" s="34">
        <v>5.883333333333333</v>
      </c>
      <c r="AW159" s="16">
        <f t="shared" si="3"/>
        <v>4.259467321</v>
      </c>
      <c r="AX159" s="16">
        <f t="shared" si="4"/>
        <v>-1.623866012</v>
      </c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</row>
    <row r="160" ht="15.75" customHeight="1">
      <c r="A160" s="15"/>
      <c r="B160" s="25" t="s">
        <v>655</v>
      </c>
      <c r="C160" s="21" t="s">
        <v>642</v>
      </c>
      <c r="D160" s="1"/>
      <c r="E160" s="1"/>
      <c r="F160" s="1"/>
      <c r="G160" s="25" t="s">
        <v>655</v>
      </c>
      <c r="H160" s="31" t="s">
        <v>656</v>
      </c>
      <c r="I160" s="1"/>
      <c r="J160" s="1"/>
      <c r="K160" s="1"/>
      <c r="L160" s="25" t="s">
        <v>655</v>
      </c>
      <c r="M160" s="21" t="s">
        <v>644</v>
      </c>
      <c r="N160" s="1"/>
      <c r="O160" s="1"/>
      <c r="P160" s="1"/>
      <c r="Q160" s="25" t="s">
        <v>655</v>
      </c>
      <c r="R160" s="21" t="str">
        <f t="shared" si="107"/>
        <v>8.61325</v>
      </c>
      <c r="S160" s="1"/>
      <c r="T160" s="1"/>
      <c r="U160" s="1"/>
      <c r="V160" s="25" t="s">
        <v>655</v>
      </c>
      <c r="W160" s="21" t="str">
        <f t="shared" si="108"/>
        <v>25.3545</v>
      </c>
      <c r="X160" s="1"/>
      <c r="Y160" s="1"/>
      <c r="Z160" s="1"/>
      <c r="AA160" s="25" t="s">
        <v>655</v>
      </c>
      <c r="AB160" s="21" t="str">
        <f t="shared" si="109"/>
        <v>122.909</v>
      </c>
      <c r="AC160" s="1"/>
      <c r="AD160" s="1"/>
      <c r="AE160" s="1"/>
      <c r="AF160" s="25" t="s">
        <v>655</v>
      </c>
      <c r="AG160" s="32">
        <f t="shared" si="1"/>
        <v>662.49675</v>
      </c>
      <c r="AH160" s="33">
        <v>7.325</v>
      </c>
      <c r="AI160" s="32">
        <v>5.237035714285715</v>
      </c>
      <c r="AJ160" s="1"/>
      <c r="AK160" s="25" t="s">
        <v>655</v>
      </c>
      <c r="AL160" s="25" t="s">
        <v>657</v>
      </c>
      <c r="AM160" s="1"/>
      <c r="AN160" s="1"/>
      <c r="AO160" s="1"/>
      <c r="AP160" s="25" t="s">
        <v>655</v>
      </c>
      <c r="AQ160" s="16">
        <f t="shared" si="2"/>
        <v>5.300096071</v>
      </c>
      <c r="AR160" s="1"/>
      <c r="AS160" s="1"/>
      <c r="AT160" s="1"/>
      <c r="AU160" s="25" t="s">
        <v>655</v>
      </c>
      <c r="AV160" s="34">
        <v>6.14</v>
      </c>
      <c r="AW160" s="16">
        <f t="shared" si="3"/>
        <v>5.300096071</v>
      </c>
      <c r="AX160" s="16">
        <f t="shared" si="4"/>
        <v>-0.8399039286</v>
      </c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</row>
    <row r="161" ht="15.75" customHeight="1">
      <c r="A161" s="15"/>
      <c r="B161" s="25" t="s">
        <v>658</v>
      </c>
      <c r="C161" s="21" t="s">
        <v>659</v>
      </c>
      <c r="D161" s="1"/>
      <c r="E161" s="1"/>
      <c r="F161" s="1"/>
      <c r="G161" s="25" t="s">
        <v>658</v>
      </c>
      <c r="H161" s="31" t="s">
        <v>660</v>
      </c>
      <c r="I161" s="1"/>
      <c r="J161" s="1"/>
      <c r="K161" s="1"/>
      <c r="L161" s="25" t="s">
        <v>658</v>
      </c>
      <c r="M161" s="21" t="s">
        <v>661</v>
      </c>
      <c r="N161" s="1"/>
      <c r="O161" s="1"/>
      <c r="P161" s="1"/>
      <c r="Q161" s="25" t="s">
        <v>658</v>
      </c>
      <c r="R161" s="21" t="s">
        <v>662</v>
      </c>
      <c r="S161" s="1"/>
      <c r="T161" s="1"/>
      <c r="U161" s="1"/>
      <c r="V161" s="25" t="s">
        <v>658</v>
      </c>
      <c r="W161" s="21" t="s">
        <v>663</v>
      </c>
      <c r="X161" s="1"/>
      <c r="Y161" s="1"/>
      <c r="Z161" s="1"/>
      <c r="AA161" s="25" t="s">
        <v>658</v>
      </c>
      <c r="AB161" s="21" t="s">
        <v>664</v>
      </c>
      <c r="AC161" s="1"/>
      <c r="AD161" s="1"/>
      <c r="AE161" s="1"/>
      <c r="AF161" s="25" t="s">
        <v>658</v>
      </c>
      <c r="AG161" s="32">
        <f t="shared" si="1"/>
        <v>664.61625</v>
      </c>
      <c r="AH161" s="33">
        <v>4.599</v>
      </c>
      <c r="AI161" s="32">
        <v>5.237035714285715</v>
      </c>
      <c r="AJ161" s="1"/>
      <c r="AK161" s="25" t="s">
        <v>658</v>
      </c>
      <c r="AL161" s="25" t="s">
        <v>665</v>
      </c>
      <c r="AM161" s="1"/>
      <c r="AN161" s="1"/>
      <c r="AO161" s="1"/>
      <c r="AP161" s="25" t="s">
        <v>658</v>
      </c>
      <c r="AQ161" s="16">
        <f t="shared" si="2"/>
        <v>5.390713571</v>
      </c>
      <c r="AR161" s="1"/>
      <c r="AS161" s="1"/>
      <c r="AT161" s="1"/>
      <c r="AU161" s="25" t="s">
        <v>658</v>
      </c>
      <c r="AV161" s="34">
        <v>6.48</v>
      </c>
      <c r="AW161" s="16">
        <f t="shared" si="3"/>
        <v>5.390713571</v>
      </c>
      <c r="AX161" s="16">
        <f t="shared" si="4"/>
        <v>-1.089286429</v>
      </c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</row>
    <row r="162" ht="15.75" customHeight="1">
      <c r="A162" s="15"/>
      <c r="B162" s="25" t="s">
        <v>666</v>
      </c>
      <c r="C162" s="21" t="s">
        <v>659</v>
      </c>
      <c r="D162" s="1"/>
      <c r="E162" s="1"/>
      <c r="F162" s="1"/>
      <c r="G162" s="25" t="s">
        <v>666</v>
      </c>
      <c r="H162" s="31" t="s">
        <v>667</v>
      </c>
      <c r="I162" s="1"/>
      <c r="J162" s="1"/>
      <c r="K162" s="1"/>
      <c r="L162" s="25" t="s">
        <v>666</v>
      </c>
      <c r="M162" s="21" t="s">
        <v>661</v>
      </c>
      <c r="N162" s="1"/>
      <c r="O162" s="1"/>
      <c r="P162" s="1"/>
      <c r="Q162" s="25" t="s">
        <v>666</v>
      </c>
      <c r="R162" s="21" t="str">
        <f t="shared" ref="R162:R164" si="110">R161</f>
        <v>8.3875</v>
      </c>
      <c r="S162" s="1"/>
      <c r="T162" s="1"/>
      <c r="U162" s="1"/>
      <c r="V162" s="25" t="s">
        <v>666</v>
      </c>
      <c r="W162" s="21" t="str">
        <f t="shared" ref="W162:W164" si="111">W161</f>
        <v>27.3265</v>
      </c>
      <c r="X162" s="1"/>
      <c r="Y162" s="1"/>
      <c r="Z162" s="1"/>
      <c r="AA162" s="25" t="s">
        <v>666</v>
      </c>
      <c r="AB162" s="21" t="str">
        <f t="shared" ref="AB162:AB164" si="112">AB161</f>
        <v>132.97125</v>
      </c>
      <c r="AC162" s="1"/>
      <c r="AD162" s="1"/>
      <c r="AE162" s="1"/>
      <c r="AF162" s="25" t="s">
        <v>666</v>
      </c>
      <c r="AG162" s="32">
        <f t="shared" si="1"/>
        <v>681.18025</v>
      </c>
      <c r="AH162" s="33">
        <v>6.757</v>
      </c>
      <c r="AI162" s="32">
        <v>5.237035714285715</v>
      </c>
      <c r="AJ162" s="1"/>
      <c r="AK162" s="25" t="s">
        <v>666</v>
      </c>
      <c r="AL162" s="25" t="s">
        <v>668</v>
      </c>
      <c r="AM162" s="1"/>
      <c r="AN162" s="1"/>
      <c r="AO162" s="1"/>
      <c r="AP162" s="25" t="s">
        <v>666</v>
      </c>
      <c r="AQ162" s="16">
        <f t="shared" si="2"/>
        <v>6.041643571</v>
      </c>
      <c r="AR162" s="1"/>
      <c r="AS162" s="1"/>
      <c r="AT162" s="1"/>
      <c r="AU162" s="25" t="s">
        <v>666</v>
      </c>
      <c r="AV162" s="34">
        <v>6.176666666666667</v>
      </c>
      <c r="AW162" s="16">
        <f t="shared" si="3"/>
        <v>6.041643571</v>
      </c>
      <c r="AX162" s="16">
        <f t="shared" si="4"/>
        <v>-0.1350230952</v>
      </c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</row>
    <row r="163" ht="15.75" customHeight="1">
      <c r="A163" s="15"/>
      <c r="B163" s="25" t="s">
        <v>669</v>
      </c>
      <c r="C163" s="21" t="s">
        <v>659</v>
      </c>
      <c r="D163" s="1"/>
      <c r="E163" s="1"/>
      <c r="F163" s="1"/>
      <c r="G163" s="25" t="s">
        <v>669</v>
      </c>
      <c r="H163" s="31" t="s">
        <v>670</v>
      </c>
      <c r="I163" s="1"/>
      <c r="J163" s="1"/>
      <c r="K163" s="1"/>
      <c r="L163" s="25" t="s">
        <v>669</v>
      </c>
      <c r="M163" s="21" t="s">
        <v>661</v>
      </c>
      <c r="N163" s="1"/>
      <c r="O163" s="1"/>
      <c r="P163" s="1"/>
      <c r="Q163" s="25" t="s">
        <v>669</v>
      </c>
      <c r="R163" s="21" t="str">
        <f t="shared" si="110"/>
        <v>8.3875</v>
      </c>
      <c r="S163" s="1"/>
      <c r="T163" s="1"/>
      <c r="U163" s="1"/>
      <c r="V163" s="25" t="s">
        <v>669</v>
      </c>
      <c r="W163" s="21" t="str">
        <f t="shared" si="111"/>
        <v>27.3265</v>
      </c>
      <c r="X163" s="1"/>
      <c r="Y163" s="1"/>
      <c r="Z163" s="1"/>
      <c r="AA163" s="25" t="s">
        <v>669</v>
      </c>
      <c r="AB163" s="21" t="str">
        <f t="shared" si="112"/>
        <v>132.97125</v>
      </c>
      <c r="AC163" s="1"/>
      <c r="AD163" s="1"/>
      <c r="AE163" s="1"/>
      <c r="AF163" s="25" t="s">
        <v>669</v>
      </c>
      <c r="AG163" s="32">
        <f t="shared" si="1"/>
        <v>672.60525</v>
      </c>
      <c r="AH163" s="33">
        <v>3.52</v>
      </c>
      <c r="AI163" s="32">
        <v>5.237035714285715</v>
      </c>
      <c r="AJ163" s="1"/>
      <c r="AK163" s="25" t="s">
        <v>669</v>
      </c>
      <c r="AL163" s="25" t="s">
        <v>671</v>
      </c>
      <c r="AM163" s="1"/>
      <c r="AN163" s="1"/>
      <c r="AO163" s="1"/>
      <c r="AP163" s="25" t="s">
        <v>669</v>
      </c>
      <c r="AQ163" s="16">
        <f t="shared" si="2"/>
        <v>5.455832321</v>
      </c>
      <c r="AR163" s="1"/>
      <c r="AS163" s="1"/>
      <c r="AT163" s="1"/>
      <c r="AU163" s="25" t="s">
        <v>669</v>
      </c>
      <c r="AV163" s="34">
        <v>5.8933333333333335</v>
      </c>
      <c r="AW163" s="16">
        <f t="shared" si="3"/>
        <v>5.455832321</v>
      </c>
      <c r="AX163" s="16">
        <f t="shared" si="4"/>
        <v>-0.4375010119</v>
      </c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</row>
    <row r="164" ht="15.75" customHeight="1">
      <c r="A164" s="15"/>
      <c r="B164" s="25" t="s">
        <v>672</v>
      </c>
      <c r="C164" s="21" t="s">
        <v>659</v>
      </c>
      <c r="D164" s="1"/>
      <c r="E164" s="1"/>
      <c r="F164" s="1"/>
      <c r="G164" s="25" t="s">
        <v>672</v>
      </c>
      <c r="H164" s="31" t="s">
        <v>673</v>
      </c>
      <c r="I164" s="1"/>
      <c r="J164" s="1"/>
      <c r="K164" s="1"/>
      <c r="L164" s="25" t="s">
        <v>672</v>
      </c>
      <c r="M164" s="21" t="s">
        <v>661</v>
      </c>
      <c r="N164" s="1"/>
      <c r="O164" s="1"/>
      <c r="P164" s="1"/>
      <c r="Q164" s="25" t="s">
        <v>672</v>
      </c>
      <c r="R164" s="21" t="str">
        <f t="shared" si="110"/>
        <v>8.3875</v>
      </c>
      <c r="S164" s="1"/>
      <c r="T164" s="1"/>
      <c r="U164" s="1"/>
      <c r="V164" s="25" t="s">
        <v>672</v>
      </c>
      <c r="W164" s="21" t="str">
        <f t="shared" si="111"/>
        <v>27.3265</v>
      </c>
      <c r="X164" s="1"/>
      <c r="Y164" s="1"/>
      <c r="Z164" s="1"/>
      <c r="AA164" s="25" t="s">
        <v>672</v>
      </c>
      <c r="AB164" s="21" t="str">
        <f t="shared" si="112"/>
        <v>132.97125</v>
      </c>
      <c r="AC164" s="1"/>
      <c r="AD164" s="1"/>
      <c r="AE164" s="1"/>
      <c r="AF164" s="25" t="s">
        <v>672</v>
      </c>
      <c r="AG164" s="32">
        <f t="shared" si="1"/>
        <v>678.23025</v>
      </c>
      <c r="AH164" s="33">
        <v>2.375</v>
      </c>
      <c r="AI164" s="32">
        <v>5.237035714285715</v>
      </c>
      <c r="AJ164" s="1"/>
      <c r="AK164" s="25" t="s">
        <v>672</v>
      </c>
      <c r="AL164" s="25" t="s">
        <v>674</v>
      </c>
      <c r="AM164" s="1"/>
      <c r="AN164" s="1"/>
      <c r="AO164" s="1"/>
      <c r="AP164" s="25" t="s">
        <v>672</v>
      </c>
      <c r="AQ164" s="16">
        <f t="shared" si="2"/>
        <v>5.068366071</v>
      </c>
      <c r="AR164" s="1"/>
      <c r="AS164" s="1"/>
      <c r="AT164" s="1"/>
      <c r="AU164" s="25" t="s">
        <v>672</v>
      </c>
      <c r="AV164" s="34">
        <v>5.566666666666666</v>
      </c>
      <c r="AW164" s="16">
        <f t="shared" si="3"/>
        <v>5.068366071</v>
      </c>
      <c r="AX164" s="16">
        <f t="shared" si="4"/>
        <v>-0.4983005952</v>
      </c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</row>
    <row r="165" ht="15.75" customHeight="1">
      <c r="A165" s="15"/>
      <c r="B165" s="25" t="s">
        <v>675</v>
      </c>
      <c r="C165" s="21" t="s">
        <v>676</v>
      </c>
      <c r="D165" s="1"/>
      <c r="E165" s="1"/>
      <c r="F165" s="1"/>
      <c r="G165" s="25" t="s">
        <v>675</v>
      </c>
      <c r="H165" s="31" t="s">
        <v>677</v>
      </c>
      <c r="I165" s="1"/>
      <c r="J165" s="1"/>
      <c r="K165" s="1"/>
      <c r="L165" s="25" t="s">
        <v>675</v>
      </c>
      <c r="M165" s="21" t="s">
        <v>678</v>
      </c>
      <c r="N165" s="1"/>
      <c r="O165" s="1"/>
      <c r="P165" s="1"/>
      <c r="Q165" s="25" t="s">
        <v>675</v>
      </c>
      <c r="R165" s="21" t="s">
        <v>679</v>
      </c>
      <c r="S165" s="1"/>
      <c r="T165" s="1"/>
      <c r="U165" s="1"/>
      <c r="V165" s="25" t="s">
        <v>675</v>
      </c>
      <c r="W165" s="21" t="s">
        <v>680</v>
      </c>
      <c r="X165" s="1"/>
      <c r="Y165" s="1"/>
      <c r="Z165" s="1"/>
      <c r="AA165" s="25" t="s">
        <v>675</v>
      </c>
      <c r="AB165" s="21" t="s">
        <v>681</v>
      </c>
      <c r="AC165" s="1"/>
      <c r="AD165" s="1"/>
      <c r="AE165" s="1"/>
      <c r="AF165" s="25" t="s">
        <v>675</v>
      </c>
      <c r="AG165" s="32">
        <f t="shared" si="1"/>
        <v>705.568</v>
      </c>
      <c r="AH165" s="33">
        <v>6.162</v>
      </c>
      <c r="AI165" s="32">
        <v>5.237035714285715</v>
      </c>
      <c r="AJ165" s="1"/>
      <c r="AK165" s="25" t="s">
        <v>675</v>
      </c>
      <c r="AL165" s="25" t="s">
        <v>682</v>
      </c>
      <c r="AM165" s="1"/>
      <c r="AN165" s="1"/>
      <c r="AO165" s="1"/>
      <c r="AP165" s="25" t="s">
        <v>675</v>
      </c>
      <c r="AQ165" s="16">
        <f t="shared" si="2"/>
        <v>5.973101071</v>
      </c>
      <c r="AR165" s="1"/>
      <c r="AS165" s="1"/>
      <c r="AT165" s="1"/>
      <c r="AU165" s="25" t="s">
        <v>675</v>
      </c>
      <c r="AV165" s="34">
        <v>5.05</v>
      </c>
      <c r="AW165" s="16">
        <f t="shared" si="3"/>
        <v>5.973101071</v>
      </c>
      <c r="AX165" s="16">
        <f t="shared" si="4"/>
        <v>0.9231010714</v>
      </c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</row>
    <row r="166" ht="15.75" customHeight="1">
      <c r="A166" s="15"/>
      <c r="B166" s="25" t="s">
        <v>683</v>
      </c>
      <c r="C166" s="21" t="s">
        <v>676</v>
      </c>
      <c r="D166" s="1"/>
      <c r="E166" s="1"/>
      <c r="F166" s="1"/>
      <c r="G166" s="25" t="s">
        <v>683</v>
      </c>
      <c r="H166" s="31" t="s">
        <v>684</v>
      </c>
      <c r="I166" s="1"/>
      <c r="J166" s="1"/>
      <c r="K166" s="1"/>
      <c r="L166" s="25" t="s">
        <v>683</v>
      </c>
      <c r="M166" s="21" t="s">
        <v>678</v>
      </c>
      <c r="N166" s="1"/>
      <c r="O166" s="1"/>
      <c r="P166" s="1"/>
      <c r="Q166" s="25" t="s">
        <v>683</v>
      </c>
      <c r="R166" s="21" t="str">
        <f t="shared" ref="R166:R168" si="113">R165</f>
        <v>9.213</v>
      </c>
      <c r="S166" s="1"/>
      <c r="T166" s="1"/>
      <c r="U166" s="1"/>
      <c r="V166" s="25" t="s">
        <v>683</v>
      </c>
      <c r="W166" s="21" t="str">
        <f t="shared" ref="W166:W168" si="114">W165</f>
        <v>28.809</v>
      </c>
      <c r="X166" s="1"/>
      <c r="Y166" s="1"/>
      <c r="Z166" s="1"/>
      <c r="AA166" s="25" t="s">
        <v>683</v>
      </c>
      <c r="AB166" s="21" t="str">
        <f t="shared" ref="AB166:AB168" si="115">AB165</f>
        <v>142.7</v>
      </c>
      <c r="AC166" s="1"/>
      <c r="AD166" s="1"/>
      <c r="AE166" s="1"/>
      <c r="AF166" s="25" t="s">
        <v>683</v>
      </c>
      <c r="AG166" s="32">
        <f t="shared" si="1"/>
        <v>711.134</v>
      </c>
      <c r="AH166" s="33">
        <v>4.397</v>
      </c>
      <c r="AI166" s="32">
        <v>5.237035714285715</v>
      </c>
      <c r="AJ166" s="1"/>
      <c r="AK166" s="25" t="s">
        <v>683</v>
      </c>
      <c r="AL166" s="25" t="s">
        <v>685</v>
      </c>
      <c r="AM166" s="1"/>
      <c r="AN166" s="1"/>
      <c r="AO166" s="1"/>
      <c r="AP166" s="25" t="s">
        <v>683</v>
      </c>
      <c r="AQ166" s="16">
        <f t="shared" si="2"/>
        <v>5.511652321</v>
      </c>
      <c r="AR166" s="1"/>
      <c r="AS166" s="1"/>
      <c r="AT166" s="1"/>
      <c r="AU166" s="25" t="s">
        <v>683</v>
      </c>
      <c r="AV166" s="34">
        <v>5.27</v>
      </c>
      <c r="AW166" s="16">
        <f t="shared" si="3"/>
        <v>5.511652321</v>
      </c>
      <c r="AX166" s="16">
        <f t="shared" si="4"/>
        <v>0.2416523214</v>
      </c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</row>
    <row r="167" ht="15.75" customHeight="1">
      <c r="A167" s="15"/>
      <c r="B167" s="25" t="s">
        <v>686</v>
      </c>
      <c r="C167" s="21" t="s">
        <v>676</v>
      </c>
      <c r="D167" s="1"/>
      <c r="E167" s="1"/>
      <c r="F167" s="1"/>
      <c r="G167" s="25" t="s">
        <v>686</v>
      </c>
      <c r="H167" s="31" t="s">
        <v>687</v>
      </c>
      <c r="I167" s="1"/>
      <c r="J167" s="1"/>
      <c r="K167" s="1"/>
      <c r="L167" s="25" t="s">
        <v>686</v>
      </c>
      <c r="M167" s="21" t="s">
        <v>678</v>
      </c>
      <c r="N167" s="1"/>
      <c r="O167" s="1"/>
      <c r="P167" s="1"/>
      <c r="Q167" s="25" t="s">
        <v>686</v>
      </c>
      <c r="R167" s="21" t="str">
        <f t="shared" si="113"/>
        <v>9.213</v>
      </c>
      <c r="S167" s="1"/>
      <c r="T167" s="1"/>
      <c r="U167" s="1"/>
      <c r="V167" s="25" t="s">
        <v>686</v>
      </c>
      <c r="W167" s="21" t="str">
        <f t="shared" si="114"/>
        <v>28.809</v>
      </c>
      <c r="X167" s="1"/>
      <c r="Y167" s="1"/>
      <c r="Z167" s="1"/>
      <c r="AA167" s="25" t="s">
        <v>686</v>
      </c>
      <c r="AB167" s="21" t="str">
        <f t="shared" si="115"/>
        <v>142.7</v>
      </c>
      <c r="AC167" s="1"/>
      <c r="AD167" s="1"/>
      <c r="AE167" s="1"/>
      <c r="AF167" s="25" t="s">
        <v>686</v>
      </c>
      <c r="AG167" s="32">
        <f t="shared" si="1"/>
        <v>716.531</v>
      </c>
      <c r="AH167" s="33">
        <v>6.531</v>
      </c>
      <c r="AI167" s="32">
        <v>5.237035714285715</v>
      </c>
      <c r="AJ167" s="1"/>
      <c r="AK167" s="25" t="s">
        <v>686</v>
      </c>
      <c r="AL167" s="25" t="s">
        <v>688</v>
      </c>
      <c r="AM167" s="1"/>
      <c r="AN167" s="1"/>
      <c r="AO167" s="1"/>
      <c r="AP167" s="25" t="s">
        <v>686</v>
      </c>
      <c r="AQ167" s="16">
        <f t="shared" si="2"/>
        <v>5.193412321</v>
      </c>
      <c r="AR167" s="1"/>
      <c r="AS167" s="1"/>
      <c r="AT167" s="1"/>
      <c r="AU167" s="25" t="s">
        <v>686</v>
      </c>
      <c r="AV167" s="34">
        <v>4.98</v>
      </c>
      <c r="AW167" s="16">
        <f t="shared" si="3"/>
        <v>5.193412321</v>
      </c>
      <c r="AX167" s="16">
        <f t="shared" si="4"/>
        <v>0.2134123214</v>
      </c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</row>
    <row r="168" ht="15.75" customHeight="1">
      <c r="A168" s="15"/>
      <c r="B168" s="25" t="s">
        <v>689</v>
      </c>
      <c r="C168" s="21" t="s">
        <v>676</v>
      </c>
      <c r="D168" s="1"/>
      <c r="E168" s="1"/>
      <c r="F168" s="1"/>
      <c r="G168" s="25" t="s">
        <v>689</v>
      </c>
      <c r="H168" s="31" t="s">
        <v>690</v>
      </c>
      <c r="I168" s="1"/>
      <c r="J168" s="1"/>
      <c r="K168" s="1"/>
      <c r="L168" s="25" t="s">
        <v>689</v>
      </c>
      <c r="M168" s="21" t="s">
        <v>678</v>
      </c>
      <c r="N168" s="1"/>
      <c r="O168" s="1"/>
      <c r="P168" s="1"/>
      <c r="Q168" s="25" t="s">
        <v>689</v>
      </c>
      <c r="R168" s="21" t="str">
        <f t="shared" si="113"/>
        <v>9.213</v>
      </c>
      <c r="S168" s="1"/>
      <c r="T168" s="1"/>
      <c r="U168" s="1"/>
      <c r="V168" s="25" t="s">
        <v>689</v>
      </c>
      <c r="W168" s="21" t="str">
        <f t="shared" si="114"/>
        <v>28.809</v>
      </c>
      <c r="X168" s="1"/>
      <c r="Y168" s="1"/>
      <c r="Z168" s="1"/>
      <c r="AA168" s="25" t="s">
        <v>689</v>
      </c>
      <c r="AB168" s="21" t="str">
        <f t="shared" si="115"/>
        <v>142.7</v>
      </c>
      <c r="AC168" s="1"/>
      <c r="AD168" s="1"/>
      <c r="AE168" s="1"/>
      <c r="AF168" s="25" t="s">
        <v>689</v>
      </c>
      <c r="AG168" s="32">
        <f t="shared" si="1"/>
        <v>723.862</v>
      </c>
      <c r="AH168" s="33">
        <v>6.728</v>
      </c>
      <c r="AI168" s="32">
        <v>5.237035714285715</v>
      </c>
      <c r="AJ168" s="1"/>
      <c r="AK168" s="25" t="s">
        <v>689</v>
      </c>
      <c r="AL168" s="25" t="s">
        <v>691</v>
      </c>
      <c r="AM168" s="1"/>
      <c r="AN168" s="1"/>
      <c r="AO168" s="1"/>
      <c r="AP168" s="25" t="s">
        <v>689</v>
      </c>
      <c r="AQ168" s="16">
        <f t="shared" si="2"/>
        <v>4.195093571</v>
      </c>
      <c r="AR168" s="1"/>
      <c r="AS168" s="1"/>
      <c r="AT168" s="1"/>
      <c r="AU168" s="25" t="s">
        <v>689</v>
      </c>
      <c r="AV168" s="34">
        <v>4.77</v>
      </c>
      <c r="AW168" s="16">
        <f t="shared" si="3"/>
        <v>4.195093571</v>
      </c>
      <c r="AX168" s="16">
        <f t="shared" si="4"/>
        <v>-0.5749064286</v>
      </c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</row>
    <row r="169" ht="15.75" customHeight="1">
      <c r="A169" s="15"/>
      <c r="B169" s="25" t="s">
        <v>692</v>
      </c>
      <c r="C169" s="21" t="s">
        <v>693</v>
      </c>
      <c r="D169" s="1"/>
      <c r="E169" s="1"/>
      <c r="F169" s="1"/>
      <c r="G169" s="25" t="s">
        <v>692</v>
      </c>
      <c r="H169" s="31" t="s">
        <v>694</v>
      </c>
      <c r="I169" s="1"/>
      <c r="J169" s="1"/>
      <c r="K169" s="1"/>
      <c r="L169" s="25" t="s">
        <v>692</v>
      </c>
      <c r="M169" s="21" t="s">
        <v>695</v>
      </c>
      <c r="N169" s="1"/>
      <c r="O169" s="1"/>
      <c r="P169" s="1"/>
      <c r="Q169" s="25" t="s">
        <v>692</v>
      </c>
      <c r="R169" s="21" t="s">
        <v>696</v>
      </c>
      <c r="S169" s="1"/>
      <c r="T169" s="1"/>
      <c r="U169" s="1"/>
      <c r="V169" s="25" t="s">
        <v>692</v>
      </c>
      <c r="W169" s="21" t="s">
        <v>697</v>
      </c>
      <c r="X169" s="1"/>
      <c r="Y169" s="1"/>
      <c r="Z169" s="1"/>
      <c r="AA169" s="25" t="s">
        <v>692</v>
      </c>
      <c r="AB169" s="21" t="s">
        <v>698</v>
      </c>
      <c r="AC169" s="1"/>
      <c r="AD169" s="1"/>
      <c r="AE169" s="1"/>
      <c r="AF169" s="25" t="s">
        <v>692</v>
      </c>
      <c r="AG169" s="32">
        <f t="shared" si="1"/>
        <v>759.454</v>
      </c>
      <c r="AH169" s="33">
        <v>7.637</v>
      </c>
      <c r="AI169" s="32">
        <v>5.237035714285715</v>
      </c>
      <c r="AJ169" s="1"/>
      <c r="AK169" s="25" t="s">
        <v>692</v>
      </c>
      <c r="AL169" s="25" t="s">
        <v>699</v>
      </c>
      <c r="AM169" s="1"/>
      <c r="AN169" s="1"/>
      <c r="AO169" s="1"/>
      <c r="AP169" s="25" t="s">
        <v>692</v>
      </c>
      <c r="AQ169" s="16">
        <f t="shared" si="2"/>
        <v>3.665158571</v>
      </c>
      <c r="AR169" s="1"/>
      <c r="AS169" s="1"/>
      <c r="AT169" s="1"/>
      <c r="AU169" s="25" t="s">
        <v>692</v>
      </c>
      <c r="AV169" s="34">
        <v>5.076666666666667</v>
      </c>
      <c r="AW169" s="16">
        <f t="shared" si="3"/>
        <v>3.665158571</v>
      </c>
      <c r="AX169" s="16">
        <f t="shared" si="4"/>
        <v>-1.411508095</v>
      </c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</row>
    <row r="170" ht="15.75" customHeight="1">
      <c r="A170" s="15"/>
      <c r="B170" s="25" t="s">
        <v>700</v>
      </c>
      <c r="C170" s="21" t="s">
        <v>693</v>
      </c>
      <c r="D170" s="1"/>
      <c r="E170" s="1"/>
      <c r="F170" s="1"/>
      <c r="G170" s="25" t="s">
        <v>700</v>
      </c>
      <c r="H170" s="31" t="s">
        <v>701</v>
      </c>
      <c r="I170" s="1"/>
      <c r="J170" s="1"/>
      <c r="K170" s="1"/>
      <c r="L170" s="25" t="s">
        <v>700</v>
      </c>
      <c r="M170" s="21" t="s">
        <v>695</v>
      </c>
      <c r="N170" s="1"/>
      <c r="O170" s="1"/>
      <c r="P170" s="1"/>
      <c r="Q170" s="25" t="s">
        <v>700</v>
      </c>
      <c r="R170" s="21" t="str">
        <f t="shared" ref="R170:R172" si="116">R169</f>
        <v>10.1275</v>
      </c>
      <c r="S170" s="1"/>
      <c r="T170" s="1"/>
      <c r="U170" s="1"/>
      <c r="V170" s="25" t="s">
        <v>700</v>
      </c>
      <c r="W170" s="21" t="str">
        <f t="shared" ref="W170:W172" si="117">W169</f>
        <v>32.07275</v>
      </c>
      <c r="X170" s="1"/>
      <c r="Y170" s="1"/>
      <c r="Z170" s="1"/>
      <c r="AA170" s="25" t="s">
        <v>700</v>
      </c>
      <c r="AB170" s="21" t="str">
        <f t="shared" ref="AB170:AB172" si="118">AB169</f>
        <v>147.404</v>
      </c>
      <c r="AC170" s="1"/>
      <c r="AD170" s="1"/>
      <c r="AE170" s="1"/>
      <c r="AF170" s="25" t="s">
        <v>700</v>
      </c>
      <c r="AG170" s="32">
        <f t="shared" si="1"/>
        <v>771.027</v>
      </c>
      <c r="AH170" s="33">
        <v>8.422</v>
      </c>
      <c r="AI170" s="32">
        <v>5.237035714285715</v>
      </c>
      <c r="AJ170" s="1"/>
      <c r="AK170" s="25" t="s">
        <v>700</v>
      </c>
      <c r="AL170" s="25" t="s">
        <v>702</v>
      </c>
      <c r="AM170" s="1"/>
      <c r="AN170" s="1"/>
      <c r="AO170" s="1"/>
      <c r="AP170" s="25" t="s">
        <v>700</v>
      </c>
      <c r="AQ170" s="16">
        <f t="shared" si="2"/>
        <v>3.915654821</v>
      </c>
      <c r="AR170" s="1"/>
      <c r="AS170" s="1"/>
      <c r="AT170" s="1"/>
      <c r="AU170" s="25" t="s">
        <v>700</v>
      </c>
      <c r="AV170" s="34">
        <v>5.1</v>
      </c>
      <c r="AW170" s="16">
        <f t="shared" si="3"/>
        <v>3.915654821</v>
      </c>
      <c r="AX170" s="16">
        <f t="shared" si="4"/>
        <v>-1.184345179</v>
      </c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</row>
    <row r="171" ht="15.75" customHeight="1">
      <c r="A171" s="15"/>
      <c r="B171" s="25" t="s">
        <v>703</v>
      </c>
      <c r="C171" s="21" t="s">
        <v>693</v>
      </c>
      <c r="D171" s="1"/>
      <c r="E171" s="1"/>
      <c r="F171" s="1"/>
      <c r="G171" s="25" t="s">
        <v>703</v>
      </c>
      <c r="H171" s="31" t="s">
        <v>704</v>
      </c>
      <c r="I171" s="1"/>
      <c r="J171" s="1"/>
      <c r="K171" s="1"/>
      <c r="L171" s="25" t="s">
        <v>703</v>
      </c>
      <c r="M171" s="21" t="s">
        <v>695</v>
      </c>
      <c r="N171" s="1"/>
      <c r="O171" s="1"/>
      <c r="P171" s="1"/>
      <c r="Q171" s="25" t="s">
        <v>703</v>
      </c>
      <c r="R171" s="21" t="str">
        <f t="shared" si="116"/>
        <v>10.1275</v>
      </c>
      <c r="S171" s="1"/>
      <c r="T171" s="1"/>
      <c r="U171" s="1"/>
      <c r="V171" s="25" t="s">
        <v>703</v>
      </c>
      <c r="W171" s="21" t="str">
        <f t="shared" si="117"/>
        <v>32.07275</v>
      </c>
      <c r="X171" s="1"/>
      <c r="Y171" s="1"/>
      <c r="Z171" s="1"/>
      <c r="AA171" s="25" t="s">
        <v>703</v>
      </c>
      <c r="AB171" s="21" t="str">
        <f t="shared" si="118"/>
        <v>147.404</v>
      </c>
      <c r="AC171" s="1"/>
      <c r="AD171" s="1"/>
      <c r="AE171" s="1"/>
      <c r="AF171" s="25" t="s">
        <v>703</v>
      </c>
      <c r="AG171" s="32">
        <f t="shared" si="1"/>
        <v>778.739</v>
      </c>
      <c r="AH171" s="33">
        <v>8.682</v>
      </c>
      <c r="AI171" s="32">
        <v>5.237035714285715</v>
      </c>
      <c r="AJ171" s="1"/>
      <c r="AK171" s="25" t="s">
        <v>703</v>
      </c>
      <c r="AL171" s="25" t="s">
        <v>705</v>
      </c>
      <c r="AM171" s="1"/>
      <c r="AN171" s="1"/>
      <c r="AO171" s="1"/>
      <c r="AP171" s="25" t="s">
        <v>703</v>
      </c>
      <c r="AQ171" s="16">
        <f t="shared" si="2"/>
        <v>4.353553571</v>
      </c>
      <c r="AR171" s="1"/>
      <c r="AS171" s="1"/>
      <c r="AT171" s="1"/>
      <c r="AU171" s="25" t="s">
        <v>703</v>
      </c>
      <c r="AV171" s="34">
        <v>4.26</v>
      </c>
      <c r="AW171" s="16">
        <f t="shared" si="3"/>
        <v>4.353553571</v>
      </c>
      <c r="AX171" s="16">
        <f t="shared" si="4"/>
        <v>0.09355357143</v>
      </c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</row>
    <row r="172" ht="15.75" customHeight="1">
      <c r="A172" s="15"/>
      <c r="B172" s="25" t="s">
        <v>706</v>
      </c>
      <c r="C172" s="21" t="s">
        <v>693</v>
      </c>
      <c r="D172" s="1"/>
      <c r="E172" s="1"/>
      <c r="F172" s="1"/>
      <c r="G172" s="25" t="s">
        <v>706</v>
      </c>
      <c r="H172" s="31" t="s">
        <v>707</v>
      </c>
      <c r="I172" s="1"/>
      <c r="J172" s="1"/>
      <c r="K172" s="1"/>
      <c r="L172" s="25" t="s">
        <v>706</v>
      </c>
      <c r="M172" s="21" t="s">
        <v>695</v>
      </c>
      <c r="N172" s="1"/>
      <c r="O172" s="1"/>
      <c r="P172" s="1"/>
      <c r="Q172" s="25" t="s">
        <v>706</v>
      </c>
      <c r="R172" s="21" t="str">
        <f t="shared" si="116"/>
        <v>10.1275</v>
      </c>
      <c r="S172" s="1"/>
      <c r="T172" s="1"/>
      <c r="U172" s="1"/>
      <c r="V172" s="25" t="s">
        <v>706</v>
      </c>
      <c r="W172" s="21" t="str">
        <f t="shared" si="117"/>
        <v>32.07275</v>
      </c>
      <c r="X172" s="1"/>
      <c r="Y172" s="1"/>
      <c r="Z172" s="1"/>
      <c r="AA172" s="25" t="s">
        <v>706</v>
      </c>
      <c r="AB172" s="21" t="str">
        <f t="shared" si="118"/>
        <v>147.404</v>
      </c>
      <c r="AC172" s="1"/>
      <c r="AD172" s="1"/>
      <c r="AE172" s="1"/>
      <c r="AF172" s="25" t="s">
        <v>706</v>
      </c>
      <c r="AG172" s="32">
        <f t="shared" si="1"/>
        <v>800.706</v>
      </c>
      <c r="AH172" s="33">
        <v>10.616</v>
      </c>
      <c r="AI172" s="32">
        <v>5.237035714285715</v>
      </c>
      <c r="AJ172" s="1"/>
      <c r="AK172" s="25" t="s">
        <v>706</v>
      </c>
      <c r="AL172" s="25" t="s">
        <v>708</v>
      </c>
      <c r="AM172" s="1"/>
      <c r="AN172" s="1"/>
      <c r="AO172" s="1"/>
      <c r="AP172" s="25" t="s">
        <v>706</v>
      </c>
      <c r="AQ172" s="16">
        <f t="shared" si="2"/>
        <v>5.594834821</v>
      </c>
      <c r="AR172" s="1"/>
      <c r="AS172" s="1"/>
      <c r="AT172" s="1"/>
      <c r="AU172" s="25" t="s">
        <v>706</v>
      </c>
      <c r="AV172" s="34">
        <v>4.006666666666667</v>
      </c>
      <c r="AW172" s="16">
        <f t="shared" si="3"/>
        <v>5.594834821</v>
      </c>
      <c r="AX172" s="16">
        <f t="shared" si="4"/>
        <v>1.588168155</v>
      </c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</row>
    <row r="173" ht="15.75" customHeight="1">
      <c r="A173" s="15"/>
      <c r="B173" s="25" t="s">
        <v>709</v>
      </c>
      <c r="C173" s="21" t="s">
        <v>710</v>
      </c>
      <c r="D173" s="1"/>
      <c r="E173" s="1"/>
      <c r="F173" s="1"/>
      <c r="G173" s="25" t="s">
        <v>709</v>
      </c>
      <c r="H173" s="31" t="s">
        <v>711</v>
      </c>
      <c r="I173" s="1"/>
      <c r="J173" s="1"/>
      <c r="K173" s="1"/>
      <c r="L173" s="25" t="s">
        <v>709</v>
      </c>
      <c r="M173" s="21" t="s">
        <v>712</v>
      </c>
      <c r="N173" s="1"/>
      <c r="O173" s="1"/>
      <c r="P173" s="1"/>
      <c r="Q173" s="25" t="s">
        <v>709</v>
      </c>
      <c r="R173" s="21" t="s">
        <v>713</v>
      </c>
      <c r="S173" s="1"/>
      <c r="T173" s="1"/>
      <c r="U173" s="1"/>
      <c r="V173" s="25" t="s">
        <v>709</v>
      </c>
      <c r="W173" s="21" t="s">
        <v>714</v>
      </c>
      <c r="X173" s="1"/>
      <c r="Y173" s="1"/>
      <c r="Z173" s="1"/>
      <c r="AA173" s="25" t="s">
        <v>709</v>
      </c>
      <c r="AB173" s="21" t="s">
        <v>715</v>
      </c>
      <c r="AC173" s="1"/>
      <c r="AD173" s="1"/>
      <c r="AE173" s="1"/>
      <c r="AF173" s="25" t="s">
        <v>709</v>
      </c>
      <c r="AG173" s="32">
        <f t="shared" si="1"/>
        <v>826.00775</v>
      </c>
      <c r="AH173" s="33">
        <v>8.763</v>
      </c>
      <c r="AI173" s="32">
        <v>5.237035714285715</v>
      </c>
      <c r="AJ173" s="1"/>
      <c r="AK173" s="25" t="s">
        <v>709</v>
      </c>
      <c r="AL173" s="25" t="s">
        <v>716</v>
      </c>
      <c r="AM173" s="1"/>
      <c r="AN173" s="1"/>
      <c r="AO173" s="1"/>
      <c r="AP173" s="25" t="s">
        <v>709</v>
      </c>
      <c r="AQ173" s="16">
        <f t="shared" si="2"/>
        <v>5.964964821</v>
      </c>
      <c r="AR173" s="1"/>
      <c r="AS173" s="1"/>
      <c r="AT173" s="1"/>
      <c r="AU173" s="25" t="s">
        <v>709</v>
      </c>
      <c r="AV173" s="34">
        <v>3.92</v>
      </c>
      <c r="AW173" s="16">
        <f t="shared" si="3"/>
        <v>5.964964821</v>
      </c>
      <c r="AX173" s="16">
        <f t="shared" si="4"/>
        <v>2.044964821</v>
      </c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</row>
    <row r="174" ht="15.75" customHeight="1">
      <c r="A174" s="15"/>
      <c r="B174" s="25" t="s">
        <v>717</v>
      </c>
      <c r="C174" s="21" t="s">
        <v>710</v>
      </c>
      <c r="D174" s="1"/>
      <c r="E174" s="1"/>
      <c r="F174" s="1"/>
      <c r="G174" s="25" t="s">
        <v>717</v>
      </c>
      <c r="H174" s="31" t="s">
        <v>718</v>
      </c>
      <c r="I174" s="1"/>
      <c r="J174" s="1"/>
      <c r="K174" s="1"/>
      <c r="L174" s="25" t="s">
        <v>717</v>
      </c>
      <c r="M174" s="21" t="s">
        <v>712</v>
      </c>
      <c r="N174" s="1"/>
      <c r="O174" s="1"/>
      <c r="P174" s="1"/>
      <c r="Q174" s="25" t="s">
        <v>717</v>
      </c>
      <c r="R174" s="21" t="str">
        <f t="shared" ref="R174:R176" si="119">R173</f>
        <v>10.8065</v>
      </c>
      <c r="S174" s="1"/>
      <c r="T174" s="1"/>
      <c r="U174" s="1"/>
      <c r="V174" s="25" t="s">
        <v>717</v>
      </c>
      <c r="W174" s="21" t="str">
        <f t="shared" ref="W174:W176" si="120">W173</f>
        <v>35.015</v>
      </c>
      <c r="X174" s="1"/>
      <c r="Y174" s="1"/>
      <c r="Z174" s="1"/>
      <c r="AA174" s="25" t="s">
        <v>717</v>
      </c>
      <c r="AB174" s="21" t="str">
        <f t="shared" ref="AB174:AB176" si="121">AB173</f>
        <v>152.8745</v>
      </c>
      <c r="AC174" s="1"/>
      <c r="AD174" s="1"/>
      <c r="AE174" s="1"/>
      <c r="AF174" s="25" t="s">
        <v>717</v>
      </c>
      <c r="AG174" s="32">
        <f t="shared" si="1"/>
        <v>852.96275</v>
      </c>
      <c r="AH174" s="33">
        <v>10.627</v>
      </c>
      <c r="AI174" s="32">
        <v>5.237035714285715</v>
      </c>
      <c r="AJ174" s="1"/>
      <c r="AK174" s="25" t="s">
        <v>717</v>
      </c>
      <c r="AL174" s="25" t="s">
        <v>719</v>
      </c>
      <c r="AM174" s="1"/>
      <c r="AN174" s="1"/>
      <c r="AO174" s="1"/>
      <c r="AP174" s="25" t="s">
        <v>717</v>
      </c>
      <c r="AQ174" s="16">
        <f t="shared" si="2"/>
        <v>5.511994821</v>
      </c>
      <c r="AR174" s="1"/>
      <c r="AS174" s="1"/>
      <c r="AT174" s="1"/>
      <c r="AU174" s="25" t="s">
        <v>717</v>
      </c>
      <c r="AV174" s="34">
        <v>3.62</v>
      </c>
      <c r="AW174" s="16">
        <f t="shared" si="3"/>
        <v>5.511994821</v>
      </c>
      <c r="AX174" s="16">
        <f t="shared" si="4"/>
        <v>1.891994821</v>
      </c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</row>
    <row r="175" ht="15.75" customHeight="1">
      <c r="A175" s="15"/>
      <c r="B175" s="25" t="s">
        <v>720</v>
      </c>
      <c r="C175" s="21" t="s">
        <v>710</v>
      </c>
      <c r="D175" s="1"/>
      <c r="E175" s="1"/>
      <c r="F175" s="1"/>
      <c r="G175" s="25" t="s">
        <v>720</v>
      </c>
      <c r="H175" s="31" t="s">
        <v>721</v>
      </c>
      <c r="I175" s="1"/>
      <c r="J175" s="1"/>
      <c r="K175" s="1"/>
      <c r="L175" s="25" t="s">
        <v>720</v>
      </c>
      <c r="M175" s="21" t="s">
        <v>712</v>
      </c>
      <c r="N175" s="1"/>
      <c r="O175" s="1"/>
      <c r="P175" s="1"/>
      <c r="Q175" s="25" t="s">
        <v>720</v>
      </c>
      <c r="R175" s="21" t="str">
        <f t="shared" si="119"/>
        <v>10.8065</v>
      </c>
      <c r="S175" s="1"/>
      <c r="T175" s="1"/>
      <c r="U175" s="1"/>
      <c r="V175" s="25" t="s">
        <v>720</v>
      </c>
      <c r="W175" s="21" t="str">
        <f t="shared" si="120"/>
        <v>35.015</v>
      </c>
      <c r="X175" s="1"/>
      <c r="Y175" s="1"/>
      <c r="Z175" s="1"/>
      <c r="AA175" s="25" t="s">
        <v>720</v>
      </c>
      <c r="AB175" s="21" t="str">
        <f t="shared" si="121"/>
        <v>152.8745</v>
      </c>
      <c r="AC175" s="1"/>
      <c r="AD175" s="1"/>
      <c r="AE175" s="1"/>
      <c r="AF175" s="25" t="s">
        <v>720</v>
      </c>
      <c r="AG175" s="32">
        <f t="shared" si="1"/>
        <v>855.04375</v>
      </c>
      <c r="AH175" s="33">
        <v>9.799</v>
      </c>
      <c r="AI175" s="32">
        <v>5.237035714285715</v>
      </c>
      <c r="AJ175" s="1"/>
      <c r="AK175" s="25" t="s">
        <v>720</v>
      </c>
      <c r="AL175" s="25" t="s">
        <v>722</v>
      </c>
      <c r="AM175" s="1"/>
      <c r="AN175" s="1"/>
      <c r="AO175" s="1"/>
      <c r="AP175" s="25" t="s">
        <v>720</v>
      </c>
      <c r="AQ175" s="16">
        <f t="shared" si="2"/>
        <v>5.385969821</v>
      </c>
      <c r="AR175" s="1"/>
      <c r="AS175" s="1"/>
      <c r="AT175" s="1"/>
      <c r="AU175" s="25" t="s">
        <v>720</v>
      </c>
      <c r="AV175" s="34">
        <v>4.233333333333333</v>
      </c>
      <c r="AW175" s="16">
        <f t="shared" si="3"/>
        <v>5.385969821</v>
      </c>
      <c r="AX175" s="16">
        <f t="shared" si="4"/>
        <v>1.152636488</v>
      </c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</row>
    <row r="176" ht="15.75" customHeight="1">
      <c r="A176" s="15"/>
      <c r="B176" s="25" t="s">
        <v>723</v>
      </c>
      <c r="C176" s="21" t="s">
        <v>710</v>
      </c>
      <c r="D176" s="1"/>
      <c r="E176" s="1"/>
      <c r="F176" s="1"/>
      <c r="G176" s="25" t="s">
        <v>723</v>
      </c>
      <c r="H176" s="31" t="s">
        <v>724</v>
      </c>
      <c r="I176" s="1"/>
      <c r="J176" s="1"/>
      <c r="K176" s="1"/>
      <c r="L176" s="25" t="s">
        <v>723</v>
      </c>
      <c r="M176" s="21" t="s">
        <v>712</v>
      </c>
      <c r="N176" s="1"/>
      <c r="O176" s="1"/>
      <c r="P176" s="1"/>
      <c r="Q176" s="25" t="s">
        <v>723</v>
      </c>
      <c r="R176" s="21" t="str">
        <f t="shared" si="119"/>
        <v>10.8065</v>
      </c>
      <c r="S176" s="1"/>
      <c r="T176" s="1"/>
      <c r="U176" s="1"/>
      <c r="V176" s="25" t="s">
        <v>723</v>
      </c>
      <c r="W176" s="21" t="str">
        <f t="shared" si="120"/>
        <v>35.015</v>
      </c>
      <c r="X176" s="1"/>
      <c r="Y176" s="1"/>
      <c r="Z176" s="1"/>
      <c r="AA176" s="25" t="s">
        <v>723</v>
      </c>
      <c r="AB176" s="21" t="str">
        <f t="shared" si="121"/>
        <v>152.8745</v>
      </c>
      <c r="AC176" s="1"/>
      <c r="AD176" s="1"/>
      <c r="AE176" s="1"/>
      <c r="AF176" s="25" t="s">
        <v>723</v>
      </c>
      <c r="AG176" s="32">
        <f t="shared" si="1"/>
        <v>874.99975</v>
      </c>
      <c r="AH176" s="33">
        <v>9.279</v>
      </c>
      <c r="AI176" s="32">
        <v>5.237035714285715</v>
      </c>
      <c r="AJ176" s="1"/>
      <c r="AK176" s="25" t="s">
        <v>723</v>
      </c>
      <c r="AL176" s="25" t="s">
        <v>725</v>
      </c>
      <c r="AM176" s="1"/>
      <c r="AN176" s="1"/>
      <c r="AO176" s="1"/>
      <c r="AP176" s="25" t="s">
        <v>723</v>
      </c>
      <c r="AQ176" s="16">
        <f t="shared" si="2"/>
        <v>4.879396071</v>
      </c>
      <c r="AR176" s="1"/>
      <c r="AS176" s="1"/>
      <c r="AT176" s="1"/>
      <c r="AU176" s="25" t="s">
        <v>723</v>
      </c>
      <c r="AV176" s="34">
        <v>4.286666666666667</v>
      </c>
      <c r="AW176" s="16">
        <f t="shared" si="3"/>
        <v>4.879396071</v>
      </c>
      <c r="AX176" s="16">
        <f t="shared" si="4"/>
        <v>0.5927294048</v>
      </c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</row>
    <row r="177" ht="15.75" customHeight="1">
      <c r="A177" s="15"/>
      <c r="B177" s="25" t="s">
        <v>726</v>
      </c>
      <c r="C177" s="21" t="s">
        <v>727</v>
      </c>
      <c r="D177" s="1"/>
      <c r="E177" s="1"/>
      <c r="F177" s="1"/>
      <c r="G177" s="25" t="s">
        <v>726</v>
      </c>
      <c r="H177" s="31" t="s">
        <v>728</v>
      </c>
      <c r="I177" s="1"/>
      <c r="J177" s="1"/>
      <c r="K177" s="1"/>
      <c r="L177" s="25" t="s">
        <v>726</v>
      </c>
      <c r="M177" s="21" t="s">
        <v>729</v>
      </c>
      <c r="N177" s="1"/>
      <c r="O177" s="1"/>
      <c r="P177" s="1"/>
      <c r="Q177" s="25" t="s">
        <v>726</v>
      </c>
      <c r="R177" s="21" t="s">
        <v>730</v>
      </c>
      <c r="S177" s="1"/>
      <c r="T177" s="1"/>
      <c r="U177" s="1"/>
      <c r="V177" s="25" t="s">
        <v>726</v>
      </c>
      <c r="W177" s="21" t="s">
        <v>731</v>
      </c>
      <c r="X177" s="1"/>
      <c r="Y177" s="1"/>
      <c r="Z177" s="1"/>
      <c r="AA177" s="25" t="s">
        <v>726</v>
      </c>
      <c r="AB177" s="21" t="s">
        <v>732</v>
      </c>
      <c r="AC177" s="1"/>
      <c r="AD177" s="1"/>
      <c r="AE177" s="1"/>
      <c r="AF177" s="25" t="s">
        <v>726</v>
      </c>
      <c r="AG177" s="32">
        <f t="shared" si="1"/>
        <v>903.13025</v>
      </c>
      <c r="AH177" s="33">
        <v>9.337</v>
      </c>
      <c r="AI177" s="32">
        <v>5.237035714285715</v>
      </c>
      <c r="AJ177" s="1"/>
      <c r="AK177" s="25" t="s">
        <v>726</v>
      </c>
      <c r="AL177" s="25" t="s">
        <v>733</v>
      </c>
      <c r="AM177" s="1"/>
      <c r="AN177" s="1"/>
      <c r="AO177" s="1"/>
      <c r="AP177" s="25" t="s">
        <v>726</v>
      </c>
      <c r="AQ177" s="16">
        <f t="shared" si="2"/>
        <v>4.756321071</v>
      </c>
      <c r="AR177" s="1"/>
      <c r="AS177" s="1"/>
      <c r="AT177" s="1"/>
      <c r="AU177" s="25" t="s">
        <v>726</v>
      </c>
      <c r="AV177" s="34">
        <v>4.02</v>
      </c>
      <c r="AW177" s="16">
        <f t="shared" si="3"/>
        <v>4.756321071</v>
      </c>
      <c r="AX177" s="16">
        <f t="shared" si="4"/>
        <v>0.7363210714</v>
      </c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</row>
    <row r="178" ht="15.75" customHeight="1">
      <c r="A178" s="15"/>
      <c r="B178" s="25" t="s">
        <v>734</v>
      </c>
      <c r="C178" s="21" t="s">
        <v>727</v>
      </c>
      <c r="D178" s="1"/>
      <c r="E178" s="1"/>
      <c r="F178" s="1"/>
      <c r="G178" s="25" t="s">
        <v>734</v>
      </c>
      <c r="H178" s="31" t="s">
        <v>735</v>
      </c>
      <c r="I178" s="1"/>
      <c r="J178" s="1"/>
      <c r="K178" s="1"/>
      <c r="L178" s="25" t="s">
        <v>734</v>
      </c>
      <c r="M178" s="21" t="s">
        <v>729</v>
      </c>
      <c r="N178" s="1"/>
      <c r="O178" s="1"/>
      <c r="P178" s="1"/>
      <c r="Q178" s="25" t="s">
        <v>734</v>
      </c>
      <c r="R178" s="21" t="str">
        <f t="shared" ref="R178:R180" si="122">R177</f>
        <v>11.28325</v>
      </c>
      <c r="S178" s="1"/>
      <c r="T178" s="1"/>
      <c r="U178" s="1"/>
      <c r="V178" s="25" t="s">
        <v>734</v>
      </c>
      <c r="W178" s="21" t="str">
        <f t="shared" ref="W178:W180" si="123">W177</f>
        <v>36.844</v>
      </c>
      <c r="X178" s="1"/>
      <c r="Y178" s="1"/>
      <c r="Z178" s="1"/>
      <c r="AA178" s="25" t="s">
        <v>734</v>
      </c>
      <c r="AB178" s="21" t="str">
        <f t="shared" ref="AB178:AB180" si="124">AB177</f>
        <v>160.8435</v>
      </c>
      <c r="AC178" s="1"/>
      <c r="AD178" s="1"/>
      <c r="AE178" s="1"/>
      <c r="AF178" s="25" t="s">
        <v>734</v>
      </c>
      <c r="AG178" s="32">
        <f t="shared" si="1"/>
        <v>909.82025</v>
      </c>
      <c r="AH178" s="33">
        <v>6.666</v>
      </c>
      <c r="AI178" s="32">
        <v>5.237035714285715</v>
      </c>
      <c r="AJ178" s="1"/>
      <c r="AK178" s="25" t="s">
        <v>734</v>
      </c>
      <c r="AL178" s="25" t="s">
        <v>736</v>
      </c>
      <c r="AM178" s="1"/>
      <c r="AN178" s="1"/>
      <c r="AO178" s="1"/>
      <c r="AP178" s="25" t="s">
        <v>734</v>
      </c>
      <c r="AQ178" s="16">
        <f t="shared" si="2"/>
        <v>5.441633571</v>
      </c>
      <c r="AR178" s="1"/>
      <c r="AS178" s="1"/>
      <c r="AT178" s="1"/>
      <c r="AU178" s="25" t="s">
        <v>734</v>
      </c>
      <c r="AV178" s="34">
        <v>4.6</v>
      </c>
      <c r="AW178" s="16">
        <f t="shared" si="3"/>
        <v>5.441633571</v>
      </c>
      <c r="AX178" s="16">
        <f t="shared" si="4"/>
        <v>0.8416335714</v>
      </c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</row>
    <row r="179" ht="15.75" customHeight="1">
      <c r="A179" s="15"/>
      <c r="B179" s="25" t="s">
        <v>737</v>
      </c>
      <c r="C179" s="21" t="s">
        <v>727</v>
      </c>
      <c r="D179" s="1"/>
      <c r="E179" s="1"/>
      <c r="F179" s="1"/>
      <c r="G179" s="25" t="s">
        <v>737</v>
      </c>
      <c r="H179" s="31" t="s">
        <v>738</v>
      </c>
      <c r="I179" s="1"/>
      <c r="J179" s="1"/>
      <c r="K179" s="1"/>
      <c r="L179" s="25" t="s">
        <v>737</v>
      </c>
      <c r="M179" s="21" t="s">
        <v>729</v>
      </c>
      <c r="N179" s="1"/>
      <c r="O179" s="1"/>
      <c r="P179" s="1"/>
      <c r="Q179" s="25" t="s">
        <v>737</v>
      </c>
      <c r="R179" s="21" t="str">
        <f t="shared" si="122"/>
        <v>11.28325</v>
      </c>
      <c r="S179" s="1"/>
      <c r="T179" s="1"/>
      <c r="U179" s="1"/>
      <c r="V179" s="25" t="s">
        <v>737</v>
      </c>
      <c r="W179" s="21" t="str">
        <f t="shared" si="123"/>
        <v>36.844</v>
      </c>
      <c r="X179" s="1"/>
      <c r="Y179" s="1"/>
      <c r="Z179" s="1"/>
      <c r="AA179" s="25" t="s">
        <v>737</v>
      </c>
      <c r="AB179" s="21" t="str">
        <f t="shared" si="124"/>
        <v>160.8435</v>
      </c>
      <c r="AC179" s="1"/>
      <c r="AD179" s="1"/>
      <c r="AE179" s="1"/>
      <c r="AF179" s="25" t="s">
        <v>737</v>
      </c>
      <c r="AG179" s="32">
        <f t="shared" si="1"/>
        <v>927.68025</v>
      </c>
      <c r="AH179" s="33">
        <v>8.495</v>
      </c>
      <c r="AI179" s="32">
        <v>5.237035714285715</v>
      </c>
      <c r="AJ179" s="1"/>
      <c r="AK179" s="25" t="s">
        <v>737</v>
      </c>
      <c r="AL179" s="25" t="s">
        <v>739</v>
      </c>
      <c r="AM179" s="1"/>
      <c r="AN179" s="1"/>
      <c r="AO179" s="1"/>
      <c r="AP179" s="25" t="s">
        <v>737</v>
      </c>
      <c r="AQ179" s="16">
        <f t="shared" si="2"/>
        <v>5.723376071</v>
      </c>
      <c r="AR179" s="1"/>
      <c r="AS179" s="1"/>
      <c r="AT179" s="1"/>
      <c r="AU179" s="25" t="s">
        <v>737</v>
      </c>
      <c r="AV179" s="34">
        <v>4.303333333333334</v>
      </c>
      <c r="AW179" s="16">
        <f t="shared" si="3"/>
        <v>5.723376071</v>
      </c>
      <c r="AX179" s="16">
        <f t="shared" si="4"/>
        <v>1.420042738</v>
      </c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</row>
    <row r="180" ht="15.75" customHeight="1">
      <c r="A180" s="15"/>
      <c r="B180" s="25" t="s">
        <v>740</v>
      </c>
      <c r="C180" s="21" t="s">
        <v>727</v>
      </c>
      <c r="D180" s="1"/>
      <c r="E180" s="1"/>
      <c r="F180" s="1"/>
      <c r="G180" s="25" t="s">
        <v>740</v>
      </c>
      <c r="H180" s="31" t="s">
        <v>741</v>
      </c>
      <c r="I180" s="1"/>
      <c r="J180" s="1"/>
      <c r="K180" s="1"/>
      <c r="L180" s="25" t="s">
        <v>740</v>
      </c>
      <c r="M180" s="21" t="s">
        <v>729</v>
      </c>
      <c r="N180" s="1"/>
      <c r="O180" s="1"/>
      <c r="P180" s="1"/>
      <c r="Q180" s="25" t="s">
        <v>740</v>
      </c>
      <c r="R180" s="21" t="str">
        <f t="shared" si="122"/>
        <v>11.28325</v>
      </c>
      <c r="S180" s="1"/>
      <c r="T180" s="1"/>
      <c r="U180" s="1"/>
      <c r="V180" s="25" t="s">
        <v>740</v>
      </c>
      <c r="W180" s="21" t="str">
        <f t="shared" si="123"/>
        <v>36.844</v>
      </c>
      <c r="X180" s="1"/>
      <c r="Y180" s="1"/>
      <c r="Z180" s="1"/>
      <c r="AA180" s="25" t="s">
        <v>740</v>
      </c>
      <c r="AB180" s="21" t="str">
        <f t="shared" si="124"/>
        <v>160.8435</v>
      </c>
      <c r="AC180" s="1"/>
      <c r="AD180" s="1"/>
      <c r="AE180" s="1"/>
      <c r="AF180" s="25" t="s">
        <v>740</v>
      </c>
      <c r="AG180" s="32">
        <f t="shared" si="1"/>
        <v>926.80625</v>
      </c>
      <c r="AH180" s="33">
        <v>5.921</v>
      </c>
      <c r="AI180" s="32">
        <v>5.237035714285715</v>
      </c>
      <c r="AJ180" s="1"/>
      <c r="AK180" s="25" t="s">
        <v>740</v>
      </c>
      <c r="AL180" s="25" t="s">
        <v>742</v>
      </c>
      <c r="AM180" s="1"/>
      <c r="AN180" s="1"/>
      <c r="AO180" s="1"/>
      <c r="AP180" s="25" t="s">
        <v>740</v>
      </c>
      <c r="AQ180" s="16">
        <f t="shared" si="2"/>
        <v>5.824114821</v>
      </c>
      <c r="AR180" s="1"/>
      <c r="AS180" s="1"/>
      <c r="AT180" s="1"/>
      <c r="AU180" s="25" t="s">
        <v>740</v>
      </c>
      <c r="AV180" s="34">
        <v>4.173333333333333</v>
      </c>
      <c r="AW180" s="16">
        <f t="shared" si="3"/>
        <v>5.824114821</v>
      </c>
      <c r="AX180" s="16">
        <f t="shared" si="4"/>
        <v>1.650781488</v>
      </c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</row>
    <row r="181" ht="15.75" customHeight="1">
      <c r="A181" s="15"/>
      <c r="B181" s="25" t="s">
        <v>743</v>
      </c>
      <c r="C181" s="21" t="s">
        <v>744</v>
      </c>
      <c r="D181" s="1"/>
      <c r="E181" s="1"/>
      <c r="F181" s="1"/>
      <c r="G181" s="25" t="s">
        <v>743</v>
      </c>
      <c r="H181" s="31" t="s">
        <v>745</v>
      </c>
      <c r="I181" s="1"/>
      <c r="J181" s="1"/>
      <c r="K181" s="1"/>
      <c r="L181" s="25" t="s">
        <v>743</v>
      </c>
      <c r="M181" s="21" t="s">
        <v>746</v>
      </c>
      <c r="N181" s="1"/>
      <c r="O181" s="1"/>
      <c r="P181" s="1"/>
      <c r="Q181" s="25" t="s">
        <v>743</v>
      </c>
      <c r="R181" s="21" t="s">
        <v>747</v>
      </c>
      <c r="S181" s="1"/>
      <c r="T181" s="1"/>
      <c r="U181" s="1"/>
      <c r="V181" s="25" t="s">
        <v>743</v>
      </c>
      <c r="W181" s="21" t="s">
        <v>748</v>
      </c>
      <c r="X181" s="1"/>
      <c r="Y181" s="1"/>
      <c r="Z181" s="1"/>
      <c r="AA181" s="25" t="s">
        <v>743</v>
      </c>
      <c r="AB181" s="21" t="s">
        <v>749</v>
      </c>
      <c r="AC181" s="1"/>
      <c r="AD181" s="1"/>
      <c r="AE181" s="1"/>
      <c r="AF181" s="25" t="s">
        <v>743</v>
      </c>
      <c r="AG181" s="32">
        <f t="shared" si="1"/>
        <v>964.40075</v>
      </c>
      <c r="AH181" s="33">
        <v>6.784</v>
      </c>
      <c r="AI181" s="32">
        <v>5.237035714285715</v>
      </c>
      <c r="AJ181" s="1"/>
      <c r="AK181" s="25" t="s">
        <v>743</v>
      </c>
      <c r="AL181" s="25" t="s">
        <v>750</v>
      </c>
      <c r="AM181" s="1"/>
      <c r="AN181" s="1"/>
      <c r="AO181" s="1"/>
      <c r="AP181" s="25" t="s">
        <v>743</v>
      </c>
      <c r="AQ181" s="16">
        <f t="shared" si="2"/>
        <v>5.689532321</v>
      </c>
      <c r="AR181" s="1"/>
      <c r="AS181" s="1"/>
      <c r="AT181" s="1"/>
      <c r="AU181" s="25" t="s">
        <v>743</v>
      </c>
      <c r="AV181" s="34">
        <v>4.296666666666667</v>
      </c>
      <c r="AW181" s="16">
        <f t="shared" si="3"/>
        <v>5.689532321</v>
      </c>
      <c r="AX181" s="16">
        <f t="shared" si="4"/>
        <v>1.392865655</v>
      </c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</row>
    <row r="182" ht="15.75" customHeight="1">
      <c r="A182" s="15"/>
      <c r="B182" s="25" t="s">
        <v>751</v>
      </c>
      <c r="C182" s="21" t="s">
        <v>744</v>
      </c>
      <c r="D182" s="1"/>
      <c r="E182" s="1"/>
      <c r="F182" s="1"/>
      <c r="G182" s="25" t="s">
        <v>751</v>
      </c>
      <c r="H182" s="31" t="s">
        <v>752</v>
      </c>
      <c r="I182" s="1"/>
      <c r="J182" s="1"/>
      <c r="K182" s="1"/>
      <c r="L182" s="25" t="s">
        <v>751</v>
      </c>
      <c r="M182" s="21" t="s">
        <v>746</v>
      </c>
      <c r="N182" s="1"/>
      <c r="O182" s="1"/>
      <c r="P182" s="1"/>
      <c r="Q182" s="25" t="s">
        <v>751</v>
      </c>
      <c r="R182" s="21" t="str">
        <f t="shared" ref="R182:R184" si="125">R181</f>
        <v>11.94925</v>
      </c>
      <c r="S182" s="1"/>
      <c r="T182" s="1"/>
      <c r="U182" s="1"/>
      <c r="V182" s="25" t="s">
        <v>751</v>
      </c>
      <c r="W182" s="21" t="str">
        <f t="shared" ref="W182:W184" si="126">W181</f>
        <v>39.94525</v>
      </c>
      <c r="X182" s="1"/>
      <c r="Y182" s="1"/>
      <c r="Z182" s="1"/>
      <c r="AA182" s="25" t="s">
        <v>751</v>
      </c>
      <c r="AB182" s="21" t="str">
        <f t="shared" ref="AB182:AB184" si="127">AB181</f>
        <v>169.18</v>
      </c>
      <c r="AC182" s="1"/>
      <c r="AD182" s="1"/>
      <c r="AE182" s="1"/>
      <c r="AF182" s="25" t="s">
        <v>751</v>
      </c>
      <c r="AG182" s="32">
        <f t="shared" si="1"/>
        <v>971.96575</v>
      </c>
      <c r="AH182" s="33">
        <v>6.831</v>
      </c>
      <c r="AI182" s="32">
        <v>5.237035714285715</v>
      </c>
      <c r="AJ182" s="1"/>
      <c r="AK182" s="25" t="s">
        <v>751</v>
      </c>
      <c r="AL182" s="25" t="s">
        <v>753</v>
      </c>
      <c r="AM182" s="1"/>
      <c r="AN182" s="1"/>
      <c r="AO182" s="1"/>
      <c r="AP182" s="25" t="s">
        <v>751</v>
      </c>
      <c r="AQ182" s="16">
        <f t="shared" si="2"/>
        <v>5.581448571</v>
      </c>
      <c r="AR182" s="1"/>
      <c r="AS182" s="1"/>
      <c r="AT182" s="1"/>
      <c r="AU182" s="25" t="s">
        <v>751</v>
      </c>
      <c r="AV182" s="34">
        <v>4.16</v>
      </c>
      <c r="AW182" s="16">
        <f t="shared" si="3"/>
        <v>5.581448571</v>
      </c>
      <c r="AX182" s="16">
        <f t="shared" si="4"/>
        <v>1.421448571</v>
      </c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</row>
    <row r="183" ht="15.75" customHeight="1">
      <c r="A183" s="15"/>
      <c r="B183" s="25" t="s">
        <v>754</v>
      </c>
      <c r="C183" s="21" t="s">
        <v>744</v>
      </c>
      <c r="D183" s="1"/>
      <c r="E183" s="1"/>
      <c r="F183" s="1"/>
      <c r="G183" s="25" t="s">
        <v>754</v>
      </c>
      <c r="H183" s="31" t="s">
        <v>755</v>
      </c>
      <c r="I183" s="1"/>
      <c r="J183" s="1"/>
      <c r="K183" s="1"/>
      <c r="L183" s="25" t="s">
        <v>754</v>
      </c>
      <c r="M183" s="21" t="s">
        <v>746</v>
      </c>
      <c r="N183" s="1"/>
      <c r="O183" s="1"/>
      <c r="P183" s="1"/>
      <c r="Q183" s="25" t="s">
        <v>754</v>
      </c>
      <c r="R183" s="21" t="str">
        <f t="shared" si="125"/>
        <v>11.94925</v>
      </c>
      <c r="S183" s="1"/>
      <c r="T183" s="1"/>
      <c r="U183" s="1"/>
      <c r="V183" s="25" t="s">
        <v>754</v>
      </c>
      <c r="W183" s="21" t="str">
        <f t="shared" si="126"/>
        <v>39.94525</v>
      </c>
      <c r="X183" s="1"/>
      <c r="Y183" s="1"/>
      <c r="Z183" s="1"/>
      <c r="AA183" s="25" t="s">
        <v>754</v>
      </c>
      <c r="AB183" s="21" t="str">
        <f t="shared" si="127"/>
        <v>169.18</v>
      </c>
      <c r="AC183" s="1"/>
      <c r="AD183" s="1"/>
      <c r="AE183" s="1"/>
      <c r="AF183" s="25" t="s">
        <v>754</v>
      </c>
      <c r="AG183" s="32">
        <f t="shared" si="1"/>
        <v>982.37375</v>
      </c>
      <c r="AH183" s="33">
        <v>5.896</v>
      </c>
      <c r="AI183" s="32">
        <v>5.237035714285715</v>
      </c>
      <c r="AJ183" s="1"/>
      <c r="AK183" s="25" t="s">
        <v>754</v>
      </c>
      <c r="AL183" s="25" t="s">
        <v>756</v>
      </c>
      <c r="AM183" s="1"/>
      <c r="AN183" s="1"/>
      <c r="AO183" s="1"/>
      <c r="AP183" s="25" t="s">
        <v>754</v>
      </c>
      <c r="AQ183" s="16">
        <f t="shared" si="2"/>
        <v>6.455528571</v>
      </c>
      <c r="AR183" s="1"/>
      <c r="AS183" s="1"/>
      <c r="AT183" s="1"/>
      <c r="AU183" s="25" t="s">
        <v>754</v>
      </c>
      <c r="AV183" s="34">
        <v>4.213333333333333</v>
      </c>
      <c r="AW183" s="16">
        <f t="shared" si="3"/>
        <v>6.455528571</v>
      </c>
      <c r="AX183" s="16">
        <f t="shared" si="4"/>
        <v>2.242195238</v>
      </c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</row>
    <row r="184" ht="15.75" customHeight="1">
      <c r="A184" s="15"/>
      <c r="B184" s="25" t="s">
        <v>757</v>
      </c>
      <c r="C184" s="21" t="s">
        <v>744</v>
      </c>
      <c r="D184" s="1"/>
      <c r="E184" s="1"/>
      <c r="F184" s="1"/>
      <c r="G184" s="25" t="s">
        <v>757</v>
      </c>
      <c r="H184" s="31" t="s">
        <v>758</v>
      </c>
      <c r="I184" s="1"/>
      <c r="J184" s="1"/>
      <c r="K184" s="1"/>
      <c r="L184" s="25" t="s">
        <v>757</v>
      </c>
      <c r="M184" s="21" t="s">
        <v>746</v>
      </c>
      <c r="N184" s="1"/>
      <c r="O184" s="1"/>
      <c r="P184" s="1"/>
      <c r="Q184" s="25" t="s">
        <v>757</v>
      </c>
      <c r="R184" s="21" t="str">
        <f t="shared" si="125"/>
        <v>11.94925</v>
      </c>
      <c r="S184" s="1"/>
      <c r="T184" s="1"/>
      <c r="U184" s="1"/>
      <c r="V184" s="25" t="s">
        <v>757</v>
      </c>
      <c r="W184" s="21" t="str">
        <f t="shared" si="126"/>
        <v>39.94525</v>
      </c>
      <c r="X184" s="1"/>
      <c r="Y184" s="1"/>
      <c r="Z184" s="1"/>
      <c r="AA184" s="25" t="s">
        <v>757</v>
      </c>
      <c r="AB184" s="21" t="str">
        <f t="shared" si="127"/>
        <v>169.18</v>
      </c>
      <c r="AC184" s="1"/>
      <c r="AD184" s="1"/>
      <c r="AE184" s="1"/>
      <c r="AF184" s="25" t="s">
        <v>757</v>
      </c>
      <c r="AG184" s="32">
        <f t="shared" si="1"/>
        <v>982.94375</v>
      </c>
      <c r="AH184" s="33">
        <v>6.057</v>
      </c>
      <c r="AI184" s="32">
        <v>5.237035714285715</v>
      </c>
      <c r="AJ184" s="1"/>
      <c r="AK184" s="25" t="s">
        <v>757</v>
      </c>
      <c r="AL184" s="25" t="s">
        <v>759</v>
      </c>
      <c r="AM184" s="1"/>
      <c r="AN184" s="1"/>
      <c r="AO184" s="1"/>
      <c r="AP184" s="25" t="s">
        <v>757</v>
      </c>
      <c r="AQ184" s="16">
        <f t="shared" si="2"/>
        <v>6.379929821</v>
      </c>
      <c r="AR184" s="1"/>
      <c r="AS184" s="1"/>
      <c r="AT184" s="1"/>
      <c r="AU184" s="25" t="s">
        <v>757</v>
      </c>
      <c r="AV184" s="34">
        <v>4.49</v>
      </c>
      <c r="AW184" s="16">
        <f t="shared" si="3"/>
        <v>6.379929821</v>
      </c>
      <c r="AX184" s="16">
        <f t="shared" si="4"/>
        <v>1.889929821</v>
      </c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</row>
    <row r="185" ht="15.75" customHeight="1">
      <c r="A185" s="15"/>
      <c r="B185" s="25" t="s">
        <v>760</v>
      </c>
      <c r="C185" s="21" t="s">
        <v>761</v>
      </c>
      <c r="D185" s="1"/>
      <c r="E185" s="1"/>
      <c r="F185" s="1"/>
      <c r="G185" s="25" t="s">
        <v>760</v>
      </c>
      <c r="H185" s="31" t="s">
        <v>762</v>
      </c>
      <c r="I185" s="1"/>
      <c r="J185" s="1"/>
      <c r="K185" s="1"/>
      <c r="L185" s="25" t="s">
        <v>760</v>
      </c>
      <c r="M185" s="21" t="s">
        <v>763</v>
      </c>
      <c r="N185" s="1"/>
      <c r="O185" s="1"/>
      <c r="P185" s="1"/>
      <c r="Q185" s="25" t="s">
        <v>760</v>
      </c>
      <c r="R185" s="21" t="s">
        <v>764</v>
      </c>
      <c r="S185" s="1"/>
      <c r="T185" s="1"/>
      <c r="U185" s="1"/>
      <c r="V185" s="25" t="s">
        <v>760</v>
      </c>
      <c r="W185" s="21" t="s">
        <v>765</v>
      </c>
      <c r="X185" s="1"/>
      <c r="Y185" s="1"/>
      <c r="Z185" s="1"/>
      <c r="AA185" s="25" t="s">
        <v>760</v>
      </c>
      <c r="AB185" s="21" t="s">
        <v>766</v>
      </c>
      <c r="AC185" s="1"/>
      <c r="AD185" s="1"/>
      <c r="AE185" s="1"/>
      <c r="AF185" s="25" t="s">
        <v>760</v>
      </c>
      <c r="AG185" s="32">
        <f t="shared" si="1"/>
        <v>1023.9155</v>
      </c>
      <c r="AH185" s="33">
        <v>6.171</v>
      </c>
      <c r="AI185" s="32">
        <v>5.237035714285715</v>
      </c>
      <c r="AJ185" s="1"/>
      <c r="AK185" s="25" t="s">
        <v>760</v>
      </c>
      <c r="AL185" s="25" t="s">
        <v>767</v>
      </c>
      <c r="AM185" s="1"/>
      <c r="AN185" s="1"/>
      <c r="AO185" s="1"/>
      <c r="AP185" s="25" t="s">
        <v>760</v>
      </c>
      <c r="AQ185" s="16">
        <f t="shared" si="2"/>
        <v>6.292366071</v>
      </c>
      <c r="AR185" s="1"/>
      <c r="AS185" s="1"/>
      <c r="AT185" s="1"/>
      <c r="AU185" s="25" t="s">
        <v>760</v>
      </c>
      <c r="AV185" s="34">
        <v>4.57</v>
      </c>
      <c r="AW185" s="16">
        <f t="shared" si="3"/>
        <v>6.292366071</v>
      </c>
      <c r="AX185" s="16">
        <f t="shared" si="4"/>
        <v>1.722366071</v>
      </c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</row>
    <row r="186" ht="15.75" customHeight="1">
      <c r="A186" s="15"/>
      <c r="B186" s="25" t="s">
        <v>768</v>
      </c>
      <c r="C186" s="21" t="s">
        <v>761</v>
      </c>
      <c r="D186" s="1"/>
      <c r="E186" s="1"/>
      <c r="F186" s="1"/>
      <c r="G186" s="25" t="s">
        <v>768</v>
      </c>
      <c r="H186" s="31" t="s">
        <v>769</v>
      </c>
      <c r="I186" s="1"/>
      <c r="J186" s="1"/>
      <c r="K186" s="1"/>
      <c r="L186" s="25" t="s">
        <v>768</v>
      </c>
      <c r="M186" s="21" t="s">
        <v>763</v>
      </c>
      <c r="N186" s="1"/>
      <c r="O186" s="1"/>
      <c r="P186" s="1"/>
      <c r="Q186" s="25" t="s">
        <v>768</v>
      </c>
      <c r="R186" s="21" t="str">
        <f t="shared" ref="R186:R188" si="128">R185</f>
        <v>12.53725</v>
      </c>
      <c r="S186" s="1"/>
      <c r="T186" s="1"/>
      <c r="U186" s="1"/>
      <c r="V186" s="25" t="s">
        <v>768</v>
      </c>
      <c r="W186" s="21" t="str">
        <f t="shared" ref="W186:W188" si="129">W185</f>
        <v>41.5195</v>
      </c>
      <c r="X186" s="1"/>
      <c r="Y186" s="1"/>
      <c r="Z186" s="1"/>
      <c r="AA186" s="25" t="s">
        <v>768</v>
      </c>
      <c r="AB186" s="21" t="str">
        <f t="shared" ref="AB186:AB188" si="130">AB185</f>
        <v>179.5815</v>
      </c>
      <c r="AC186" s="1"/>
      <c r="AD186" s="1"/>
      <c r="AE186" s="1"/>
      <c r="AF186" s="25" t="s">
        <v>768</v>
      </c>
      <c r="AG186" s="32">
        <f t="shared" si="1"/>
        <v>1028.1525</v>
      </c>
      <c r="AH186" s="33">
        <v>5.781</v>
      </c>
      <c r="AI186" s="32">
        <v>5.237035714285715</v>
      </c>
      <c r="AJ186" s="1"/>
      <c r="AK186" s="25" t="s">
        <v>768</v>
      </c>
      <c r="AL186" s="25" t="s">
        <v>770</v>
      </c>
      <c r="AM186" s="1"/>
      <c r="AN186" s="1"/>
      <c r="AO186" s="1"/>
      <c r="AP186" s="25" t="s">
        <v>768</v>
      </c>
      <c r="AQ186" s="16">
        <f t="shared" si="2"/>
        <v>6.648844821</v>
      </c>
      <c r="AR186" s="1"/>
      <c r="AS186" s="1"/>
      <c r="AT186" s="1"/>
      <c r="AU186" s="25" t="s">
        <v>768</v>
      </c>
      <c r="AV186" s="34">
        <v>5.07</v>
      </c>
      <c r="AW186" s="16">
        <f t="shared" si="3"/>
        <v>6.648844821</v>
      </c>
      <c r="AX186" s="16">
        <f t="shared" si="4"/>
        <v>1.578844821</v>
      </c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</row>
    <row r="187" ht="15.75" customHeight="1">
      <c r="A187" s="15"/>
      <c r="B187" s="25" t="s">
        <v>771</v>
      </c>
      <c r="C187" s="21" t="s">
        <v>761</v>
      </c>
      <c r="D187" s="1"/>
      <c r="E187" s="1"/>
      <c r="F187" s="1"/>
      <c r="G187" s="25" t="s">
        <v>771</v>
      </c>
      <c r="H187" s="31" t="s">
        <v>772</v>
      </c>
      <c r="I187" s="1"/>
      <c r="J187" s="1"/>
      <c r="K187" s="1"/>
      <c r="L187" s="25" t="s">
        <v>771</v>
      </c>
      <c r="M187" s="21" t="s">
        <v>763</v>
      </c>
      <c r="N187" s="1"/>
      <c r="O187" s="1"/>
      <c r="P187" s="1"/>
      <c r="Q187" s="25" t="s">
        <v>771</v>
      </c>
      <c r="R187" s="21" t="str">
        <f t="shared" si="128"/>
        <v>12.53725</v>
      </c>
      <c r="S187" s="1"/>
      <c r="T187" s="1"/>
      <c r="U187" s="1"/>
      <c r="V187" s="25" t="s">
        <v>771</v>
      </c>
      <c r="W187" s="21" t="str">
        <f t="shared" si="129"/>
        <v>41.5195</v>
      </c>
      <c r="X187" s="1"/>
      <c r="Y187" s="1"/>
      <c r="Z187" s="1"/>
      <c r="AA187" s="25" t="s">
        <v>771</v>
      </c>
      <c r="AB187" s="21" t="str">
        <f t="shared" si="130"/>
        <v>179.5815</v>
      </c>
      <c r="AC187" s="1"/>
      <c r="AD187" s="1"/>
      <c r="AE187" s="1"/>
      <c r="AF187" s="25" t="s">
        <v>771</v>
      </c>
      <c r="AG187" s="32">
        <f t="shared" si="1"/>
        <v>1020.5715</v>
      </c>
      <c r="AH187" s="33">
        <v>3.888</v>
      </c>
      <c r="AI187" s="32">
        <v>5.237035714285715</v>
      </c>
      <c r="AJ187" s="1"/>
      <c r="AK187" s="25" t="s">
        <v>771</v>
      </c>
      <c r="AL187" s="25" t="s">
        <v>773</v>
      </c>
      <c r="AM187" s="1"/>
      <c r="AN187" s="1"/>
      <c r="AO187" s="1"/>
      <c r="AP187" s="25" t="s">
        <v>771</v>
      </c>
      <c r="AQ187" s="16">
        <f t="shared" si="2"/>
        <v>5.332229821</v>
      </c>
      <c r="AR187" s="1"/>
      <c r="AS187" s="1"/>
      <c r="AT187" s="1"/>
      <c r="AU187" s="25" t="s">
        <v>771</v>
      </c>
      <c r="AV187" s="34">
        <v>4.8966666666666665</v>
      </c>
      <c r="AW187" s="16">
        <f t="shared" si="3"/>
        <v>5.332229821</v>
      </c>
      <c r="AX187" s="16">
        <f t="shared" si="4"/>
        <v>0.4355631548</v>
      </c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</row>
    <row r="188" ht="15.75" customHeight="1">
      <c r="A188" s="15"/>
      <c r="B188" s="25" t="s">
        <v>774</v>
      </c>
      <c r="C188" s="21" t="s">
        <v>761</v>
      </c>
      <c r="D188" s="1"/>
      <c r="E188" s="1"/>
      <c r="F188" s="1"/>
      <c r="G188" s="25" t="s">
        <v>774</v>
      </c>
      <c r="H188" s="31" t="s">
        <v>775</v>
      </c>
      <c r="I188" s="1"/>
      <c r="J188" s="1"/>
      <c r="K188" s="1"/>
      <c r="L188" s="25" t="s">
        <v>774</v>
      </c>
      <c r="M188" s="21" t="s">
        <v>763</v>
      </c>
      <c r="N188" s="1"/>
      <c r="O188" s="1"/>
      <c r="P188" s="1"/>
      <c r="Q188" s="25" t="s">
        <v>774</v>
      </c>
      <c r="R188" s="21" t="str">
        <f t="shared" si="128"/>
        <v>12.53725</v>
      </c>
      <c r="S188" s="1"/>
      <c r="T188" s="1"/>
      <c r="U188" s="1"/>
      <c r="V188" s="25" t="s">
        <v>774</v>
      </c>
      <c r="W188" s="21" t="str">
        <f t="shared" si="129"/>
        <v>41.5195</v>
      </c>
      <c r="X188" s="1"/>
      <c r="Y188" s="1"/>
      <c r="Z188" s="1"/>
      <c r="AA188" s="25" t="s">
        <v>774</v>
      </c>
      <c r="AB188" s="21" t="str">
        <f t="shared" si="130"/>
        <v>179.5815</v>
      </c>
      <c r="AC188" s="1"/>
      <c r="AD188" s="1"/>
      <c r="AE188" s="1"/>
      <c r="AF188" s="25" t="s">
        <v>774</v>
      </c>
      <c r="AG188" s="32">
        <f t="shared" si="1"/>
        <v>1043.4045</v>
      </c>
      <c r="AH188" s="33">
        <v>6.151</v>
      </c>
      <c r="AI188" s="32">
        <v>5.237035714285715</v>
      </c>
      <c r="AJ188" s="1"/>
      <c r="AK188" s="25" t="s">
        <v>774</v>
      </c>
      <c r="AL188" s="25" t="s">
        <v>776</v>
      </c>
      <c r="AM188" s="1"/>
      <c r="AN188" s="1"/>
      <c r="AO188" s="1"/>
      <c r="AP188" s="25" t="s">
        <v>774</v>
      </c>
      <c r="AQ188" s="16">
        <f t="shared" si="2"/>
        <v>4.150156071</v>
      </c>
      <c r="AR188" s="1"/>
      <c r="AS188" s="1"/>
      <c r="AT188" s="1"/>
      <c r="AU188" s="25" t="s">
        <v>774</v>
      </c>
      <c r="AV188" s="34">
        <v>4.63</v>
      </c>
      <c r="AW188" s="16">
        <f t="shared" si="3"/>
        <v>4.150156071</v>
      </c>
      <c r="AX188" s="16">
        <f t="shared" si="4"/>
        <v>-0.4798439286</v>
      </c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</row>
    <row r="189" ht="15.75" customHeight="1">
      <c r="A189" s="15"/>
      <c r="B189" s="25" t="s">
        <v>777</v>
      </c>
      <c r="C189" s="21" t="s">
        <v>778</v>
      </c>
      <c r="D189" s="1"/>
      <c r="E189" s="1"/>
      <c r="F189" s="1"/>
      <c r="G189" s="25" t="s">
        <v>777</v>
      </c>
      <c r="H189" s="31" t="s">
        <v>779</v>
      </c>
      <c r="I189" s="1"/>
      <c r="J189" s="1"/>
      <c r="K189" s="1"/>
      <c r="L189" s="25" t="s">
        <v>777</v>
      </c>
      <c r="M189" s="21" t="s">
        <v>780</v>
      </c>
      <c r="N189" s="1"/>
      <c r="O189" s="1"/>
      <c r="P189" s="1"/>
      <c r="Q189" s="25" t="s">
        <v>777</v>
      </c>
      <c r="R189" s="21" t="s">
        <v>781</v>
      </c>
      <c r="S189" s="1"/>
      <c r="T189" s="1"/>
      <c r="U189" s="1"/>
      <c r="V189" s="25" t="s">
        <v>777</v>
      </c>
      <c r="W189" s="21" t="s">
        <v>782</v>
      </c>
      <c r="X189" s="1"/>
      <c r="Y189" s="1"/>
      <c r="Z189" s="1"/>
      <c r="AA189" s="25" t="s">
        <v>777</v>
      </c>
      <c r="AB189" s="21" t="s">
        <v>783</v>
      </c>
      <c r="AC189" s="1"/>
      <c r="AD189" s="1"/>
      <c r="AE189" s="1"/>
      <c r="AF189" s="25" t="s">
        <v>777</v>
      </c>
      <c r="AG189" s="32">
        <f t="shared" si="1"/>
        <v>1070.006</v>
      </c>
      <c r="AH189" s="33">
        <v>4.501</v>
      </c>
      <c r="AI189" s="32">
        <v>5.237035714285715</v>
      </c>
      <c r="AJ189" s="1"/>
      <c r="AK189" s="25" t="s">
        <v>777</v>
      </c>
      <c r="AL189" s="25" t="s">
        <v>784</v>
      </c>
      <c r="AM189" s="1"/>
      <c r="AN189" s="1"/>
      <c r="AO189" s="1"/>
      <c r="AP189" s="25" t="s">
        <v>777</v>
      </c>
      <c r="AQ189" s="16">
        <f t="shared" si="2"/>
        <v>4.346109821</v>
      </c>
      <c r="AR189" s="1"/>
      <c r="AS189" s="1"/>
      <c r="AT189" s="1"/>
      <c r="AU189" s="25" t="s">
        <v>777</v>
      </c>
      <c r="AV189" s="34">
        <v>4.68</v>
      </c>
      <c r="AW189" s="16">
        <f t="shared" si="3"/>
        <v>4.346109821</v>
      </c>
      <c r="AX189" s="16">
        <f t="shared" si="4"/>
        <v>-0.3338901786</v>
      </c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</row>
    <row r="190" ht="15.75" customHeight="1">
      <c r="A190" s="15"/>
      <c r="B190" s="25" t="s">
        <v>785</v>
      </c>
      <c r="C190" s="21" t="s">
        <v>778</v>
      </c>
      <c r="D190" s="1"/>
      <c r="E190" s="1"/>
      <c r="F190" s="1"/>
      <c r="G190" s="25" t="s">
        <v>785</v>
      </c>
      <c r="H190" s="31" t="s">
        <v>786</v>
      </c>
      <c r="I190" s="1"/>
      <c r="J190" s="1"/>
      <c r="K190" s="1"/>
      <c r="L190" s="25" t="s">
        <v>785</v>
      </c>
      <c r="M190" s="21" t="s">
        <v>780</v>
      </c>
      <c r="N190" s="1"/>
      <c r="O190" s="1"/>
      <c r="P190" s="1"/>
      <c r="Q190" s="25" t="s">
        <v>785</v>
      </c>
      <c r="R190" s="21" t="str">
        <f t="shared" ref="R190:R192" si="131">R189</f>
        <v>13.38925</v>
      </c>
      <c r="S190" s="1"/>
      <c r="T190" s="1"/>
      <c r="U190" s="1"/>
      <c r="V190" s="25" t="s">
        <v>785</v>
      </c>
      <c r="W190" s="21" t="str">
        <f t="shared" ref="W190:W192" si="132">W189</f>
        <v>45.74325</v>
      </c>
      <c r="X190" s="1"/>
      <c r="Y190" s="1"/>
      <c r="Z190" s="1"/>
      <c r="AA190" s="25" t="s">
        <v>785</v>
      </c>
      <c r="AB190" s="21" t="str">
        <f t="shared" ref="AB190:AB192" si="133">AB189</f>
        <v>192.37325</v>
      </c>
      <c r="AC190" s="1"/>
      <c r="AD190" s="1"/>
      <c r="AE190" s="1"/>
      <c r="AF190" s="25" t="s">
        <v>785</v>
      </c>
      <c r="AG190" s="32">
        <f t="shared" si="1"/>
        <v>1089.483</v>
      </c>
      <c r="AH190" s="33">
        <v>5.965</v>
      </c>
      <c r="AI190" s="32">
        <v>5.237035714285715</v>
      </c>
      <c r="AJ190" s="1"/>
      <c r="AK190" s="25" t="s">
        <v>785</v>
      </c>
      <c r="AL190" s="25" t="s">
        <v>787</v>
      </c>
      <c r="AM190" s="1"/>
      <c r="AN190" s="1"/>
      <c r="AO190" s="1"/>
      <c r="AP190" s="25" t="s">
        <v>785</v>
      </c>
      <c r="AQ190" s="16">
        <f t="shared" si="2"/>
        <v>4.995346071</v>
      </c>
      <c r="AR190" s="1"/>
      <c r="AS190" s="1"/>
      <c r="AT190" s="1"/>
      <c r="AU190" s="25" t="s">
        <v>785</v>
      </c>
      <c r="AV190" s="34">
        <v>4.846666666666667</v>
      </c>
      <c r="AW190" s="16">
        <f t="shared" si="3"/>
        <v>4.995346071</v>
      </c>
      <c r="AX190" s="16">
        <f t="shared" si="4"/>
        <v>0.1486794048</v>
      </c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</row>
    <row r="191" ht="15.75" customHeight="1">
      <c r="A191" s="15"/>
      <c r="B191" s="25" t="s">
        <v>788</v>
      </c>
      <c r="C191" s="21" t="s">
        <v>778</v>
      </c>
      <c r="D191" s="1"/>
      <c r="E191" s="1"/>
      <c r="F191" s="1"/>
      <c r="G191" s="25" t="s">
        <v>788</v>
      </c>
      <c r="H191" s="31" t="s">
        <v>789</v>
      </c>
      <c r="I191" s="1"/>
      <c r="J191" s="1"/>
      <c r="K191" s="1"/>
      <c r="L191" s="25" t="s">
        <v>788</v>
      </c>
      <c r="M191" s="21" t="s">
        <v>780</v>
      </c>
      <c r="N191" s="1"/>
      <c r="O191" s="1"/>
      <c r="P191" s="1"/>
      <c r="Q191" s="25" t="s">
        <v>788</v>
      </c>
      <c r="R191" s="21" t="str">
        <f t="shared" si="131"/>
        <v>13.38925</v>
      </c>
      <c r="S191" s="1"/>
      <c r="T191" s="1"/>
      <c r="U191" s="1"/>
      <c r="V191" s="25" t="s">
        <v>788</v>
      </c>
      <c r="W191" s="21" t="str">
        <f t="shared" si="132"/>
        <v>45.74325</v>
      </c>
      <c r="X191" s="1"/>
      <c r="Y191" s="1"/>
      <c r="Z191" s="1"/>
      <c r="AA191" s="25" t="s">
        <v>788</v>
      </c>
      <c r="AB191" s="21" t="str">
        <f t="shared" si="133"/>
        <v>192.37325</v>
      </c>
      <c r="AC191" s="1"/>
      <c r="AD191" s="1"/>
      <c r="AE191" s="1"/>
      <c r="AF191" s="25" t="s">
        <v>788</v>
      </c>
      <c r="AG191" s="32">
        <f t="shared" si="1"/>
        <v>1099.822</v>
      </c>
      <c r="AH191" s="33">
        <v>7.765</v>
      </c>
      <c r="AI191" s="32">
        <v>5.237035714285715</v>
      </c>
      <c r="AJ191" s="1"/>
      <c r="AK191" s="25" t="s">
        <v>788</v>
      </c>
      <c r="AL191" s="25" t="s">
        <v>790</v>
      </c>
      <c r="AM191" s="1"/>
      <c r="AN191" s="1"/>
      <c r="AO191" s="1"/>
      <c r="AP191" s="25" t="s">
        <v>788</v>
      </c>
      <c r="AQ191" s="16">
        <f t="shared" si="2"/>
        <v>5.082588571</v>
      </c>
      <c r="AR191" s="1"/>
      <c r="AS191" s="1"/>
      <c r="AT191" s="1"/>
      <c r="AU191" s="25" t="s">
        <v>788</v>
      </c>
      <c r="AV191" s="34">
        <v>4.73</v>
      </c>
      <c r="AW191" s="16">
        <f t="shared" si="3"/>
        <v>5.082588571</v>
      </c>
      <c r="AX191" s="16">
        <f t="shared" si="4"/>
        <v>0.3525885714</v>
      </c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</row>
    <row r="192" ht="15.75" customHeight="1">
      <c r="A192" s="15"/>
      <c r="B192" s="25" t="s">
        <v>791</v>
      </c>
      <c r="C192" s="21" t="s">
        <v>778</v>
      </c>
      <c r="D192" s="1"/>
      <c r="E192" s="1"/>
      <c r="F192" s="1"/>
      <c r="G192" s="25" t="s">
        <v>791</v>
      </c>
      <c r="H192" s="31" t="s">
        <v>792</v>
      </c>
      <c r="I192" s="1"/>
      <c r="J192" s="1"/>
      <c r="K192" s="1"/>
      <c r="L192" s="25" t="s">
        <v>791</v>
      </c>
      <c r="M192" s="21" t="s">
        <v>780</v>
      </c>
      <c r="N192" s="1"/>
      <c r="O192" s="1"/>
      <c r="P192" s="1"/>
      <c r="Q192" s="25" t="s">
        <v>791</v>
      </c>
      <c r="R192" s="21" t="str">
        <f t="shared" si="131"/>
        <v>13.38925</v>
      </c>
      <c r="S192" s="1"/>
      <c r="T192" s="1"/>
      <c r="U192" s="1"/>
      <c r="V192" s="25" t="s">
        <v>791</v>
      </c>
      <c r="W192" s="21" t="str">
        <f t="shared" si="132"/>
        <v>45.74325</v>
      </c>
      <c r="X192" s="1"/>
      <c r="Y192" s="1"/>
      <c r="Z192" s="1"/>
      <c r="AA192" s="25" t="s">
        <v>791</v>
      </c>
      <c r="AB192" s="21" t="str">
        <f t="shared" si="133"/>
        <v>192.37325</v>
      </c>
      <c r="AC192" s="1"/>
      <c r="AD192" s="1"/>
      <c r="AE192" s="1"/>
      <c r="AF192" s="25" t="s">
        <v>791</v>
      </c>
      <c r="AG192" s="32">
        <f t="shared" si="1"/>
        <v>1119.348</v>
      </c>
      <c r="AH192" s="33">
        <v>7.278</v>
      </c>
      <c r="AI192" s="32">
        <v>5.237035714285715</v>
      </c>
      <c r="AJ192" s="1"/>
      <c r="AK192" s="25" t="s">
        <v>791</v>
      </c>
      <c r="AL192" s="25" t="s">
        <v>793</v>
      </c>
      <c r="AM192" s="1"/>
      <c r="AN192" s="1"/>
      <c r="AO192" s="1"/>
      <c r="AP192" s="25" t="s">
        <v>791</v>
      </c>
      <c r="AQ192" s="16">
        <f t="shared" si="2"/>
        <v>6.978221071</v>
      </c>
      <c r="AR192" s="1"/>
      <c r="AS192" s="1"/>
      <c r="AT192" s="1"/>
      <c r="AU192" s="25" t="s">
        <v>791</v>
      </c>
      <c r="AV192" s="34">
        <v>4.26</v>
      </c>
      <c r="AW192" s="16">
        <f t="shared" si="3"/>
        <v>6.978221071</v>
      </c>
      <c r="AX192" s="16">
        <f t="shared" si="4"/>
        <v>2.718221071</v>
      </c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</row>
    <row r="193" ht="15.75" customHeight="1">
      <c r="A193" s="15"/>
      <c r="B193" s="25" t="s">
        <v>794</v>
      </c>
      <c r="C193" s="21" t="s">
        <v>795</v>
      </c>
      <c r="D193" s="1"/>
      <c r="E193" s="1"/>
      <c r="F193" s="1"/>
      <c r="G193" s="25" t="s">
        <v>794</v>
      </c>
      <c r="H193" s="31" t="s">
        <v>796</v>
      </c>
      <c r="I193" s="1"/>
      <c r="J193" s="1"/>
      <c r="K193" s="1"/>
      <c r="L193" s="25" t="s">
        <v>794</v>
      </c>
      <c r="M193" s="21" t="s">
        <v>797</v>
      </c>
      <c r="N193" s="1"/>
      <c r="O193" s="1"/>
      <c r="P193" s="1"/>
      <c r="Q193" s="25" t="s">
        <v>794</v>
      </c>
      <c r="R193" s="21" t="s">
        <v>798</v>
      </c>
      <c r="S193" s="1"/>
      <c r="T193" s="1"/>
      <c r="U193" s="1"/>
      <c r="V193" s="25" t="s">
        <v>794</v>
      </c>
      <c r="W193" s="21" t="s">
        <v>799</v>
      </c>
      <c r="X193" s="1"/>
      <c r="Y193" s="1"/>
      <c r="Z193" s="1"/>
      <c r="AA193" s="25" t="s">
        <v>794</v>
      </c>
      <c r="AB193" s="21" t="s">
        <v>800</v>
      </c>
      <c r="AC193" s="1"/>
      <c r="AD193" s="1"/>
      <c r="AE193" s="1"/>
      <c r="AF193" s="25" t="s">
        <v>794</v>
      </c>
      <c r="AG193" s="32">
        <f t="shared" si="1"/>
        <v>1160.38575</v>
      </c>
      <c r="AH193" s="33">
        <v>8.447</v>
      </c>
      <c r="AI193" s="32">
        <v>5.237035714285715</v>
      </c>
      <c r="AJ193" s="1"/>
      <c r="AK193" s="25" t="s">
        <v>794</v>
      </c>
      <c r="AL193" s="25" t="s">
        <v>801</v>
      </c>
      <c r="AM193" s="1"/>
      <c r="AN193" s="1"/>
      <c r="AO193" s="1"/>
      <c r="AP193" s="25" t="s">
        <v>794</v>
      </c>
      <c r="AQ193" s="16">
        <f t="shared" si="2"/>
        <v>7.421776071</v>
      </c>
      <c r="AR193" s="1"/>
      <c r="AS193" s="1"/>
      <c r="AT193" s="1"/>
      <c r="AU193" s="25" t="s">
        <v>794</v>
      </c>
      <c r="AV193" s="34">
        <v>3.663333333333333</v>
      </c>
      <c r="AW193" s="16">
        <f t="shared" si="3"/>
        <v>7.421776071</v>
      </c>
      <c r="AX193" s="16">
        <f t="shared" si="4"/>
        <v>3.758442738</v>
      </c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</row>
    <row r="194" ht="15.75" customHeight="1">
      <c r="A194" s="15"/>
      <c r="B194" s="25" t="s">
        <v>802</v>
      </c>
      <c r="C194" s="21" t="s">
        <v>795</v>
      </c>
      <c r="D194" s="1"/>
      <c r="E194" s="1"/>
      <c r="F194" s="1"/>
      <c r="G194" s="25" t="s">
        <v>802</v>
      </c>
      <c r="H194" s="31" t="s">
        <v>803</v>
      </c>
      <c r="I194" s="1"/>
      <c r="J194" s="1"/>
      <c r="K194" s="1"/>
      <c r="L194" s="25" t="s">
        <v>802</v>
      </c>
      <c r="M194" s="21" t="s">
        <v>797</v>
      </c>
      <c r="N194" s="1"/>
      <c r="O194" s="1"/>
      <c r="P194" s="1"/>
      <c r="Q194" s="25" t="s">
        <v>802</v>
      </c>
      <c r="R194" s="21" t="str">
        <f t="shared" ref="R194:R196" si="134">R193</f>
        <v>14.403</v>
      </c>
      <c r="S194" s="1"/>
      <c r="T194" s="1"/>
      <c r="U194" s="1"/>
      <c r="V194" s="25" t="s">
        <v>802</v>
      </c>
      <c r="W194" s="21" t="str">
        <f t="shared" ref="W194:W196" si="135">W193</f>
        <v>50.36</v>
      </c>
      <c r="X194" s="1"/>
      <c r="Y194" s="1"/>
      <c r="Z194" s="1"/>
      <c r="AA194" s="25" t="s">
        <v>802</v>
      </c>
      <c r="AB194" s="21" t="str">
        <f t="shared" ref="AB194:AB196" si="136">AB193</f>
        <v>202.32725</v>
      </c>
      <c r="AC194" s="1"/>
      <c r="AD194" s="1"/>
      <c r="AE194" s="1"/>
      <c r="AF194" s="25" t="s">
        <v>802</v>
      </c>
      <c r="AG194" s="32">
        <f t="shared" si="1"/>
        <v>1181.41775</v>
      </c>
      <c r="AH194" s="33">
        <v>8.438</v>
      </c>
      <c r="AI194" s="32">
        <v>5.237035714285715</v>
      </c>
      <c r="AJ194" s="1"/>
      <c r="AK194" s="25" t="s">
        <v>802</v>
      </c>
      <c r="AL194" s="25" t="s">
        <v>804</v>
      </c>
      <c r="AM194" s="1"/>
      <c r="AN194" s="1"/>
      <c r="AO194" s="1"/>
      <c r="AP194" s="25" t="s">
        <v>802</v>
      </c>
      <c r="AQ194" s="16">
        <f t="shared" si="2"/>
        <v>7.774472321</v>
      </c>
      <c r="AR194" s="1"/>
      <c r="AS194" s="1"/>
      <c r="AT194" s="1"/>
      <c r="AU194" s="25" t="s">
        <v>802</v>
      </c>
      <c r="AV194" s="34">
        <v>3.8866666666666667</v>
      </c>
      <c r="AW194" s="16">
        <f t="shared" si="3"/>
        <v>7.774472321</v>
      </c>
      <c r="AX194" s="16">
        <f t="shared" si="4"/>
        <v>3.887805655</v>
      </c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</row>
    <row r="195" ht="15.75" customHeight="1">
      <c r="A195" s="15"/>
      <c r="B195" s="25" t="s">
        <v>805</v>
      </c>
      <c r="C195" s="21" t="s">
        <v>795</v>
      </c>
      <c r="D195" s="1"/>
      <c r="E195" s="1"/>
      <c r="F195" s="1"/>
      <c r="G195" s="25" t="s">
        <v>805</v>
      </c>
      <c r="H195" s="31" t="s">
        <v>806</v>
      </c>
      <c r="I195" s="1"/>
      <c r="J195" s="1"/>
      <c r="K195" s="1"/>
      <c r="L195" s="25" t="s">
        <v>805</v>
      </c>
      <c r="M195" s="21" t="s">
        <v>797</v>
      </c>
      <c r="N195" s="1"/>
      <c r="O195" s="1"/>
      <c r="P195" s="1"/>
      <c r="Q195" s="25" t="s">
        <v>805</v>
      </c>
      <c r="R195" s="21" t="str">
        <f t="shared" si="134"/>
        <v>14.403</v>
      </c>
      <c r="S195" s="1"/>
      <c r="T195" s="1"/>
      <c r="U195" s="1"/>
      <c r="V195" s="25" t="s">
        <v>805</v>
      </c>
      <c r="W195" s="21" t="str">
        <f t="shared" si="135"/>
        <v>50.36</v>
      </c>
      <c r="X195" s="1"/>
      <c r="Y195" s="1"/>
      <c r="Z195" s="1"/>
      <c r="AA195" s="25" t="s">
        <v>805</v>
      </c>
      <c r="AB195" s="21" t="str">
        <f t="shared" si="136"/>
        <v>202.32725</v>
      </c>
      <c r="AC195" s="1"/>
      <c r="AD195" s="1"/>
      <c r="AE195" s="1"/>
      <c r="AF195" s="25" t="s">
        <v>805</v>
      </c>
      <c r="AG195" s="32">
        <f t="shared" si="1"/>
        <v>1205.43475</v>
      </c>
      <c r="AH195" s="33">
        <v>9.603</v>
      </c>
      <c r="AI195" s="32">
        <v>5.237035714285715</v>
      </c>
      <c r="AJ195" s="1"/>
      <c r="AK195" s="25" t="s">
        <v>805</v>
      </c>
      <c r="AL195" s="25" t="s">
        <v>807</v>
      </c>
      <c r="AM195" s="1"/>
      <c r="AN195" s="1"/>
      <c r="AO195" s="1"/>
      <c r="AP195" s="25" t="s">
        <v>805</v>
      </c>
      <c r="AQ195" s="16">
        <f t="shared" si="2"/>
        <v>9.220008571</v>
      </c>
      <c r="AR195" s="1"/>
      <c r="AS195" s="1"/>
      <c r="AT195" s="1"/>
      <c r="AU195" s="25" t="s">
        <v>805</v>
      </c>
      <c r="AV195" s="34">
        <v>3.8633333333333333</v>
      </c>
      <c r="AW195" s="16">
        <f t="shared" si="3"/>
        <v>9.220008571</v>
      </c>
      <c r="AX195" s="16">
        <f t="shared" si="4"/>
        <v>5.356675238</v>
      </c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</row>
    <row r="196" ht="15.75" customHeight="1">
      <c r="A196" s="15"/>
      <c r="B196" s="25" t="s">
        <v>808</v>
      </c>
      <c r="C196" s="21" t="s">
        <v>795</v>
      </c>
      <c r="D196" s="1"/>
      <c r="E196" s="1"/>
      <c r="F196" s="1"/>
      <c r="G196" s="25" t="s">
        <v>808</v>
      </c>
      <c r="H196" s="31" t="s">
        <v>809</v>
      </c>
      <c r="I196" s="1"/>
      <c r="J196" s="1"/>
      <c r="K196" s="1"/>
      <c r="L196" s="25" t="s">
        <v>808</v>
      </c>
      <c r="M196" s="21" t="s">
        <v>797</v>
      </c>
      <c r="N196" s="1"/>
      <c r="O196" s="1"/>
      <c r="P196" s="1"/>
      <c r="Q196" s="25" t="s">
        <v>808</v>
      </c>
      <c r="R196" s="21" t="str">
        <f t="shared" si="134"/>
        <v>14.403</v>
      </c>
      <c r="S196" s="1"/>
      <c r="T196" s="1"/>
      <c r="U196" s="1"/>
      <c r="V196" s="25" t="s">
        <v>808</v>
      </c>
      <c r="W196" s="21" t="str">
        <f t="shared" si="135"/>
        <v>50.36</v>
      </c>
      <c r="X196" s="1"/>
      <c r="Y196" s="1"/>
      <c r="Z196" s="1"/>
      <c r="AA196" s="25" t="s">
        <v>808</v>
      </c>
      <c r="AB196" s="21" t="str">
        <f t="shared" si="136"/>
        <v>202.32725</v>
      </c>
      <c r="AC196" s="1"/>
      <c r="AD196" s="1"/>
      <c r="AE196" s="1"/>
      <c r="AF196" s="25" t="s">
        <v>808</v>
      </c>
      <c r="AG196" s="32">
        <f t="shared" si="1"/>
        <v>1210.79075</v>
      </c>
      <c r="AH196" s="33">
        <v>8.169</v>
      </c>
      <c r="AI196" s="32">
        <v>5.237035714285715</v>
      </c>
      <c r="AJ196" s="1"/>
      <c r="AK196" s="25" t="s">
        <v>808</v>
      </c>
      <c r="AL196" s="25" t="s">
        <v>810</v>
      </c>
      <c r="AM196" s="1"/>
      <c r="AN196" s="1"/>
      <c r="AO196" s="1"/>
      <c r="AP196" s="25" t="s">
        <v>808</v>
      </c>
      <c r="AQ196" s="16">
        <f t="shared" si="2"/>
        <v>4.235099821</v>
      </c>
      <c r="AR196" s="1"/>
      <c r="AS196" s="1"/>
      <c r="AT196" s="1"/>
      <c r="AU196" s="25" t="s">
        <v>808</v>
      </c>
      <c r="AV196" s="34">
        <v>3.2533333333333334</v>
      </c>
      <c r="AW196" s="16">
        <f t="shared" si="3"/>
        <v>4.235099821</v>
      </c>
      <c r="AX196" s="16">
        <f t="shared" si="4"/>
        <v>0.9817664881</v>
      </c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</row>
    <row r="197" ht="15.75" customHeight="1">
      <c r="A197" s="15"/>
      <c r="B197" s="25" t="s">
        <v>811</v>
      </c>
      <c r="C197" s="21" t="s">
        <v>812</v>
      </c>
      <c r="D197" s="1"/>
      <c r="E197" s="1"/>
      <c r="F197" s="1"/>
      <c r="G197" s="25" t="s">
        <v>811</v>
      </c>
      <c r="H197" s="31" t="s">
        <v>813</v>
      </c>
      <c r="I197" s="1"/>
      <c r="J197" s="1"/>
      <c r="K197" s="1"/>
      <c r="L197" s="25" t="s">
        <v>811</v>
      </c>
      <c r="M197" s="21" t="s">
        <v>814</v>
      </c>
      <c r="N197" s="1"/>
      <c r="O197" s="1"/>
      <c r="P197" s="1"/>
      <c r="Q197" s="25" t="s">
        <v>811</v>
      </c>
      <c r="R197" s="21" t="s">
        <v>815</v>
      </c>
      <c r="S197" s="1"/>
      <c r="T197" s="1"/>
      <c r="U197" s="1"/>
      <c r="V197" s="25" t="s">
        <v>811</v>
      </c>
      <c r="W197" s="21" t="s">
        <v>816</v>
      </c>
      <c r="X197" s="1"/>
      <c r="Y197" s="1"/>
      <c r="Z197" s="1"/>
      <c r="AA197" s="25" t="s">
        <v>811</v>
      </c>
      <c r="AB197" s="21" t="s">
        <v>817</v>
      </c>
      <c r="AC197" s="1"/>
      <c r="AD197" s="1"/>
      <c r="AE197" s="1"/>
      <c r="AF197" s="25" t="s">
        <v>811</v>
      </c>
      <c r="AG197" s="32">
        <f t="shared" si="1"/>
        <v>1216.4145</v>
      </c>
      <c r="AH197" s="33">
        <v>4.828</v>
      </c>
      <c r="AI197" s="32">
        <v>5.237035714285715</v>
      </c>
      <c r="AJ197" s="1"/>
      <c r="AK197" s="25" t="s">
        <v>811</v>
      </c>
      <c r="AL197" s="25" t="s">
        <v>818</v>
      </c>
      <c r="AM197" s="1"/>
      <c r="AN197" s="1"/>
      <c r="AO197" s="1"/>
      <c r="AP197" s="25" t="s">
        <v>811</v>
      </c>
      <c r="AQ197" s="16">
        <f t="shared" si="2"/>
        <v>1.347450409</v>
      </c>
      <c r="AR197" s="1"/>
      <c r="AS197" s="1"/>
      <c r="AT197" s="1"/>
      <c r="AU197" s="25" t="s">
        <v>811</v>
      </c>
      <c r="AV197" s="34">
        <v>2.736666666666667</v>
      </c>
      <c r="AW197" s="16">
        <f t="shared" si="3"/>
        <v>1.347450409</v>
      </c>
      <c r="AX197" s="16">
        <f t="shared" si="4"/>
        <v>-1.389216258</v>
      </c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</row>
    <row r="198" ht="15.75" customHeight="1">
      <c r="A198" s="15"/>
      <c r="B198" s="25" t="s">
        <v>819</v>
      </c>
      <c r="C198" s="21" t="s">
        <v>812</v>
      </c>
      <c r="D198" s="1"/>
      <c r="E198" s="1"/>
      <c r="F198" s="1"/>
      <c r="G198" s="25" t="s">
        <v>819</v>
      </c>
      <c r="H198" s="31" t="s">
        <v>820</v>
      </c>
      <c r="I198" s="1"/>
      <c r="J198" s="1"/>
      <c r="K198" s="1"/>
      <c r="L198" s="25" t="s">
        <v>819</v>
      </c>
      <c r="M198" s="21" t="s">
        <v>814</v>
      </c>
      <c r="N198" s="1"/>
      <c r="O198" s="1"/>
      <c r="P198" s="1"/>
      <c r="Q198" s="25" t="s">
        <v>819</v>
      </c>
      <c r="R198" s="21" t="str">
        <f t="shared" ref="R198:R200" si="137">R197</f>
        <v>14.7295</v>
      </c>
      <c r="S198" s="1"/>
      <c r="T198" s="1"/>
      <c r="U198" s="1"/>
      <c r="V198" s="25" t="s">
        <v>819</v>
      </c>
      <c r="W198" s="21" t="str">
        <f t="shared" ref="W198:W200" si="138">W197</f>
        <v>52.65525</v>
      </c>
      <c r="X198" s="1"/>
      <c r="Y198" s="1"/>
      <c r="Z198" s="1"/>
      <c r="AA198" s="25" t="s">
        <v>819</v>
      </c>
      <c r="AB198" s="21" t="str">
        <f t="shared" ref="AB198:AB200" si="139">AB197</f>
        <v>205.20675</v>
      </c>
      <c r="AC198" s="1"/>
      <c r="AD198" s="1"/>
      <c r="AE198" s="1"/>
      <c r="AF198" s="25" t="s">
        <v>819</v>
      </c>
      <c r="AG198" s="32">
        <f t="shared" si="1"/>
        <v>1233.9005</v>
      </c>
      <c r="AH198" s="33">
        <v>4.442</v>
      </c>
      <c r="AI198" s="32">
        <v>5.237035714285715</v>
      </c>
      <c r="AJ198" s="1"/>
      <c r="AK198" s="25" t="s">
        <v>819</v>
      </c>
      <c r="AL198" s="25" t="s">
        <v>821</v>
      </c>
      <c r="AM198" s="1"/>
      <c r="AN198" s="1"/>
      <c r="AO198" s="1"/>
      <c r="AP198" s="25" t="s">
        <v>819</v>
      </c>
      <c r="AQ198" s="16">
        <f t="shared" si="2"/>
        <v>-0.1368151786</v>
      </c>
      <c r="AR198" s="1"/>
      <c r="AS198" s="1"/>
      <c r="AT198" s="1"/>
      <c r="AU198" s="25" t="s">
        <v>819</v>
      </c>
      <c r="AV198" s="34">
        <v>3.3133333333333335</v>
      </c>
      <c r="AW198" s="16">
        <f t="shared" si="3"/>
        <v>-0.1368151786</v>
      </c>
      <c r="AX198" s="16">
        <f t="shared" si="4"/>
        <v>-3.450148512</v>
      </c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</row>
    <row r="199" ht="15.75" customHeight="1">
      <c r="A199" s="15"/>
      <c r="B199" s="25" t="s">
        <v>822</v>
      </c>
      <c r="C199" s="21" t="s">
        <v>812</v>
      </c>
      <c r="D199" s="1"/>
      <c r="E199" s="1"/>
      <c r="F199" s="1"/>
      <c r="G199" s="25" t="s">
        <v>822</v>
      </c>
      <c r="H199" s="31" t="s">
        <v>823</v>
      </c>
      <c r="I199" s="1"/>
      <c r="J199" s="1"/>
      <c r="K199" s="1"/>
      <c r="L199" s="25" t="s">
        <v>822</v>
      </c>
      <c r="M199" s="21" t="s">
        <v>814</v>
      </c>
      <c r="N199" s="1"/>
      <c r="O199" s="1"/>
      <c r="P199" s="1"/>
      <c r="Q199" s="25" t="s">
        <v>822</v>
      </c>
      <c r="R199" s="21" t="str">
        <f t="shared" si="137"/>
        <v>14.7295</v>
      </c>
      <c r="S199" s="1"/>
      <c r="T199" s="1"/>
      <c r="U199" s="1"/>
      <c r="V199" s="25" t="s">
        <v>822</v>
      </c>
      <c r="W199" s="21" t="str">
        <f t="shared" si="138"/>
        <v>52.65525</v>
      </c>
      <c r="X199" s="1"/>
      <c r="Y199" s="1"/>
      <c r="Z199" s="1"/>
      <c r="AA199" s="25" t="s">
        <v>822</v>
      </c>
      <c r="AB199" s="21" t="str">
        <f t="shared" si="139"/>
        <v>205.20675</v>
      </c>
      <c r="AC199" s="1"/>
      <c r="AD199" s="1"/>
      <c r="AE199" s="1"/>
      <c r="AF199" s="25" t="s">
        <v>822</v>
      </c>
      <c r="AG199" s="32">
        <f t="shared" si="1"/>
        <v>1243.7875</v>
      </c>
      <c r="AH199" s="33">
        <v>3.182</v>
      </c>
      <c r="AI199" s="32">
        <v>5.237035714285715</v>
      </c>
      <c r="AJ199" s="1"/>
      <c r="AK199" s="25" t="s">
        <v>822</v>
      </c>
      <c r="AL199" s="25" t="s">
        <v>824</v>
      </c>
      <c r="AM199" s="1"/>
      <c r="AN199" s="1"/>
      <c r="AO199" s="1"/>
      <c r="AP199" s="25" t="s">
        <v>822</v>
      </c>
      <c r="AQ199" s="16">
        <f t="shared" si="2"/>
        <v>-1.042958929</v>
      </c>
      <c r="AR199" s="1"/>
      <c r="AS199" s="1"/>
      <c r="AT199" s="1"/>
      <c r="AU199" s="25" t="s">
        <v>822</v>
      </c>
      <c r="AV199" s="34">
        <v>3.5166666666666666</v>
      </c>
      <c r="AW199" s="16">
        <f t="shared" si="3"/>
        <v>-1.042958929</v>
      </c>
      <c r="AX199" s="16">
        <f t="shared" si="4"/>
        <v>-4.559625595</v>
      </c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</row>
    <row r="200" ht="15.75" customHeight="1">
      <c r="A200" s="15"/>
      <c r="B200" s="25" t="s">
        <v>825</v>
      </c>
      <c r="C200" s="21" t="s">
        <v>812</v>
      </c>
      <c r="D200" s="1"/>
      <c r="E200" s="1"/>
      <c r="F200" s="1"/>
      <c r="G200" s="25" t="s">
        <v>825</v>
      </c>
      <c r="H200" s="31" t="s">
        <v>826</v>
      </c>
      <c r="I200" s="1"/>
      <c r="J200" s="1"/>
      <c r="K200" s="1"/>
      <c r="L200" s="25" t="s">
        <v>825</v>
      </c>
      <c r="M200" s="21" t="s">
        <v>814</v>
      </c>
      <c r="N200" s="1"/>
      <c r="O200" s="1"/>
      <c r="P200" s="1"/>
      <c r="Q200" s="25" t="s">
        <v>825</v>
      </c>
      <c r="R200" s="21" t="str">
        <f t="shared" si="137"/>
        <v>14.7295</v>
      </c>
      <c r="S200" s="1"/>
      <c r="T200" s="1"/>
      <c r="U200" s="1"/>
      <c r="V200" s="25" t="s">
        <v>825</v>
      </c>
      <c r="W200" s="21" t="str">
        <f t="shared" si="138"/>
        <v>52.65525</v>
      </c>
      <c r="X200" s="1"/>
      <c r="Y200" s="1"/>
      <c r="Z200" s="1"/>
      <c r="AA200" s="25" t="s">
        <v>825</v>
      </c>
      <c r="AB200" s="21" t="str">
        <f t="shared" si="139"/>
        <v>205.20675</v>
      </c>
      <c r="AC200" s="1"/>
      <c r="AD200" s="1"/>
      <c r="AE200" s="1"/>
      <c r="AF200" s="25" t="s">
        <v>825</v>
      </c>
      <c r="AG200" s="32">
        <f t="shared" si="1"/>
        <v>1260.1035</v>
      </c>
      <c r="AH200" s="33">
        <v>4.073</v>
      </c>
      <c r="AI200" s="32">
        <v>5.237035714285715</v>
      </c>
      <c r="AJ200" s="1"/>
      <c r="AK200" s="25" t="s">
        <v>825</v>
      </c>
      <c r="AL200" s="25" t="s">
        <v>827</v>
      </c>
      <c r="AM200" s="1"/>
      <c r="AN200" s="1"/>
      <c r="AO200" s="1"/>
      <c r="AP200" s="25" t="s">
        <v>825</v>
      </c>
      <c r="AQ200" s="16">
        <f t="shared" si="2"/>
        <v>3.013908571</v>
      </c>
      <c r="AR200" s="1"/>
      <c r="AS200" s="1"/>
      <c r="AT200" s="1"/>
      <c r="AU200" s="25" t="s">
        <v>825</v>
      </c>
      <c r="AV200" s="34">
        <v>3.46</v>
      </c>
      <c r="AW200" s="16">
        <f t="shared" si="3"/>
        <v>3.013908571</v>
      </c>
      <c r="AX200" s="16">
        <f t="shared" si="4"/>
        <v>-0.4460914286</v>
      </c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</row>
    <row r="201" ht="15.75" customHeight="1">
      <c r="A201" s="15"/>
      <c r="B201" s="25" t="s">
        <v>828</v>
      </c>
      <c r="C201" s="21" t="s">
        <v>829</v>
      </c>
      <c r="D201" s="1"/>
      <c r="E201" s="1"/>
      <c r="F201" s="1"/>
      <c r="G201" s="25" t="s">
        <v>828</v>
      </c>
      <c r="H201" s="31" t="s">
        <v>830</v>
      </c>
      <c r="I201" s="1"/>
      <c r="J201" s="1"/>
      <c r="K201" s="1"/>
      <c r="L201" s="25" t="s">
        <v>828</v>
      </c>
      <c r="M201" s="21" t="s">
        <v>831</v>
      </c>
      <c r="N201" s="1"/>
      <c r="O201" s="1"/>
      <c r="P201" s="1"/>
      <c r="Q201" s="25" t="s">
        <v>828</v>
      </c>
      <c r="R201" s="21" t="s">
        <v>832</v>
      </c>
      <c r="S201" s="1"/>
      <c r="T201" s="1"/>
      <c r="U201" s="1"/>
      <c r="V201" s="25" t="s">
        <v>828</v>
      </c>
      <c r="W201" s="21" t="s">
        <v>833</v>
      </c>
      <c r="X201" s="1"/>
      <c r="Y201" s="1"/>
      <c r="Z201" s="1"/>
      <c r="AA201" s="25" t="s">
        <v>828</v>
      </c>
      <c r="AB201" s="21" t="s">
        <v>834</v>
      </c>
      <c r="AC201" s="1"/>
      <c r="AD201" s="1"/>
      <c r="AE201" s="1"/>
      <c r="AF201" s="25" t="s">
        <v>828</v>
      </c>
      <c r="AG201" s="32">
        <f t="shared" si="1"/>
        <v>1277.1155</v>
      </c>
      <c r="AH201" s="33">
        <v>4.99</v>
      </c>
      <c r="AI201" s="32">
        <v>5.237035714285715</v>
      </c>
      <c r="AJ201" s="1"/>
      <c r="AK201" s="25" t="s">
        <v>828</v>
      </c>
      <c r="AL201" s="25" t="s">
        <v>835</v>
      </c>
      <c r="AM201" s="1"/>
      <c r="AN201" s="1"/>
      <c r="AO201" s="1"/>
      <c r="AP201" s="25" t="s">
        <v>828</v>
      </c>
      <c r="AQ201" s="16">
        <f t="shared" si="2"/>
        <v>4.388897321</v>
      </c>
      <c r="AR201" s="1"/>
      <c r="AS201" s="1"/>
      <c r="AT201" s="1"/>
      <c r="AU201" s="25" t="s">
        <v>828</v>
      </c>
      <c r="AV201" s="34">
        <v>3.716666666666667</v>
      </c>
      <c r="AW201" s="16">
        <f t="shared" si="3"/>
        <v>4.388897321</v>
      </c>
      <c r="AX201" s="16">
        <f t="shared" si="4"/>
        <v>0.6722306548</v>
      </c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</row>
    <row r="202" ht="15.75" customHeight="1">
      <c r="A202" s="15"/>
      <c r="B202" s="25" t="s">
        <v>836</v>
      </c>
      <c r="C202" s="21" t="s">
        <v>829</v>
      </c>
      <c r="D202" s="1"/>
      <c r="E202" s="1"/>
      <c r="F202" s="1"/>
      <c r="G202" s="25" t="s">
        <v>836</v>
      </c>
      <c r="H202" s="31" t="s">
        <v>837</v>
      </c>
      <c r="I202" s="1"/>
      <c r="J202" s="1"/>
      <c r="K202" s="1"/>
      <c r="L202" s="25" t="s">
        <v>836</v>
      </c>
      <c r="M202" s="21" t="s">
        <v>831</v>
      </c>
      <c r="N202" s="1"/>
      <c r="O202" s="1"/>
      <c r="P202" s="1"/>
      <c r="Q202" s="25" t="s">
        <v>836</v>
      </c>
      <c r="R202" s="21" t="str">
        <f t="shared" ref="R202:R204" si="140">R201</f>
        <v>14.64775</v>
      </c>
      <c r="S202" s="1"/>
      <c r="T202" s="1"/>
      <c r="U202" s="1"/>
      <c r="V202" s="25" t="s">
        <v>836</v>
      </c>
      <c r="W202" s="21" t="str">
        <f t="shared" ref="W202:W204" si="141">W201</f>
        <v>54.4315</v>
      </c>
      <c r="X202" s="1"/>
      <c r="Y202" s="1"/>
      <c r="Z202" s="1"/>
      <c r="AA202" s="25" t="s">
        <v>836</v>
      </c>
      <c r="AB202" s="21" t="str">
        <f t="shared" ref="AB202:AB204" si="142">AB201</f>
        <v>206.89675</v>
      </c>
      <c r="AC202" s="1"/>
      <c r="AD202" s="1"/>
      <c r="AE202" s="1"/>
      <c r="AF202" s="25" t="s">
        <v>836</v>
      </c>
      <c r="AG202" s="32">
        <f t="shared" si="1"/>
        <v>1287.6555</v>
      </c>
      <c r="AH202" s="33">
        <v>4.357</v>
      </c>
      <c r="AI202" s="32">
        <v>5.237035714285715</v>
      </c>
      <c r="AJ202" s="1"/>
      <c r="AK202" s="25" t="s">
        <v>836</v>
      </c>
      <c r="AL202" s="25" t="s">
        <v>838</v>
      </c>
      <c r="AM202" s="1"/>
      <c r="AN202" s="1"/>
      <c r="AO202" s="1"/>
      <c r="AP202" s="25" t="s">
        <v>836</v>
      </c>
      <c r="AQ202" s="16">
        <f t="shared" si="2"/>
        <v>3.489697321</v>
      </c>
      <c r="AR202" s="1"/>
      <c r="AS202" s="1"/>
      <c r="AT202" s="1"/>
      <c r="AU202" s="25" t="s">
        <v>836</v>
      </c>
      <c r="AV202" s="34">
        <v>3.49</v>
      </c>
      <c r="AW202" s="16">
        <f t="shared" si="3"/>
        <v>3.489697321</v>
      </c>
      <c r="AX202" s="16">
        <f t="shared" si="4"/>
        <v>-0.0003026785714</v>
      </c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</row>
    <row r="203" ht="15.75" customHeight="1">
      <c r="A203" s="15"/>
      <c r="B203" s="25" t="s">
        <v>839</v>
      </c>
      <c r="C203" s="21" t="s">
        <v>829</v>
      </c>
      <c r="D203" s="1"/>
      <c r="E203" s="1"/>
      <c r="F203" s="1"/>
      <c r="G203" s="25" t="s">
        <v>839</v>
      </c>
      <c r="H203" s="31" t="s">
        <v>840</v>
      </c>
      <c r="I203" s="1"/>
      <c r="J203" s="1"/>
      <c r="K203" s="1"/>
      <c r="L203" s="25" t="s">
        <v>839</v>
      </c>
      <c r="M203" s="21" t="s">
        <v>831</v>
      </c>
      <c r="N203" s="1"/>
      <c r="O203" s="1"/>
      <c r="P203" s="1"/>
      <c r="Q203" s="25" t="s">
        <v>839</v>
      </c>
      <c r="R203" s="21" t="str">
        <f t="shared" si="140"/>
        <v>14.64775</v>
      </c>
      <c r="S203" s="1"/>
      <c r="T203" s="1"/>
      <c r="U203" s="1"/>
      <c r="V203" s="25" t="s">
        <v>839</v>
      </c>
      <c r="W203" s="21" t="str">
        <f t="shared" si="141"/>
        <v>54.4315</v>
      </c>
      <c r="X203" s="1"/>
      <c r="Y203" s="1"/>
      <c r="Z203" s="1"/>
      <c r="AA203" s="25" t="s">
        <v>839</v>
      </c>
      <c r="AB203" s="21" t="str">
        <f t="shared" si="142"/>
        <v>206.89675</v>
      </c>
      <c r="AC203" s="1"/>
      <c r="AD203" s="1"/>
      <c r="AE203" s="1"/>
      <c r="AF203" s="25" t="s">
        <v>839</v>
      </c>
      <c r="AG203" s="32">
        <f t="shared" si="1"/>
        <v>1288.5085</v>
      </c>
      <c r="AH203" s="33">
        <v>3.596</v>
      </c>
      <c r="AI203" s="32">
        <v>5.237035714285715</v>
      </c>
      <c r="AJ203" s="1"/>
      <c r="AK203" s="25" t="s">
        <v>839</v>
      </c>
      <c r="AL203" s="25" t="s">
        <v>841</v>
      </c>
      <c r="AM203" s="1"/>
      <c r="AN203" s="1"/>
      <c r="AO203" s="1"/>
      <c r="AP203" s="25" t="s">
        <v>839</v>
      </c>
      <c r="AQ203" s="16">
        <f t="shared" si="2"/>
        <v>2.559252321</v>
      </c>
      <c r="AR203" s="1"/>
      <c r="AS203" s="1"/>
      <c r="AT203" s="1"/>
      <c r="AU203" s="25" t="s">
        <v>839</v>
      </c>
      <c r="AV203" s="34">
        <v>2.7866666666666666</v>
      </c>
      <c r="AW203" s="16">
        <f t="shared" si="3"/>
        <v>2.559252321</v>
      </c>
      <c r="AX203" s="16">
        <f t="shared" si="4"/>
        <v>-0.2274143452</v>
      </c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</row>
    <row r="204" ht="15.75" customHeight="1">
      <c r="A204" s="15"/>
      <c r="B204" s="25" t="s">
        <v>842</v>
      </c>
      <c r="C204" s="21" t="s">
        <v>829</v>
      </c>
      <c r="D204" s="1"/>
      <c r="E204" s="1"/>
      <c r="F204" s="1"/>
      <c r="G204" s="25" t="s">
        <v>842</v>
      </c>
      <c r="H204" s="31" t="s">
        <v>843</v>
      </c>
      <c r="I204" s="1"/>
      <c r="J204" s="1"/>
      <c r="K204" s="1"/>
      <c r="L204" s="25" t="s">
        <v>842</v>
      </c>
      <c r="M204" s="21" t="s">
        <v>831</v>
      </c>
      <c r="N204" s="1"/>
      <c r="O204" s="1"/>
      <c r="P204" s="1"/>
      <c r="Q204" s="25" t="s">
        <v>842</v>
      </c>
      <c r="R204" s="21" t="str">
        <f t="shared" si="140"/>
        <v>14.64775</v>
      </c>
      <c r="S204" s="1"/>
      <c r="T204" s="1"/>
      <c r="U204" s="1"/>
      <c r="V204" s="25" t="s">
        <v>842</v>
      </c>
      <c r="W204" s="21" t="str">
        <f t="shared" si="141"/>
        <v>54.4315</v>
      </c>
      <c r="X204" s="1"/>
      <c r="Y204" s="1"/>
      <c r="Z204" s="1"/>
      <c r="AA204" s="25" t="s">
        <v>842</v>
      </c>
      <c r="AB204" s="21" t="str">
        <f t="shared" si="142"/>
        <v>206.89675</v>
      </c>
      <c r="AC204" s="1"/>
      <c r="AD204" s="1"/>
      <c r="AE204" s="1"/>
      <c r="AF204" s="25" t="s">
        <v>842</v>
      </c>
      <c r="AG204" s="32">
        <f t="shared" si="1"/>
        <v>1297.0375</v>
      </c>
      <c r="AH204" s="33">
        <v>2.931</v>
      </c>
      <c r="AI204" s="32">
        <v>5.237035714285715</v>
      </c>
      <c r="AJ204" s="1"/>
      <c r="AK204" s="25" t="s">
        <v>842</v>
      </c>
      <c r="AL204" s="25" t="s">
        <v>844</v>
      </c>
      <c r="AM204" s="1"/>
      <c r="AN204" s="1"/>
      <c r="AO204" s="1"/>
      <c r="AP204" s="25" t="s">
        <v>842</v>
      </c>
      <c r="AQ204" s="16">
        <f t="shared" si="2"/>
        <v>2.511301071</v>
      </c>
      <c r="AR204" s="1"/>
      <c r="AS204" s="1"/>
      <c r="AT204" s="1"/>
      <c r="AU204" s="25" t="s">
        <v>842</v>
      </c>
      <c r="AV204" s="34">
        <v>2.8633333333333333</v>
      </c>
      <c r="AW204" s="16">
        <f t="shared" si="3"/>
        <v>2.511301071</v>
      </c>
      <c r="AX204" s="16">
        <f t="shared" si="4"/>
        <v>-0.3520322619</v>
      </c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</row>
    <row r="205" ht="15.75" customHeight="1">
      <c r="A205" s="15"/>
      <c r="B205" s="25" t="s">
        <v>845</v>
      </c>
      <c r="C205" s="21" t="s">
        <v>846</v>
      </c>
      <c r="D205" s="1"/>
      <c r="E205" s="1"/>
      <c r="F205" s="1"/>
      <c r="G205" s="25" t="s">
        <v>845</v>
      </c>
      <c r="H205" s="31" t="s">
        <v>847</v>
      </c>
      <c r="I205" s="1"/>
      <c r="J205" s="1"/>
      <c r="K205" s="1"/>
      <c r="L205" s="25" t="s">
        <v>845</v>
      </c>
      <c r="M205" s="21" t="s">
        <v>848</v>
      </c>
      <c r="N205" s="1"/>
      <c r="O205" s="1"/>
      <c r="P205" s="1"/>
      <c r="Q205" s="25" t="s">
        <v>845</v>
      </c>
      <c r="R205" s="21" t="s">
        <v>849</v>
      </c>
      <c r="S205" s="1"/>
      <c r="T205" s="1"/>
      <c r="U205" s="1"/>
      <c r="V205" s="25" t="s">
        <v>845</v>
      </c>
      <c r="W205" s="21" t="s">
        <v>850</v>
      </c>
      <c r="X205" s="1"/>
      <c r="Y205" s="1"/>
      <c r="Z205" s="1"/>
      <c r="AA205" s="25" t="s">
        <v>845</v>
      </c>
      <c r="AB205" s="21" t="s">
        <v>851</v>
      </c>
      <c r="AC205" s="1"/>
      <c r="AD205" s="1"/>
      <c r="AE205" s="1"/>
      <c r="AF205" s="25" t="s">
        <v>845</v>
      </c>
      <c r="AG205" s="32">
        <f t="shared" si="1"/>
        <v>1288.8865</v>
      </c>
      <c r="AH205" s="33">
        <v>0.922</v>
      </c>
      <c r="AI205" s="32">
        <v>5.237035714285715</v>
      </c>
      <c r="AJ205" s="1"/>
      <c r="AK205" s="25" t="s">
        <v>845</v>
      </c>
      <c r="AL205" s="25" t="s">
        <v>852</v>
      </c>
      <c r="AM205" s="1"/>
      <c r="AN205" s="1"/>
      <c r="AO205" s="1"/>
      <c r="AP205" s="25" t="s">
        <v>845</v>
      </c>
      <c r="AQ205" s="16">
        <f t="shared" si="2"/>
        <v>3.097649821</v>
      </c>
      <c r="AR205" s="1"/>
      <c r="AS205" s="1"/>
      <c r="AT205" s="1"/>
      <c r="AU205" s="25" t="s">
        <v>845</v>
      </c>
      <c r="AV205" s="34">
        <v>3.46</v>
      </c>
      <c r="AW205" s="16">
        <f t="shared" si="3"/>
        <v>3.097649821</v>
      </c>
      <c r="AX205" s="16">
        <f t="shared" si="4"/>
        <v>-0.3623501786</v>
      </c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</row>
    <row r="206" ht="15.75" customHeight="1">
      <c r="A206" s="15"/>
      <c r="B206" s="25" t="s">
        <v>853</v>
      </c>
      <c r="C206" s="21" t="s">
        <v>846</v>
      </c>
      <c r="D206" s="1"/>
      <c r="E206" s="1"/>
      <c r="F206" s="1"/>
      <c r="G206" s="25" t="s">
        <v>853</v>
      </c>
      <c r="H206" s="31" t="s">
        <v>854</v>
      </c>
      <c r="I206" s="1"/>
      <c r="J206" s="1"/>
      <c r="K206" s="1"/>
      <c r="L206" s="25" t="s">
        <v>853</v>
      </c>
      <c r="M206" s="21" t="s">
        <v>848</v>
      </c>
      <c r="N206" s="1"/>
      <c r="O206" s="1"/>
      <c r="P206" s="1"/>
      <c r="Q206" s="25" t="s">
        <v>853</v>
      </c>
      <c r="R206" s="21" t="str">
        <f t="shared" ref="R206:R208" si="143">R205</f>
        <v>14.33225</v>
      </c>
      <c r="S206" s="1"/>
      <c r="T206" s="1"/>
      <c r="U206" s="1"/>
      <c r="V206" s="25" t="s">
        <v>853</v>
      </c>
      <c r="W206" s="21" t="str">
        <f t="shared" ref="W206:W208" si="144">W205</f>
        <v>56.045</v>
      </c>
      <c r="X206" s="1"/>
      <c r="Y206" s="1"/>
      <c r="Z206" s="1"/>
      <c r="AA206" s="25" t="s">
        <v>853</v>
      </c>
      <c r="AB206" s="21" t="str">
        <f t="shared" ref="AB206:AB208" si="145">AB205</f>
        <v>206.85475</v>
      </c>
      <c r="AC206" s="1"/>
      <c r="AD206" s="1"/>
      <c r="AE206" s="1"/>
      <c r="AF206" s="25" t="s">
        <v>853</v>
      </c>
      <c r="AG206" s="32">
        <f t="shared" si="1"/>
        <v>1300.3295</v>
      </c>
      <c r="AH206" s="33">
        <v>0.984</v>
      </c>
      <c r="AI206" s="32">
        <v>5.237035714285715</v>
      </c>
      <c r="AJ206" s="1"/>
      <c r="AK206" s="25" t="s">
        <v>853</v>
      </c>
      <c r="AL206" s="25" t="s">
        <v>855</v>
      </c>
      <c r="AM206" s="1"/>
      <c r="AN206" s="1"/>
      <c r="AO206" s="1"/>
      <c r="AP206" s="25" t="s">
        <v>853</v>
      </c>
      <c r="AQ206" s="16">
        <f t="shared" si="2"/>
        <v>4.724734821</v>
      </c>
      <c r="AR206" s="1"/>
      <c r="AS206" s="1"/>
      <c r="AT206" s="1"/>
      <c r="AU206" s="25" t="s">
        <v>853</v>
      </c>
      <c r="AV206" s="34">
        <v>3.21</v>
      </c>
      <c r="AW206" s="16">
        <f t="shared" si="3"/>
        <v>4.724734821</v>
      </c>
      <c r="AX206" s="16">
        <f t="shared" si="4"/>
        <v>1.514734821</v>
      </c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</row>
    <row r="207" ht="15.75" customHeight="1">
      <c r="A207" s="15"/>
      <c r="B207" s="25" t="s">
        <v>856</v>
      </c>
      <c r="C207" s="21" t="s">
        <v>846</v>
      </c>
      <c r="D207" s="1"/>
      <c r="E207" s="1"/>
      <c r="F207" s="1"/>
      <c r="G207" s="25" t="s">
        <v>856</v>
      </c>
      <c r="H207" s="31" t="s">
        <v>857</v>
      </c>
      <c r="I207" s="1"/>
      <c r="J207" s="1"/>
      <c r="K207" s="1"/>
      <c r="L207" s="25" t="s">
        <v>856</v>
      </c>
      <c r="M207" s="21" t="s">
        <v>848</v>
      </c>
      <c r="N207" s="1"/>
      <c r="O207" s="1"/>
      <c r="P207" s="1"/>
      <c r="Q207" s="25" t="s">
        <v>856</v>
      </c>
      <c r="R207" s="21" t="str">
        <f t="shared" si="143"/>
        <v>14.33225</v>
      </c>
      <c r="S207" s="1"/>
      <c r="T207" s="1"/>
      <c r="U207" s="1"/>
      <c r="V207" s="25" t="s">
        <v>856</v>
      </c>
      <c r="W207" s="21" t="str">
        <f t="shared" si="144"/>
        <v>56.045</v>
      </c>
      <c r="X207" s="1"/>
      <c r="Y207" s="1"/>
      <c r="Z207" s="1"/>
      <c r="AA207" s="25" t="s">
        <v>856</v>
      </c>
      <c r="AB207" s="21" t="str">
        <f t="shared" si="145"/>
        <v>206.85475</v>
      </c>
      <c r="AC207" s="1"/>
      <c r="AD207" s="1"/>
      <c r="AE207" s="1"/>
      <c r="AF207" s="25" t="s">
        <v>856</v>
      </c>
      <c r="AG207" s="32">
        <f t="shared" si="1"/>
        <v>1292.2745</v>
      </c>
      <c r="AH207" s="33">
        <v>0.292</v>
      </c>
      <c r="AI207" s="32">
        <v>5.237035714285715</v>
      </c>
      <c r="AJ207" s="1"/>
      <c r="AK207" s="25" t="s">
        <v>856</v>
      </c>
      <c r="AL207" s="25" t="s">
        <v>858</v>
      </c>
      <c r="AM207" s="1"/>
      <c r="AN207" s="1"/>
      <c r="AO207" s="1"/>
      <c r="AP207" s="25" t="s">
        <v>856</v>
      </c>
      <c r="AQ207" s="16">
        <f t="shared" si="2"/>
        <v>4.958958571</v>
      </c>
      <c r="AR207" s="1"/>
      <c r="AS207" s="1"/>
      <c r="AT207" s="1"/>
      <c r="AU207" s="25" t="s">
        <v>856</v>
      </c>
      <c r="AV207" s="34">
        <v>2.4266666666666667</v>
      </c>
      <c r="AW207" s="16">
        <f t="shared" si="3"/>
        <v>4.958958571</v>
      </c>
      <c r="AX207" s="16">
        <f t="shared" si="4"/>
        <v>2.532291905</v>
      </c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</row>
    <row r="208" ht="15.75" customHeight="1">
      <c r="A208" s="15"/>
      <c r="B208" s="25" t="s">
        <v>859</v>
      </c>
      <c r="C208" s="21" t="s">
        <v>846</v>
      </c>
      <c r="D208" s="1"/>
      <c r="E208" s="1"/>
      <c r="F208" s="1"/>
      <c r="G208" s="25" t="s">
        <v>859</v>
      </c>
      <c r="H208" s="31" t="s">
        <v>860</v>
      </c>
      <c r="I208" s="1"/>
      <c r="J208" s="1"/>
      <c r="K208" s="1"/>
      <c r="L208" s="25" t="s">
        <v>859</v>
      </c>
      <c r="M208" s="21" t="s">
        <v>848</v>
      </c>
      <c r="N208" s="1"/>
      <c r="O208" s="1"/>
      <c r="P208" s="1"/>
      <c r="Q208" s="25" t="s">
        <v>859</v>
      </c>
      <c r="R208" s="21" t="str">
        <f t="shared" si="143"/>
        <v>14.33225</v>
      </c>
      <c r="S208" s="1"/>
      <c r="T208" s="1"/>
      <c r="U208" s="1"/>
      <c r="V208" s="25" t="s">
        <v>859</v>
      </c>
      <c r="W208" s="21" t="str">
        <f t="shared" si="144"/>
        <v>56.045</v>
      </c>
      <c r="X208" s="1"/>
      <c r="Y208" s="1"/>
      <c r="Z208" s="1"/>
      <c r="AA208" s="25" t="s">
        <v>859</v>
      </c>
      <c r="AB208" s="21" t="str">
        <f t="shared" si="145"/>
        <v>206.85475</v>
      </c>
      <c r="AC208" s="1"/>
      <c r="AD208" s="1"/>
      <c r="AE208" s="1"/>
      <c r="AF208" s="25" t="s">
        <v>859</v>
      </c>
      <c r="AG208" s="32">
        <f t="shared" si="1"/>
        <v>1283.6185</v>
      </c>
      <c r="AH208" s="33">
        <v>-1.035</v>
      </c>
      <c r="AI208" s="32">
        <v>5.237035714285715</v>
      </c>
      <c r="AJ208" s="1"/>
      <c r="AK208" s="25" t="s">
        <v>859</v>
      </c>
      <c r="AL208" s="25" t="s">
        <v>861</v>
      </c>
      <c r="AM208" s="1"/>
      <c r="AN208" s="1"/>
      <c r="AO208" s="1"/>
      <c r="AP208" s="25" t="s">
        <v>859</v>
      </c>
      <c r="AQ208" s="16">
        <f t="shared" si="2"/>
        <v>4.049212321</v>
      </c>
      <c r="AR208" s="1"/>
      <c r="AS208" s="1"/>
      <c r="AT208" s="1"/>
      <c r="AU208" s="25" t="s">
        <v>859</v>
      </c>
      <c r="AV208" s="34">
        <v>2.046666666666667</v>
      </c>
      <c r="AW208" s="16">
        <f t="shared" si="3"/>
        <v>4.049212321</v>
      </c>
      <c r="AX208" s="16">
        <f t="shared" si="4"/>
        <v>2.002545655</v>
      </c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</row>
    <row r="209" ht="15.75" customHeight="1">
      <c r="A209" s="15"/>
      <c r="B209" s="25" t="s">
        <v>862</v>
      </c>
      <c r="C209" s="21" t="s">
        <v>863</v>
      </c>
      <c r="D209" s="1"/>
      <c r="E209" s="1"/>
      <c r="F209" s="1"/>
      <c r="G209" s="25" t="s">
        <v>862</v>
      </c>
      <c r="H209" s="31" t="s">
        <v>864</v>
      </c>
      <c r="I209" s="1"/>
      <c r="J209" s="1"/>
      <c r="K209" s="1"/>
      <c r="L209" s="25" t="s">
        <v>862</v>
      </c>
      <c r="M209" s="21" t="s">
        <v>865</v>
      </c>
      <c r="N209" s="1"/>
      <c r="O209" s="1"/>
      <c r="P209" s="1"/>
      <c r="Q209" s="25" t="s">
        <v>862</v>
      </c>
      <c r="R209" s="21" t="s">
        <v>866</v>
      </c>
      <c r="S209" s="1"/>
      <c r="T209" s="1"/>
      <c r="U209" s="1"/>
      <c r="V209" s="25" t="s">
        <v>862</v>
      </c>
      <c r="W209" s="21" t="s">
        <v>867</v>
      </c>
      <c r="X209" s="1"/>
      <c r="Y209" s="1"/>
      <c r="Z209" s="1"/>
      <c r="AA209" s="25" t="s">
        <v>862</v>
      </c>
      <c r="AB209" s="21" t="s">
        <v>868</v>
      </c>
      <c r="AC209" s="1"/>
      <c r="AD209" s="1"/>
      <c r="AE209" s="1"/>
      <c r="AF209" s="25" t="s">
        <v>862</v>
      </c>
      <c r="AG209" s="32">
        <f t="shared" si="1"/>
        <v>1283.69775</v>
      </c>
      <c r="AH209" s="33">
        <v>-0.403</v>
      </c>
      <c r="AI209" s="32">
        <v>5.237035714285715</v>
      </c>
      <c r="AJ209" s="1"/>
      <c r="AK209" s="25" t="s">
        <v>862</v>
      </c>
      <c r="AL209" s="25" t="s">
        <v>869</v>
      </c>
      <c r="AM209" s="1"/>
      <c r="AN209" s="1"/>
      <c r="AO209" s="1"/>
      <c r="AP209" s="25" t="s">
        <v>862</v>
      </c>
      <c r="AQ209" s="16">
        <f t="shared" si="2"/>
        <v>3.608981071</v>
      </c>
      <c r="AR209" s="1"/>
      <c r="AS209" s="1"/>
      <c r="AT209" s="1"/>
      <c r="AU209" s="25" t="s">
        <v>862</v>
      </c>
      <c r="AV209" s="34">
        <v>2.0366666666666666</v>
      </c>
      <c r="AW209" s="16">
        <f t="shared" si="3"/>
        <v>3.608981071</v>
      </c>
      <c r="AX209" s="16">
        <f t="shared" si="4"/>
        <v>1.572314405</v>
      </c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</row>
    <row r="210" ht="15.75" customHeight="1">
      <c r="A210" s="15"/>
      <c r="B210" s="25" t="s">
        <v>870</v>
      </c>
      <c r="C210" s="21" t="s">
        <v>863</v>
      </c>
      <c r="D210" s="1"/>
      <c r="E210" s="1"/>
      <c r="F210" s="1"/>
      <c r="G210" s="25" t="s">
        <v>870</v>
      </c>
      <c r="H210" s="31" t="s">
        <v>871</v>
      </c>
      <c r="I210" s="1"/>
      <c r="J210" s="1"/>
      <c r="K210" s="1"/>
      <c r="L210" s="25" t="s">
        <v>870</v>
      </c>
      <c r="M210" s="21" t="s">
        <v>865</v>
      </c>
      <c r="N210" s="1"/>
      <c r="O210" s="1"/>
      <c r="P210" s="1"/>
      <c r="Q210" s="25" t="s">
        <v>870</v>
      </c>
      <c r="R210" s="21" t="str">
        <f t="shared" ref="R210:R212" si="146">R209</f>
        <v>13.569</v>
      </c>
      <c r="S210" s="1"/>
      <c r="T210" s="1"/>
      <c r="U210" s="1"/>
      <c r="V210" s="25" t="s">
        <v>870</v>
      </c>
      <c r="W210" s="21" t="str">
        <f t="shared" ref="W210:W212" si="147">W209</f>
        <v>56.806</v>
      </c>
      <c r="X210" s="1"/>
      <c r="Y210" s="1"/>
      <c r="Z210" s="1"/>
      <c r="AA210" s="25" t="s">
        <v>870</v>
      </c>
      <c r="AB210" s="21" t="str">
        <f t="shared" ref="AB210:AB212" si="148">AB209</f>
        <v>207.648</v>
      </c>
      <c r="AC210" s="1"/>
      <c r="AD210" s="1"/>
      <c r="AE210" s="1"/>
      <c r="AF210" s="25" t="s">
        <v>870</v>
      </c>
      <c r="AG210" s="32">
        <f t="shared" si="1"/>
        <v>1275.63175</v>
      </c>
      <c r="AH210" s="33">
        <v>-1.899</v>
      </c>
      <c r="AI210" s="32">
        <v>5.237035714285715</v>
      </c>
      <c r="AJ210" s="1"/>
      <c r="AK210" s="25" t="s">
        <v>870</v>
      </c>
      <c r="AL210" s="25" t="s">
        <v>872</v>
      </c>
      <c r="AM210" s="1"/>
      <c r="AN210" s="1"/>
      <c r="AO210" s="1"/>
      <c r="AP210" s="25" t="s">
        <v>870</v>
      </c>
      <c r="AQ210" s="16">
        <f t="shared" si="2"/>
        <v>2.078197321</v>
      </c>
      <c r="AR210" s="1"/>
      <c r="AS210" s="1"/>
      <c r="AT210" s="1"/>
      <c r="AU210" s="25" t="s">
        <v>870</v>
      </c>
      <c r="AV210" s="34">
        <v>1.8233333333333333</v>
      </c>
      <c r="AW210" s="16">
        <f t="shared" si="3"/>
        <v>2.078197321</v>
      </c>
      <c r="AX210" s="16">
        <f t="shared" si="4"/>
        <v>0.2548639881</v>
      </c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</row>
    <row r="211" ht="15.75" customHeight="1">
      <c r="A211" s="15"/>
      <c r="B211" s="25" t="s">
        <v>873</v>
      </c>
      <c r="C211" s="21" t="s">
        <v>863</v>
      </c>
      <c r="D211" s="1"/>
      <c r="E211" s="1"/>
      <c r="F211" s="1"/>
      <c r="G211" s="25" t="s">
        <v>873</v>
      </c>
      <c r="H211" s="31" t="s">
        <v>874</v>
      </c>
      <c r="I211" s="1"/>
      <c r="J211" s="1"/>
      <c r="K211" s="1"/>
      <c r="L211" s="25" t="s">
        <v>873</v>
      </c>
      <c r="M211" s="21" t="s">
        <v>865</v>
      </c>
      <c r="N211" s="1"/>
      <c r="O211" s="1"/>
      <c r="P211" s="1"/>
      <c r="Q211" s="25" t="s">
        <v>873</v>
      </c>
      <c r="R211" s="21" t="str">
        <f t="shared" si="146"/>
        <v>13.569</v>
      </c>
      <c r="S211" s="1"/>
      <c r="T211" s="1"/>
      <c r="U211" s="1"/>
      <c r="V211" s="25" t="s">
        <v>873</v>
      </c>
      <c r="W211" s="21" t="str">
        <f t="shared" si="147"/>
        <v>56.806</v>
      </c>
      <c r="X211" s="1"/>
      <c r="Y211" s="1"/>
      <c r="Z211" s="1"/>
      <c r="AA211" s="25" t="s">
        <v>873</v>
      </c>
      <c r="AB211" s="21" t="str">
        <f t="shared" si="148"/>
        <v>207.648</v>
      </c>
      <c r="AC211" s="1"/>
      <c r="AD211" s="1"/>
      <c r="AE211" s="1"/>
      <c r="AF211" s="25" t="s">
        <v>873</v>
      </c>
      <c r="AG211" s="32">
        <f t="shared" si="1"/>
        <v>1279.83575</v>
      </c>
      <c r="AH211" s="33">
        <v>-0.963</v>
      </c>
      <c r="AI211" s="32">
        <v>5.237035714285715</v>
      </c>
      <c r="AJ211" s="1"/>
      <c r="AK211" s="25" t="s">
        <v>873</v>
      </c>
      <c r="AL211" s="25" t="s">
        <v>875</v>
      </c>
      <c r="AM211" s="1"/>
      <c r="AN211" s="1"/>
      <c r="AO211" s="1"/>
      <c r="AP211" s="25" t="s">
        <v>873</v>
      </c>
      <c r="AQ211" s="16">
        <f t="shared" si="2"/>
        <v>2.072221071</v>
      </c>
      <c r="AR211" s="1"/>
      <c r="AS211" s="1"/>
      <c r="AT211" s="1"/>
      <c r="AU211" s="25" t="s">
        <v>873</v>
      </c>
      <c r="AV211" s="34">
        <v>1.6433333333333333</v>
      </c>
      <c r="AW211" s="16">
        <f t="shared" si="3"/>
        <v>2.072221071</v>
      </c>
      <c r="AX211" s="16">
        <f t="shared" si="4"/>
        <v>0.4288877381</v>
      </c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</row>
    <row r="212" ht="15.75" customHeight="1">
      <c r="A212" s="15"/>
      <c r="B212" s="25" t="s">
        <v>876</v>
      </c>
      <c r="C212" s="21" t="s">
        <v>863</v>
      </c>
      <c r="D212" s="1"/>
      <c r="E212" s="1"/>
      <c r="F212" s="1"/>
      <c r="G212" s="25" t="s">
        <v>876</v>
      </c>
      <c r="H212" s="31" t="s">
        <v>877</v>
      </c>
      <c r="I212" s="1"/>
      <c r="J212" s="1"/>
      <c r="K212" s="1"/>
      <c r="L212" s="25" t="s">
        <v>876</v>
      </c>
      <c r="M212" s="21" t="s">
        <v>865</v>
      </c>
      <c r="N212" s="1"/>
      <c r="O212" s="1"/>
      <c r="P212" s="1"/>
      <c r="Q212" s="25" t="s">
        <v>876</v>
      </c>
      <c r="R212" s="21" t="str">
        <f t="shared" si="146"/>
        <v>13.569</v>
      </c>
      <c r="S212" s="1"/>
      <c r="T212" s="1"/>
      <c r="U212" s="1"/>
      <c r="V212" s="25" t="s">
        <v>876</v>
      </c>
      <c r="W212" s="21" t="str">
        <f t="shared" si="147"/>
        <v>56.806</v>
      </c>
      <c r="X212" s="1"/>
      <c r="Y212" s="1"/>
      <c r="Z212" s="1"/>
      <c r="AA212" s="25" t="s">
        <v>876</v>
      </c>
      <c r="AB212" s="21" t="str">
        <f t="shared" si="148"/>
        <v>207.648</v>
      </c>
      <c r="AC212" s="1"/>
      <c r="AD212" s="1"/>
      <c r="AE212" s="1"/>
      <c r="AF212" s="25" t="s">
        <v>876</v>
      </c>
      <c r="AG212" s="32">
        <f t="shared" si="1"/>
        <v>1256.02275</v>
      </c>
      <c r="AH212" s="33">
        <v>-2.15</v>
      </c>
      <c r="AI212" s="32">
        <v>5.237035714285715</v>
      </c>
      <c r="AJ212" s="1"/>
      <c r="AK212" s="25" t="s">
        <v>876</v>
      </c>
      <c r="AL212" s="25" t="s">
        <v>878</v>
      </c>
      <c r="AM212" s="1"/>
      <c r="AN212" s="1"/>
      <c r="AO212" s="1"/>
      <c r="AP212" s="25" t="s">
        <v>876</v>
      </c>
      <c r="AQ212" s="16">
        <f t="shared" si="2"/>
        <v>2.014947321</v>
      </c>
      <c r="AR212" s="1"/>
      <c r="AS212" s="1"/>
      <c r="AT212" s="1"/>
      <c r="AU212" s="25" t="s">
        <v>876</v>
      </c>
      <c r="AV212" s="34">
        <v>1.7066666666666668</v>
      </c>
      <c r="AW212" s="16">
        <f t="shared" si="3"/>
        <v>2.014947321</v>
      </c>
      <c r="AX212" s="16">
        <f t="shared" si="4"/>
        <v>0.3082806548</v>
      </c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</row>
    <row r="213" ht="15.75" customHeight="1">
      <c r="A213" s="15"/>
      <c r="B213" s="25" t="s">
        <v>879</v>
      </c>
      <c r="C213" s="21" t="s">
        <v>880</v>
      </c>
      <c r="D213" s="1"/>
      <c r="E213" s="1"/>
      <c r="F213" s="1"/>
      <c r="G213" s="25" t="s">
        <v>879</v>
      </c>
      <c r="H213" s="31" t="s">
        <v>881</v>
      </c>
      <c r="I213" s="1"/>
      <c r="J213" s="1"/>
      <c r="K213" s="1"/>
      <c r="L213" s="25" t="s">
        <v>879</v>
      </c>
      <c r="M213" s="21" t="s">
        <v>882</v>
      </c>
      <c r="N213" s="1"/>
      <c r="O213" s="1"/>
      <c r="P213" s="1"/>
      <c r="Q213" s="25" t="s">
        <v>879</v>
      </c>
      <c r="R213" s="21" t="s">
        <v>883</v>
      </c>
      <c r="S213" s="1"/>
      <c r="T213" s="1"/>
      <c r="U213" s="1"/>
      <c r="V213" s="25" t="s">
        <v>879</v>
      </c>
      <c r="W213" s="21" t="s">
        <v>884</v>
      </c>
      <c r="X213" s="1"/>
      <c r="Y213" s="1"/>
      <c r="Z213" s="1"/>
      <c r="AA213" s="25" t="s">
        <v>879</v>
      </c>
      <c r="AB213" s="21" t="s">
        <v>885</v>
      </c>
      <c r="AC213" s="1"/>
      <c r="AD213" s="1"/>
      <c r="AE213" s="1"/>
      <c r="AF213" s="25" t="s">
        <v>879</v>
      </c>
      <c r="AG213" s="32">
        <f t="shared" si="1"/>
        <v>1244.01525</v>
      </c>
      <c r="AH213" s="33">
        <v>-3.091</v>
      </c>
      <c r="AI213" s="32">
        <v>5.237035714285715</v>
      </c>
      <c r="AJ213" s="1"/>
      <c r="AK213" s="25" t="s">
        <v>879</v>
      </c>
      <c r="AL213" s="25" t="s">
        <v>886</v>
      </c>
      <c r="AM213" s="1"/>
      <c r="AN213" s="1"/>
      <c r="AO213" s="1"/>
      <c r="AP213" s="25" t="s">
        <v>879</v>
      </c>
      <c r="AQ213" s="16">
        <f t="shared" si="2"/>
        <v>1.520277321</v>
      </c>
      <c r="AR213" s="1"/>
      <c r="AS213" s="1"/>
      <c r="AT213" s="1"/>
      <c r="AU213" s="25" t="s">
        <v>879</v>
      </c>
      <c r="AV213" s="34">
        <v>1.95</v>
      </c>
      <c r="AW213" s="16">
        <f t="shared" si="3"/>
        <v>1.520277321</v>
      </c>
      <c r="AX213" s="16">
        <f t="shared" si="4"/>
        <v>-0.4297226786</v>
      </c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</row>
    <row r="214" ht="15.75" customHeight="1">
      <c r="A214" s="15"/>
      <c r="B214" s="25" t="s">
        <v>887</v>
      </c>
      <c r="C214" s="21" t="s">
        <v>880</v>
      </c>
      <c r="D214" s="1"/>
      <c r="E214" s="1"/>
      <c r="F214" s="1"/>
      <c r="G214" s="25" t="s">
        <v>887</v>
      </c>
      <c r="H214" s="31" t="s">
        <v>888</v>
      </c>
      <c r="I214" s="1"/>
      <c r="J214" s="1"/>
      <c r="K214" s="1"/>
      <c r="L214" s="25" t="s">
        <v>887</v>
      </c>
      <c r="M214" s="21" t="s">
        <v>882</v>
      </c>
      <c r="N214" s="1"/>
      <c r="O214" s="1"/>
      <c r="P214" s="1"/>
      <c r="Q214" s="25" t="s">
        <v>887</v>
      </c>
      <c r="R214" s="21" t="str">
        <f t="shared" ref="R214:R216" si="149">R213</f>
        <v>13.1645</v>
      </c>
      <c r="S214" s="1"/>
      <c r="T214" s="1"/>
      <c r="U214" s="1"/>
      <c r="V214" s="25" t="s">
        <v>887</v>
      </c>
      <c r="W214" s="21" t="str">
        <f t="shared" ref="W214:W216" si="150">W213</f>
        <v>57.73275</v>
      </c>
      <c r="X214" s="1"/>
      <c r="Y214" s="1"/>
      <c r="Z214" s="1"/>
      <c r="AA214" s="25" t="s">
        <v>887</v>
      </c>
      <c r="AB214" s="21" t="str">
        <f t="shared" ref="AB214:AB216" si="151">AB213</f>
        <v>215.6195</v>
      </c>
      <c r="AC214" s="1"/>
      <c r="AD214" s="1"/>
      <c r="AE214" s="1"/>
      <c r="AF214" s="25" t="s">
        <v>887</v>
      </c>
      <c r="AG214" s="32">
        <f t="shared" si="1"/>
        <v>1239.59125</v>
      </c>
      <c r="AH214" s="33">
        <v>-2.825</v>
      </c>
      <c r="AI214" s="32">
        <v>5.237035714285715</v>
      </c>
      <c r="AJ214" s="1"/>
      <c r="AK214" s="25" t="s">
        <v>887</v>
      </c>
      <c r="AL214" s="25" t="s">
        <v>889</v>
      </c>
      <c r="AM214" s="1"/>
      <c r="AN214" s="1"/>
      <c r="AO214" s="1"/>
      <c r="AP214" s="25" t="s">
        <v>887</v>
      </c>
      <c r="AQ214" s="16">
        <f t="shared" si="2"/>
        <v>1.225553571</v>
      </c>
      <c r="AR214" s="1"/>
      <c r="AS214" s="1"/>
      <c r="AT214" s="1"/>
      <c r="AU214" s="25" t="s">
        <v>887</v>
      </c>
      <c r="AV214" s="34">
        <v>1.9966666666666666</v>
      </c>
      <c r="AW214" s="16">
        <f t="shared" si="3"/>
        <v>1.225553571</v>
      </c>
      <c r="AX214" s="16">
        <f t="shared" si="4"/>
        <v>-0.7711130952</v>
      </c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</row>
    <row r="215" ht="15.75" customHeight="1">
      <c r="A215" s="15"/>
      <c r="B215" s="25" t="s">
        <v>890</v>
      </c>
      <c r="C215" s="21" t="s">
        <v>880</v>
      </c>
      <c r="D215" s="1"/>
      <c r="E215" s="1"/>
      <c r="F215" s="1"/>
      <c r="G215" s="25" t="s">
        <v>890</v>
      </c>
      <c r="H215" s="31" t="s">
        <v>891</v>
      </c>
      <c r="I215" s="1"/>
      <c r="J215" s="1"/>
      <c r="K215" s="1"/>
      <c r="L215" s="25" t="s">
        <v>890</v>
      </c>
      <c r="M215" s="21" t="s">
        <v>882</v>
      </c>
      <c r="N215" s="1"/>
      <c r="O215" s="1"/>
      <c r="P215" s="1"/>
      <c r="Q215" s="25" t="s">
        <v>890</v>
      </c>
      <c r="R215" s="21" t="str">
        <f t="shared" si="149"/>
        <v>13.1645</v>
      </c>
      <c r="S215" s="1"/>
      <c r="T215" s="1"/>
      <c r="U215" s="1"/>
      <c r="V215" s="25" t="s">
        <v>890</v>
      </c>
      <c r="W215" s="21" t="str">
        <f t="shared" si="150"/>
        <v>57.73275</v>
      </c>
      <c r="X215" s="1"/>
      <c r="Y215" s="1"/>
      <c r="Z215" s="1"/>
      <c r="AA215" s="25" t="s">
        <v>890</v>
      </c>
      <c r="AB215" s="21" t="str">
        <f t="shared" si="151"/>
        <v>215.6195</v>
      </c>
      <c r="AC215" s="1"/>
      <c r="AD215" s="1"/>
      <c r="AE215" s="1"/>
      <c r="AF215" s="25" t="s">
        <v>890</v>
      </c>
      <c r="AG215" s="32">
        <f t="shared" si="1"/>
        <v>1225.64925</v>
      </c>
      <c r="AH215" s="33">
        <v>-4.234</v>
      </c>
      <c r="AI215" s="32">
        <v>5.237035714285715</v>
      </c>
      <c r="AJ215" s="1"/>
      <c r="AK215" s="25" t="s">
        <v>890</v>
      </c>
      <c r="AL215" s="25" t="s">
        <v>892</v>
      </c>
      <c r="AM215" s="1"/>
      <c r="AN215" s="1"/>
      <c r="AO215" s="1"/>
      <c r="AP215" s="25" t="s">
        <v>890</v>
      </c>
      <c r="AQ215" s="16">
        <f t="shared" si="2"/>
        <v>1.073939821</v>
      </c>
      <c r="AR215" s="1"/>
      <c r="AS215" s="1"/>
      <c r="AT215" s="1"/>
      <c r="AU215" s="25" t="s">
        <v>890</v>
      </c>
      <c r="AV215" s="34">
        <v>2.71</v>
      </c>
      <c r="AW215" s="16">
        <f t="shared" si="3"/>
        <v>1.073939821</v>
      </c>
      <c r="AX215" s="16">
        <f t="shared" si="4"/>
        <v>-1.636060179</v>
      </c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</row>
    <row r="216" ht="15.75" customHeight="1">
      <c r="A216" s="15"/>
      <c r="B216" s="25" t="s">
        <v>893</v>
      </c>
      <c r="C216" s="21" t="s">
        <v>880</v>
      </c>
      <c r="D216" s="1"/>
      <c r="E216" s="1"/>
      <c r="F216" s="1"/>
      <c r="G216" s="25" t="s">
        <v>893</v>
      </c>
      <c r="H216" s="31" t="s">
        <v>894</v>
      </c>
      <c r="I216" s="1"/>
      <c r="J216" s="1"/>
      <c r="K216" s="1"/>
      <c r="L216" s="25" t="s">
        <v>893</v>
      </c>
      <c r="M216" s="21" t="s">
        <v>882</v>
      </c>
      <c r="N216" s="1"/>
      <c r="O216" s="1"/>
      <c r="P216" s="1"/>
      <c r="Q216" s="25" t="s">
        <v>893</v>
      </c>
      <c r="R216" s="21" t="str">
        <f t="shared" si="149"/>
        <v>13.1645</v>
      </c>
      <c r="S216" s="1"/>
      <c r="T216" s="1"/>
      <c r="U216" s="1"/>
      <c r="V216" s="25" t="s">
        <v>893</v>
      </c>
      <c r="W216" s="21" t="str">
        <f t="shared" si="150"/>
        <v>57.73275</v>
      </c>
      <c r="X216" s="1"/>
      <c r="Y216" s="1"/>
      <c r="Z216" s="1"/>
      <c r="AA216" s="25" t="s">
        <v>893</v>
      </c>
      <c r="AB216" s="21" t="str">
        <f t="shared" si="151"/>
        <v>215.6195</v>
      </c>
      <c r="AC216" s="1"/>
      <c r="AD216" s="1"/>
      <c r="AE216" s="1"/>
      <c r="AF216" s="25" t="s">
        <v>893</v>
      </c>
      <c r="AG216" s="32">
        <f t="shared" si="1"/>
        <v>1222.30325</v>
      </c>
      <c r="AH216" s="33">
        <v>-2.685</v>
      </c>
      <c r="AI216" s="32">
        <v>5.237035714285715</v>
      </c>
      <c r="AJ216" s="1"/>
      <c r="AK216" s="25" t="s">
        <v>893</v>
      </c>
      <c r="AL216" s="25" t="s">
        <v>895</v>
      </c>
      <c r="AM216" s="1"/>
      <c r="AN216" s="1"/>
      <c r="AO216" s="1"/>
      <c r="AP216" s="25" t="s">
        <v>893</v>
      </c>
      <c r="AQ216" s="16">
        <f t="shared" si="2"/>
        <v>1.061329821</v>
      </c>
      <c r="AR216" s="1"/>
      <c r="AS216" s="1"/>
      <c r="AT216" s="1"/>
      <c r="AU216" s="25" t="s">
        <v>893</v>
      </c>
      <c r="AV216" s="34">
        <v>2.7466666666666666</v>
      </c>
      <c r="AW216" s="16">
        <f t="shared" si="3"/>
        <v>1.061329821</v>
      </c>
      <c r="AX216" s="16">
        <f t="shared" si="4"/>
        <v>-1.685336845</v>
      </c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</row>
    <row r="217" ht="15.75" customHeight="1">
      <c r="A217" s="15"/>
      <c r="B217" s="25" t="s">
        <v>896</v>
      </c>
      <c r="C217" s="21" t="s">
        <v>897</v>
      </c>
      <c r="D217" s="1"/>
      <c r="E217" s="1"/>
      <c r="F217" s="1"/>
      <c r="G217" s="25" t="s">
        <v>896</v>
      </c>
      <c r="H217" s="31" t="s">
        <v>898</v>
      </c>
      <c r="I217" s="1"/>
      <c r="J217" s="1"/>
      <c r="K217" s="1"/>
      <c r="L217" s="25" t="s">
        <v>896</v>
      </c>
      <c r="M217" s="21" t="s">
        <v>899</v>
      </c>
      <c r="N217" s="1"/>
      <c r="O217" s="1"/>
      <c r="P217" s="1"/>
      <c r="Q217" s="25" t="s">
        <v>896</v>
      </c>
      <c r="R217" s="21" t="s">
        <v>900</v>
      </c>
      <c r="S217" s="1"/>
      <c r="T217" s="1"/>
      <c r="U217" s="1"/>
      <c r="V217" s="25" t="s">
        <v>896</v>
      </c>
      <c r="W217" s="21" t="s">
        <v>901</v>
      </c>
      <c r="X217" s="1"/>
      <c r="Y217" s="1"/>
      <c r="Z217" s="1"/>
      <c r="AA217" s="25" t="s">
        <v>896</v>
      </c>
      <c r="AB217" s="21" t="s">
        <v>902</v>
      </c>
      <c r="AC217" s="1"/>
      <c r="AD217" s="1"/>
      <c r="AE217" s="1"/>
      <c r="AF217" s="25" t="s">
        <v>896</v>
      </c>
      <c r="AG217" s="32">
        <f t="shared" si="1"/>
        <v>1223.0935</v>
      </c>
      <c r="AH217" s="33">
        <v>-1.682</v>
      </c>
      <c r="AI217" s="32">
        <v>5.237035714285715</v>
      </c>
      <c r="AJ217" s="1"/>
      <c r="AK217" s="25" t="s">
        <v>896</v>
      </c>
      <c r="AL217" s="25" t="s">
        <v>903</v>
      </c>
      <c r="AM217" s="1"/>
      <c r="AN217" s="1"/>
      <c r="AO217" s="1"/>
      <c r="AP217" s="25" t="s">
        <v>896</v>
      </c>
      <c r="AQ217" s="16">
        <f t="shared" si="2"/>
        <v>1.527061071</v>
      </c>
      <c r="AR217" s="1"/>
      <c r="AS217" s="1"/>
      <c r="AT217" s="1"/>
      <c r="AU217" s="25" t="s">
        <v>896</v>
      </c>
      <c r="AV217" s="34">
        <v>2.763333333333333</v>
      </c>
      <c r="AW217" s="16">
        <f t="shared" si="3"/>
        <v>1.527061071</v>
      </c>
      <c r="AX217" s="16">
        <f t="shared" si="4"/>
        <v>-1.236272262</v>
      </c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</row>
    <row r="218" ht="15.75" customHeight="1">
      <c r="A218" s="15"/>
      <c r="B218" s="25" t="s">
        <v>904</v>
      </c>
      <c r="C218" s="21" t="s">
        <v>897</v>
      </c>
      <c r="D218" s="1"/>
      <c r="E218" s="1"/>
      <c r="F218" s="1"/>
      <c r="G218" s="25" t="s">
        <v>904</v>
      </c>
      <c r="H218" s="31" t="s">
        <v>905</v>
      </c>
      <c r="I218" s="1"/>
      <c r="J218" s="1"/>
      <c r="K218" s="1"/>
      <c r="L218" s="25" t="s">
        <v>904</v>
      </c>
      <c r="M218" s="21" t="s">
        <v>899</v>
      </c>
      <c r="N218" s="1"/>
      <c r="O218" s="1"/>
      <c r="P218" s="1"/>
      <c r="Q218" s="25" t="s">
        <v>904</v>
      </c>
      <c r="R218" s="21" t="str">
        <f t="shared" ref="R218:R220" si="152">R217</f>
        <v>13.1545</v>
      </c>
      <c r="S218" s="1"/>
      <c r="T218" s="1"/>
      <c r="U218" s="1"/>
      <c r="V218" s="25" t="s">
        <v>904</v>
      </c>
      <c r="W218" s="21" t="str">
        <f t="shared" ref="W218:W220" si="153">W217</f>
        <v>59.21575</v>
      </c>
      <c r="X218" s="1"/>
      <c r="Y218" s="1"/>
      <c r="Z218" s="1"/>
      <c r="AA218" s="25" t="s">
        <v>904</v>
      </c>
      <c r="AB218" s="21" t="str">
        <f t="shared" ref="AB218:AB220" si="154">AB217</f>
        <v>221.7805</v>
      </c>
      <c r="AC218" s="1"/>
      <c r="AD218" s="1"/>
      <c r="AE218" s="1"/>
      <c r="AF218" s="25" t="s">
        <v>904</v>
      </c>
      <c r="AG218" s="32">
        <f t="shared" si="1"/>
        <v>1220.6025</v>
      </c>
      <c r="AH218" s="33">
        <v>-1.532</v>
      </c>
      <c r="AI218" s="32">
        <v>5.237035714285715</v>
      </c>
      <c r="AJ218" s="1"/>
      <c r="AK218" s="25" t="s">
        <v>904</v>
      </c>
      <c r="AL218" s="25" t="s">
        <v>906</v>
      </c>
      <c r="AM218" s="1"/>
      <c r="AN218" s="1"/>
      <c r="AO218" s="1"/>
      <c r="AP218" s="25" t="s">
        <v>904</v>
      </c>
      <c r="AQ218" s="16">
        <f t="shared" si="2"/>
        <v>2.371298571</v>
      </c>
      <c r="AR218" s="1"/>
      <c r="AS218" s="1"/>
      <c r="AT218" s="1"/>
      <c r="AU218" s="25" t="s">
        <v>904</v>
      </c>
      <c r="AV218" s="34">
        <v>2.6233333333333335</v>
      </c>
      <c r="AW218" s="16">
        <f t="shared" si="3"/>
        <v>2.371298571</v>
      </c>
      <c r="AX218" s="16">
        <f t="shared" si="4"/>
        <v>-0.2520347619</v>
      </c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</row>
    <row r="219" ht="15.75" customHeight="1">
      <c r="A219" s="15"/>
      <c r="B219" s="25" t="s">
        <v>907</v>
      </c>
      <c r="C219" s="21" t="s">
        <v>897</v>
      </c>
      <c r="D219" s="1"/>
      <c r="E219" s="1"/>
      <c r="F219" s="1"/>
      <c r="G219" s="25" t="s">
        <v>907</v>
      </c>
      <c r="H219" s="31" t="s">
        <v>908</v>
      </c>
      <c r="I219" s="1"/>
      <c r="J219" s="1"/>
      <c r="K219" s="1"/>
      <c r="L219" s="25" t="s">
        <v>907</v>
      </c>
      <c r="M219" s="21" t="s">
        <v>899</v>
      </c>
      <c r="N219" s="1"/>
      <c r="O219" s="1"/>
      <c r="P219" s="1"/>
      <c r="Q219" s="25" t="s">
        <v>907</v>
      </c>
      <c r="R219" s="21" t="str">
        <f t="shared" si="152"/>
        <v>13.1545</v>
      </c>
      <c r="S219" s="1"/>
      <c r="T219" s="1"/>
      <c r="U219" s="1"/>
      <c r="V219" s="25" t="s">
        <v>907</v>
      </c>
      <c r="W219" s="21" t="str">
        <f t="shared" si="153"/>
        <v>59.21575</v>
      </c>
      <c r="X219" s="1"/>
      <c r="Y219" s="1"/>
      <c r="Z219" s="1"/>
      <c r="AA219" s="25" t="s">
        <v>907</v>
      </c>
      <c r="AB219" s="21" t="str">
        <f t="shared" si="154"/>
        <v>221.7805</v>
      </c>
      <c r="AC219" s="1"/>
      <c r="AD219" s="1"/>
      <c r="AE219" s="1"/>
      <c r="AF219" s="25" t="s">
        <v>907</v>
      </c>
      <c r="AG219" s="32">
        <f t="shared" si="1"/>
        <v>1232.8565</v>
      </c>
      <c r="AH219" s="33">
        <v>0.588</v>
      </c>
      <c r="AI219" s="32">
        <v>5.237035714285715</v>
      </c>
      <c r="AJ219" s="1"/>
      <c r="AK219" s="25" t="s">
        <v>907</v>
      </c>
      <c r="AL219" s="25" t="s">
        <v>909</v>
      </c>
      <c r="AM219" s="1"/>
      <c r="AN219" s="1"/>
      <c r="AO219" s="1"/>
      <c r="AP219" s="25" t="s">
        <v>907</v>
      </c>
      <c r="AQ219" s="16">
        <f t="shared" si="2"/>
        <v>2.566683571</v>
      </c>
      <c r="AR219" s="1"/>
      <c r="AS219" s="1"/>
      <c r="AT219" s="1"/>
      <c r="AU219" s="25" t="s">
        <v>907</v>
      </c>
      <c r="AV219" s="34">
        <v>2.4966666666666666</v>
      </c>
      <c r="AW219" s="16">
        <f t="shared" si="3"/>
        <v>2.566683571</v>
      </c>
      <c r="AX219" s="16">
        <f t="shared" si="4"/>
        <v>0.07001690476</v>
      </c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</row>
    <row r="220" ht="15.75" customHeight="1">
      <c r="A220" s="15"/>
      <c r="B220" s="25" t="s">
        <v>910</v>
      </c>
      <c r="C220" s="21" t="s">
        <v>897</v>
      </c>
      <c r="D220" s="1"/>
      <c r="E220" s="1"/>
      <c r="F220" s="1"/>
      <c r="G220" s="25" t="s">
        <v>910</v>
      </c>
      <c r="H220" s="31" t="s">
        <v>911</v>
      </c>
      <c r="I220" s="1"/>
      <c r="J220" s="1"/>
      <c r="K220" s="1"/>
      <c r="L220" s="25" t="s">
        <v>910</v>
      </c>
      <c r="M220" s="21" t="s">
        <v>899</v>
      </c>
      <c r="N220" s="1"/>
      <c r="O220" s="1"/>
      <c r="P220" s="1"/>
      <c r="Q220" s="25" t="s">
        <v>910</v>
      </c>
      <c r="R220" s="21" t="str">
        <f t="shared" si="152"/>
        <v>13.1545</v>
      </c>
      <c r="S220" s="1"/>
      <c r="T220" s="1"/>
      <c r="U220" s="1"/>
      <c r="V220" s="25" t="s">
        <v>910</v>
      </c>
      <c r="W220" s="21" t="str">
        <f t="shared" si="153"/>
        <v>59.21575</v>
      </c>
      <c r="X220" s="1"/>
      <c r="Y220" s="1"/>
      <c r="Z220" s="1"/>
      <c r="AA220" s="25" t="s">
        <v>910</v>
      </c>
      <c r="AB220" s="21" t="str">
        <f t="shared" si="154"/>
        <v>221.7805</v>
      </c>
      <c r="AC220" s="1"/>
      <c r="AD220" s="1"/>
      <c r="AE220" s="1"/>
      <c r="AF220" s="25" t="s">
        <v>910</v>
      </c>
      <c r="AG220" s="32">
        <f t="shared" si="1"/>
        <v>1212.2375</v>
      </c>
      <c r="AH220" s="33">
        <v>-0.824</v>
      </c>
      <c r="AI220" s="32">
        <v>5.237035714285715</v>
      </c>
      <c r="AJ220" s="1"/>
      <c r="AK220" s="25" t="s">
        <v>910</v>
      </c>
      <c r="AL220" s="25" t="s">
        <v>912</v>
      </c>
      <c r="AM220" s="1"/>
      <c r="AN220" s="1"/>
      <c r="AO220" s="1"/>
      <c r="AP220" s="25" t="s">
        <v>910</v>
      </c>
      <c r="AQ220" s="16">
        <f t="shared" si="2"/>
        <v>1.544776071</v>
      </c>
      <c r="AR220" s="1"/>
      <c r="AS220" s="1"/>
      <c r="AT220" s="1"/>
      <c r="AU220" s="25" t="s">
        <v>910</v>
      </c>
      <c r="AV220" s="34">
        <v>2.28</v>
      </c>
      <c r="AW220" s="16">
        <f t="shared" si="3"/>
        <v>1.544776071</v>
      </c>
      <c r="AX220" s="16">
        <f t="shared" si="4"/>
        <v>-0.7352239286</v>
      </c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</row>
    <row r="221" ht="15.75" customHeight="1">
      <c r="A221" s="15"/>
      <c r="B221" s="25" t="s">
        <v>913</v>
      </c>
      <c r="C221" s="21" t="s">
        <v>914</v>
      </c>
      <c r="D221" s="1"/>
      <c r="E221" s="1"/>
      <c r="F221" s="1"/>
      <c r="G221" s="25" t="s">
        <v>913</v>
      </c>
      <c r="H221" s="31" t="s">
        <v>915</v>
      </c>
      <c r="I221" s="1"/>
      <c r="J221" s="1"/>
      <c r="K221" s="1"/>
      <c r="L221" s="25" t="s">
        <v>913</v>
      </c>
      <c r="M221" s="21" t="s">
        <v>916</v>
      </c>
      <c r="N221" s="1"/>
      <c r="O221" s="1"/>
      <c r="P221" s="1"/>
      <c r="Q221" s="25" t="s">
        <v>913</v>
      </c>
      <c r="R221" s="21" t="s">
        <v>917</v>
      </c>
      <c r="S221" s="1"/>
      <c r="T221" s="1"/>
      <c r="U221" s="1"/>
      <c r="V221" s="25" t="s">
        <v>913</v>
      </c>
      <c r="W221" s="21" t="s">
        <v>918</v>
      </c>
      <c r="X221" s="1"/>
      <c r="Y221" s="1"/>
      <c r="Z221" s="1"/>
      <c r="AA221" s="25" t="s">
        <v>913</v>
      </c>
      <c r="AB221" s="21" t="s">
        <v>919</v>
      </c>
      <c r="AC221" s="1"/>
      <c r="AD221" s="1"/>
      <c r="AE221" s="1"/>
      <c r="AF221" s="25" t="s">
        <v>913</v>
      </c>
      <c r="AG221" s="32">
        <f t="shared" si="1"/>
        <v>1224.56425</v>
      </c>
      <c r="AH221" s="33">
        <v>0.12</v>
      </c>
      <c r="AI221" s="32">
        <v>5.237035714285715</v>
      </c>
      <c r="AJ221" s="1"/>
      <c r="AK221" s="25" t="s">
        <v>913</v>
      </c>
      <c r="AL221" s="25" t="s">
        <v>920</v>
      </c>
      <c r="AM221" s="1"/>
      <c r="AN221" s="1"/>
      <c r="AO221" s="1"/>
      <c r="AP221" s="25" t="s">
        <v>913</v>
      </c>
      <c r="AQ221" s="16">
        <f t="shared" si="2"/>
        <v>0.1423711589</v>
      </c>
      <c r="AR221" s="1"/>
      <c r="AS221" s="1"/>
      <c r="AT221" s="1"/>
      <c r="AU221" s="25" t="s">
        <v>913</v>
      </c>
      <c r="AV221" s="34">
        <v>1.9666666666666668</v>
      </c>
      <c r="AW221" s="16">
        <f t="shared" si="3"/>
        <v>0.1423711589</v>
      </c>
      <c r="AX221" s="16">
        <f t="shared" si="4"/>
        <v>-1.824295508</v>
      </c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</row>
    <row r="222" ht="15.75" customHeight="1">
      <c r="A222" s="15"/>
      <c r="B222" s="25" t="s">
        <v>921</v>
      </c>
      <c r="C222" s="21" t="s">
        <v>914</v>
      </c>
      <c r="D222" s="1"/>
      <c r="E222" s="1"/>
      <c r="F222" s="1"/>
      <c r="G222" s="25" t="s">
        <v>921</v>
      </c>
      <c r="H222" s="31" t="s">
        <v>922</v>
      </c>
      <c r="I222" s="1"/>
      <c r="J222" s="1"/>
      <c r="K222" s="1"/>
      <c r="L222" s="25" t="s">
        <v>921</v>
      </c>
      <c r="M222" s="21" t="s">
        <v>916</v>
      </c>
      <c r="N222" s="1"/>
      <c r="O222" s="1"/>
      <c r="P222" s="1"/>
      <c r="Q222" s="25" t="s">
        <v>921</v>
      </c>
      <c r="R222" s="21" t="str">
        <f t="shared" ref="R222:R224" si="155">R221</f>
        <v>13.53275</v>
      </c>
      <c r="S222" s="1"/>
      <c r="T222" s="1"/>
      <c r="U222" s="1"/>
      <c r="V222" s="25" t="s">
        <v>921</v>
      </c>
      <c r="W222" s="21" t="str">
        <f t="shared" ref="W222:W224" si="156">W221</f>
        <v>60.86475</v>
      </c>
      <c r="X222" s="1"/>
      <c r="Y222" s="1"/>
      <c r="Z222" s="1"/>
      <c r="AA222" s="25" t="s">
        <v>921</v>
      </c>
      <c r="AB222" s="21" t="str">
        <f t="shared" ref="AB222:AB224" si="157">AB221</f>
        <v>229.03125</v>
      </c>
      <c r="AC222" s="1"/>
      <c r="AD222" s="1"/>
      <c r="AE222" s="1"/>
      <c r="AF222" s="25" t="s">
        <v>921</v>
      </c>
      <c r="AG222" s="32">
        <f t="shared" si="1"/>
        <v>1226.39425</v>
      </c>
      <c r="AH222" s="33">
        <v>0.474</v>
      </c>
      <c r="AI222" s="32">
        <v>5.237035714285715</v>
      </c>
      <c r="AJ222" s="1"/>
      <c r="AK222" s="25" t="s">
        <v>921</v>
      </c>
      <c r="AL222" s="25" t="s">
        <v>923</v>
      </c>
      <c r="AM222" s="1"/>
      <c r="AN222" s="1"/>
      <c r="AO222" s="1"/>
      <c r="AP222" s="25" t="s">
        <v>921</v>
      </c>
      <c r="AQ222" s="16">
        <f t="shared" si="2"/>
        <v>0.2614010589</v>
      </c>
      <c r="AR222" s="1"/>
      <c r="AS222" s="1"/>
      <c r="AT222" s="1"/>
      <c r="AU222" s="25" t="s">
        <v>921</v>
      </c>
      <c r="AV222" s="34">
        <v>2.1666666666666665</v>
      </c>
      <c r="AW222" s="16">
        <f t="shared" si="3"/>
        <v>0.2614010589</v>
      </c>
      <c r="AX222" s="16">
        <f t="shared" si="4"/>
        <v>-1.905265608</v>
      </c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</row>
    <row r="223" ht="15.75" customHeight="1">
      <c r="A223" s="15"/>
      <c r="B223" s="25" t="s">
        <v>924</v>
      </c>
      <c r="C223" s="21" t="s">
        <v>914</v>
      </c>
      <c r="D223" s="1"/>
      <c r="E223" s="1"/>
      <c r="F223" s="1"/>
      <c r="G223" s="25" t="s">
        <v>924</v>
      </c>
      <c r="H223" s="31" t="s">
        <v>925</v>
      </c>
      <c r="I223" s="1"/>
      <c r="J223" s="1"/>
      <c r="K223" s="1"/>
      <c r="L223" s="25" t="s">
        <v>924</v>
      </c>
      <c r="M223" s="21" t="s">
        <v>916</v>
      </c>
      <c r="N223" s="1"/>
      <c r="O223" s="1"/>
      <c r="P223" s="1"/>
      <c r="Q223" s="25" t="s">
        <v>924</v>
      </c>
      <c r="R223" s="21" t="str">
        <f t="shared" si="155"/>
        <v>13.53275</v>
      </c>
      <c r="S223" s="1"/>
      <c r="T223" s="1"/>
      <c r="U223" s="1"/>
      <c r="V223" s="25" t="s">
        <v>924</v>
      </c>
      <c r="W223" s="21" t="str">
        <f t="shared" si="156"/>
        <v>60.86475</v>
      </c>
      <c r="X223" s="1"/>
      <c r="Y223" s="1"/>
      <c r="Z223" s="1"/>
      <c r="AA223" s="25" t="s">
        <v>924</v>
      </c>
      <c r="AB223" s="21" t="str">
        <f t="shared" si="157"/>
        <v>229.03125</v>
      </c>
      <c r="AC223" s="1"/>
      <c r="AD223" s="1"/>
      <c r="AE223" s="1"/>
      <c r="AF223" s="25" t="s">
        <v>924</v>
      </c>
      <c r="AG223" s="32">
        <f t="shared" si="1"/>
        <v>1220.18525</v>
      </c>
      <c r="AH223" s="33">
        <v>-1.028</v>
      </c>
      <c r="AI223" s="32">
        <v>5.237035714285715</v>
      </c>
      <c r="AJ223" s="1"/>
      <c r="AK223" s="25" t="s">
        <v>924</v>
      </c>
      <c r="AL223" s="25" t="s">
        <v>926</v>
      </c>
      <c r="AM223" s="1"/>
      <c r="AN223" s="1"/>
      <c r="AO223" s="1"/>
      <c r="AP223" s="25" t="s">
        <v>924</v>
      </c>
      <c r="AQ223" s="16">
        <f t="shared" si="2"/>
        <v>0.07062032143</v>
      </c>
      <c r="AR223" s="1"/>
      <c r="AS223" s="1"/>
      <c r="AT223" s="1"/>
      <c r="AU223" s="25" t="s">
        <v>924</v>
      </c>
      <c r="AV223" s="34">
        <v>2.22</v>
      </c>
      <c r="AW223" s="16">
        <f t="shared" si="3"/>
        <v>0.07062032143</v>
      </c>
      <c r="AX223" s="16">
        <f t="shared" si="4"/>
        <v>-2.149379679</v>
      </c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</row>
    <row r="224" ht="15.75" customHeight="1">
      <c r="A224" s="15"/>
      <c r="B224" s="25" t="s">
        <v>927</v>
      </c>
      <c r="C224" s="21" t="s">
        <v>914</v>
      </c>
      <c r="D224" s="1"/>
      <c r="E224" s="1"/>
      <c r="F224" s="1"/>
      <c r="G224" s="25" t="s">
        <v>927</v>
      </c>
      <c r="H224" s="31" t="s">
        <v>928</v>
      </c>
      <c r="I224" s="1"/>
      <c r="J224" s="1"/>
      <c r="K224" s="1"/>
      <c r="L224" s="25" t="s">
        <v>927</v>
      </c>
      <c r="M224" s="21" t="s">
        <v>916</v>
      </c>
      <c r="N224" s="1"/>
      <c r="O224" s="1"/>
      <c r="P224" s="1"/>
      <c r="Q224" s="25" t="s">
        <v>927</v>
      </c>
      <c r="R224" s="21" t="str">
        <f t="shared" si="155"/>
        <v>13.53275</v>
      </c>
      <c r="S224" s="1"/>
      <c r="T224" s="1"/>
      <c r="U224" s="1"/>
      <c r="V224" s="25" t="s">
        <v>927</v>
      </c>
      <c r="W224" s="21" t="str">
        <f t="shared" si="156"/>
        <v>60.86475</v>
      </c>
      <c r="X224" s="1"/>
      <c r="Y224" s="1"/>
      <c r="Z224" s="1"/>
      <c r="AA224" s="25" t="s">
        <v>927</v>
      </c>
      <c r="AB224" s="21" t="str">
        <f t="shared" si="157"/>
        <v>229.03125</v>
      </c>
      <c r="AC224" s="1"/>
      <c r="AD224" s="1"/>
      <c r="AE224" s="1"/>
      <c r="AF224" s="25" t="s">
        <v>927</v>
      </c>
      <c r="AG224" s="32">
        <f t="shared" si="1"/>
        <v>1225.06025</v>
      </c>
      <c r="AH224" s="33">
        <v>1.058</v>
      </c>
      <c r="AI224" s="32">
        <v>5.237035714285715</v>
      </c>
      <c r="AJ224" s="1"/>
      <c r="AK224" s="25" t="s">
        <v>927</v>
      </c>
      <c r="AL224" s="25" t="s">
        <v>929</v>
      </c>
      <c r="AM224" s="1"/>
      <c r="AN224" s="1"/>
      <c r="AO224" s="1"/>
      <c r="AP224" s="25" t="s">
        <v>927</v>
      </c>
      <c r="AQ224" s="16">
        <f t="shared" si="2"/>
        <v>1.038071821</v>
      </c>
      <c r="AR224" s="1"/>
      <c r="AS224" s="1"/>
      <c r="AT224" s="1"/>
      <c r="AU224" s="25" t="s">
        <v>927</v>
      </c>
      <c r="AV224" s="34">
        <v>2.19</v>
      </c>
      <c r="AW224" s="16">
        <f t="shared" si="3"/>
        <v>1.038071821</v>
      </c>
      <c r="AX224" s="16">
        <f t="shared" si="4"/>
        <v>-1.151928179</v>
      </c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</row>
    <row r="225" ht="15.75" customHeight="1">
      <c r="A225" s="15"/>
      <c r="B225" s="25" t="s">
        <v>930</v>
      </c>
      <c r="C225" s="21" t="s">
        <v>931</v>
      </c>
      <c r="D225" s="1"/>
      <c r="E225" s="1"/>
      <c r="F225" s="1"/>
      <c r="G225" s="25" t="s">
        <v>930</v>
      </c>
      <c r="H225" s="31" t="s">
        <v>932</v>
      </c>
      <c r="I225" s="1"/>
      <c r="J225" s="1"/>
      <c r="K225" s="1"/>
      <c r="L225" s="25" t="s">
        <v>930</v>
      </c>
      <c r="M225" s="21" t="s">
        <v>933</v>
      </c>
      <c r="N225" s="1"/>
      <c r="O225" s="1"/>
      <c r="P225" s="1"/>
      <c r="Q225" s="25" t="s">
        <v>930</v>
      </c>
      <c r="R225" s="21" t="s">
        <v>934</v>
      </c>
      <c r="S225" s="1"/>
      <c r="T225" s="1"/>
      <c r="U225" s="1"/>
      <c r="V225" s="25" t="s">
        <v>930</v>
      </c>
      <c r="W225" s="21" t="s">
        <v>935</v>
      </c>
      <c r="X225" s="1"/>
      <c r="Y225" s="1"/>
      <c r="Z225" s="1"/>
      <c r="AA225" s="25" t="s">
        <v>930</v>
      </c>
      <c r="AB225" s="21" t="s">
        <v>936</v>
      </c>
      <c r="AC225" s="1"/>
      <c r="AD225" s="1"/>
      <c r="AE225" s="1"/>
      <c r="AF225" s="25" t="s">
        <v>930</v>
      </c>
      <c r="AG225" s="32">
        <f t="shared" si="1"/>
        <v>1235.844</v>
      </c>
      <c r="AH225" s="33">
        <v>0.921</v>
      </c>
      <c r="AI225" s="32">
        <v>5.237035714285715</v>
      </c>
      <c r="AJ225" s="1"/>
      <c r="AK225" s="25" t="s">
        <v>930</v>
      </c>
      <c r="AL225" s="25" t="s">
        <v>937</v>
      </c>
      <c r="AM225" s="1"/>
      <c r="AN225" s="1"/>
      <c r="AO225" s="1"/>
      <c r="AP225" s="25" t="s">
        <v>930</v>
      </c>
      <c r="AQ225" s="16">
        <f t="shared" si="2"/>
        <v>1.771324821</v>
      </c>
      <c r="AR225" s="1"/>
      <c r="AS225" s="1"/>
      <c r="AT225" s="1"/>
      <c r="AU225" s="25" t="s">
        <v>930</v>
      </c>
      <c r="AV225" s="34">
        <v>1.92</v>
      </c>
      <c r="AW225" s="16">
        <f t="shared" si="3"/>
        <v>1.771324821</v>
      </c>
      <c r="AX225" s="16">
        <f t="shared" si="4"/>
        <v>-0.1486751786</v>
      </c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</row>
    <row r="226" ht="15.75" customHeight="1">
      <c r="A226" s="15"/>
      <c r="B226" s="25" t="s">
        <v>938</v>
      </c>
      <c r="C226" s="21" t="s">
        <v>931</v>
      </c>
      <c r="D226" s="1"/>
      <c r="E226" s="1"/>
      <c r="F226" s="1"/>
      <c r="G226" s="25" t="s">
        <v>938</v>
      </c>
      <c r="H226" s="31" t="s">
        <v>939</v>
      </c>
      <c r="I226" s="1"/>
      <c r="J226" s="1"/>
      <c r="K226" s="1"/>
      <c r="L226" s="25" t="s">
        <v>938</v>
      </c>
      <c r="M226" s="21" t="s">
        <v>933</v>
      </c>
      <c r="N226" s="1"/>
      <c r="O226" s="1"/>
      <c r="P226" s="1"/>
      <c r="Q226" s="25" t="s">
        <v>938</v>
      </c>
      <c r="R226" s="21" t="str">
        <f t="shared" ref="R226:R228" si="158">R225</f>
        <v>13.861</v>
      </c>
      <c r="S226" s="1"/>
      <c r="T226" s="1"/>
      <c r="U226" s="1"/>
      <c r="V226" s="25" t="s">
        <v>938</v>
      </c>
      <c r="W226" s="21" t="str">
        <f t="shared" ref="W226:W228" si="159">W225</f>
        <v>64.1335</v>
      </c>
      <c r="X226" s="1"/>
      <c r="Y226" s="1"/>
      <c r="Z226" s="1"/>
      <c r="AA226" s="25" t="s">
        <v>938</v>
      </c>
      <c r="AB226" s="21" t="str">
        <f t="shared" ref="AB226:AB228" si="160">AB225</f>
        <v>236.36975</v>
      </c>
      <c r="AC226" s="1"/>
      <c r="AD226" s="1"/>
      <c r="AE226" s="1"/>
      <c r="AF226" s="25" t="s">
        <v>938</v>
      </c>
      <c r="AG226" s="32">
        <f t="shared" si="1"/>
        <v>1228.757</v>
      </c>
      <c r="AH226" s="33">
        <v>0.193</v>
      </c>
      <c r="AI226" s="32">
        <v>5.237035714285715</v>
      </c>
      <c r="AJ226" s="1"/>
      <c r="AK226" s="25" t="s">
        <v>938</v>
      </c>
      <c r="AL226" s="25" t="s">
        <v>940</v>
      </c>
      <c r="AM226" s="1"/>
      <c r="AN226" s="1"/>
      <c r="AO226" s="1"/>
      <c r="AP226" s="25" t="s">
        <v>938</v>
      </c>
      <c r="AQ226" s="16">
        <f t="shared" si="2"/>
        <v>1.547819821</v>
      </c>
      <c r="AR226" s="1"/>
      <c r="AS226" s="1"/>
      <c r="AT226" s="1"/>
      <c r="AU226" s="25" t="s">
        <v>938</v>
      </c>
      <c r="AV226" s="34">
        <v>1.7533333333333334</v>
      </c>
      <c r="AW226" s="16">
        <f t="shared" si="3"/>
        <v>1.547819821</v>
      </c>
      <c r="AX226" s="16">
        <f t="shared" si="4"/>
        <v>-0.2055135119</v>
      </c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</row>
    <row r="227" ht="15.75" customHeight="1">
      <c r="A227" s="15"/>
      <c r="B227" s="25" t="s">
        <v>941</v>
      </c>
      <c r="C227" s="21" t="s">
        <v>931</v>
      </c>
      <c r="D227" s="1"/>
      <c r="E227" s="1"/>
      <c r="F227" s="1"/>
      <c r="G227" s="25" t="s">
        <v>941</v>
      </c>
      <c r="H227" s="31" t="s">
        <v>942</v>
      </c>
      <c r="I227" s="1"/>
      <c r="J227" s="1"/>
      <c r="K227" s="1"/>
      <c r="L227" s="25" t="s">
        <v>941</v>
      </c>
      <c r="M227" s="21" t="s">
        <v>933</v>
      </c>
      <c r="N227" s="1"/>
      <c r="O227" s="1"/>
      <c r="P227" s="1"/>
      <c r="Q227" s="25" t="s">
        <v>941</v>
      </c>
      <c r="R227" s="21" t="str">
        <f t="shared" si="158"/>
        <v>13.861</v>
      </c>
      <c r="S227" s="1"/>
      <c r="T227" s="1"/>
      <c r="U227" s="1"/>
      <c r="V227" s="25" t="s">
        <v>941</v>
      </c>
      <c r="W227" s="21" t="str">
        <f t="shared" si="159"/>
        <v>64.1335</v>
      </c>
      <c r="X227" s="1"/>
      <c r="Y227" s="1"/>
      <c r="Z227" s="1"/>
      <c r="AA227" s="25" t="s">
        <v>941</v>
      </c>
      <c r="AB227" s="21" t="str">
        <f t="shared" si="160"/>
        <v>236.36975</v>
      </c>
      <c r="AC227" s="1"/>
      <c r="AD227" s="1"/>
      <c r="AE227" s="1"/>
      <c r="AF227" s="25" t="s">
        <v>941</v>
      </c>
      <c r="AG227" s="32">
        <f t="shared" si="1"/>
        <v>1239.743</v>
      </c>
      <c r="AH227" s="33">
        <v>1.603</v>
      </c>
      <c r="AI227" s="32">
        <v>5.237035714285715</v>
      </c>
      <c r="AJ227" s="1"/>
      <c r="AK227" s="25" t="s">
        <v>941</v>
      </c>
      <c r="AL227" s="25" t="s">
        <v>943</v>
      </c>
      <c r="AM227" s="1"/>
      <c r="AN227" s="1"/>
      <c r="AO227" s="1"/>
      <c r="AP227" s="25" t="s">
        <v>941</v>
      </c>
      <c r="AQ227" s="16">
        <f t="shared" si="2"/>
        <v>1.988509821</v>
      </c>
      <c r="AR227" s="1"/>
      <c r="AS227" s="1"/>
      <c r="AT227" s="1"/>
      <c r="AU227" s="25" t="s">
        <v>941</v>
      </c>
      <c r="AV227" s="34">
        <v>1.5633333333333332</v>
      </c>
      <c r="AW227" s="16">
        <f t="shared" si="3"/>
        <v>1.988509821</v>
      </c>
      <c r="AX227" s="16">
        <f t="shared" si="4"/>
        <v>0.4251764881</v>
      </c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</row>
    <row r="228" ht="15.75" customHeight="1">
      <c r="A228" s="15"/>
      <c r="B228" s="25" t="s">
        <v>944</v>
      </c>
      <c r="C228" s="21" t="s">
        <v>931</v>
      </c>
      <c r="D228" s="1"/>
      <c r="E228" s="1"/>
      <c r="F228" s="1"/>
      <c r="G228" s="25" t="s">
        <v>944</v>
      </c>
      <c r="H228" s="31" t="s">
        <v>945</v>
      </c>
      <c r="I228" s="1"/>
      <c r="J228" s="1"/>
      <c r="K228" s="1"/>
      <c r="L228" s="25" t="s">
        <v>944</v>
      </c>
      <c r="M228" s="21" t="s">
        <v>933</v>
      </c>
      <c r="N228" s="1"/>
      <c r="O228" s="1"/>
      <c r="P228" s="1"/>
      <c r="Q228" s="25" t="s">
        <v>944</v>
      </c>
      <c r="R228" s="21" t="str">
        <f t="shared" si="158"/>
        <v>13.861</v>
      </c>
      <c r="S228" s="1"/>
      <c r="T228" s="1"/>
      <c r="U228" s="1"/>
      <c r="V228" s="25" t="s">
        <v>944</v>
      </c>
      <c r="W228" s="21" t="str">
        <f t="shared" si="159"/>
        <v>64.1335</v>
      </c>
      <c r="X228" s="1"/>
      <c r="Y228" s="1"/>
      <c r="Z228" s="1"/>
      <c r="AA228" s="25" t="s">
        <v>944</v>
      </c>
      <c r="AB228" s="21" t="str">
        <f t="shared" si="160"/>
        <v>236.36975</v>
      </c>
      <c r="AC228" s="1"/>
      <c r="AD228" s="1"/>
      <c r="AE228" s="1"/>
      <c r="AF228" s="25" t="s">
        <v>944</v>
      </c>
      <c r="AG228" s="32">
        <f t="shared" si="1"/>
        <v>1241.561</v>
      </c>
      <c r="AH228" s="33">
        <v>1.347</v>
      </c>
      <c r="AI228" s="32">
        <v>5.237035714285715</v>
      </c>
      <c r="AJ228" s="1"/>
      <c r="AK228" s="25" t="s">
        <v>944</v>
      </c>
      <c r="AL228" s="25" t="s">
        <v>946</v>
      </c>
      <c r="AM228" s="1"/>
      <c r="AN228" s="1"/>
      <c r="AO228" s="1"/>
      <c r="AP228" s="25" t="s">
        <v>944</v>
      </c>
      <c r="AQ228" s="16">
        <f t="shared" si="2"/>
        <v>2.778267321</v>
      </c>
      <c r="AR228" s="1"/>
      <c r="AS228" s="1"/>
      <c r="AT228" s="1"/>
      <c r="AU228" s="25" t="s">
        <v>944</v>
      </c>
      <c r="AV228" s="34">
        <v>2.13</v>
      </c>
      <c r="AW228" s="16">
        <f t="shared" si="3"/>
        <v>2.778267321</v>
      </c>
      <c r="AX228" s="16">
        <f t="shared" si="4"/>
        <v>0.6482673214</v>
      </c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</row>
    <row r="229" ht="15.75" customHeight="1">
      <c r="A229" s="15"/>
      <c r="B229" s="25" t="s">
        <v>947</v>
      </c>
      <c r="C229" s="21" t="s">
        <v>948</v>
      </c>
      <c r="D229" s="1"/>
      <c r="E229" s="1"/>
      <c r="F229" s="1"/>
      <c r="G229" s="25" t="s">
        <v>947</v>
      </c>
      <c r="H229" s="31" t="s">
        <v>949</v>
      </c>
      <c r="I229" s="1"/>
      <c r="J229" s="1"/>
      <c r="K229" s="1"/>
      <c r="L229" s="25" t="s">
        <v>947</v>
      </c>
      <c r="M229" s="21" t="s">
        <v>950</v>
      </c>
      <c r="N229" s="1"/>
      <c r="O229" s="1"/>
      <c r="P229" s="1"/>
      <c r="Q229" s="25" t="s">
        <v>947</v>
      </c>
      <c r="R229" s="21" t="s">
        <v>951</v>
      </c>
      <c r="S229" s="1"/>
      <c r="T229" s="1"/>
      <c r="U229" s="1"/>
      <c r="V229" s="25" t="s">
        <v>947</v>
      </c>
      <c r="W229" s="21" t="s">
        <v>952</v>
      </c>
      <c r="X229" s="1"/>
      <c r="Y229" s="1"/>
      <c r="Z229" s="1"/>
      <c r="AA229" s="25" t="s">
        <v>947</v>
      </c>
      <c r="AB229" s="21" t="s">
        <v>953</v>
      </c>
      <c r="AC229" s="1"/>
      <c r="AD229" s="1"/>
      <c r="AE229" s="1"/>
      <c r="AF229" s="25" t="s">
        <v>947</v>
      </c>
      <c r="AG229" s="32">
        <f t="shared" si="1"/>
        <v>1253.18525</v>
      </c>
      <c r="AH229" s="33">
        <v>1.403</v>
      </c>
      <c r="AI229" s="32">
        <v>5.237035714285715</v>
      </c>
      <c r="AJ229" s="1"/>
      <c r="AK229" s="25" t="s">
        <v>947</v>
      </c>
      <c r="AL229" s="25" t="s">
        <v>954</v>
      </c>
      <c r="AM229" s="1"/>
      <c r="AN229" s="1"/>
      <c r="AO229" s="1"/>
      <c r="AP229" s="25" t="s">
        <v>947</v>
      </c>
      <c r="AQ229" s="16">
        <f t="shared" si="2"/>
        <v>3.715641071</v>
      </c>
      <c r="AR229" s="1"/>
      <c r="AS229" s="1"/>
      <c r="AT229" s="1"/>
      <c r="AU229" s="25" t="s">
        <v>947</v>
      </c>
      <c r="AV229" s="34">
        <v>2.4433333333333334</v>
      </c>
      <c r="AW229" s="16">
        <f t="shared" si="3"/>
        <v>3.715641071</v>
      </c>
      <c r="AX229" s="16">
        <f t="shared" si="4"/>
        <v>1.272307738</v>
      </c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</row>
    <row r="230" ht="15.75" customHeight="1">
      <c r="A230" s="15"/>
      <c r="B230" s="25" t="s">
        <v>955</v>
      </c>
      <c r="C230" s="21" t="s">
        <v>948</v>
      </c>
      <c r="D230" s="1"/>
      <c r="E230" s="1"/>
      <c r="F230" s="1"/>
      <c r="G230" s="25" t="s">
        <v>955</v>
      </c>
      <c r="H230" s="31" t="s">
        <v>956</v>
      </c>
      <c r="I230" s="1"/>
      <c r="J230" s="1"/>
      <c r="K230" s="1"/>
      <c r="L230" s="25" t="s">
        <v>955</v>
      </c>
      <c r="M230" s="21" t="s">
        <v>950</v>
      </c>
      <c r="N230" s="1"/>
      <c r="O230" s="1"/>
      <c r="P230" s="1"/>
      <c r="Q230" s="25" t="s">
        <v>955</v>
      </c>
      <c r="R230" s="21" t="str">
        <f t="shared" ref="R230:R232" si="161">R229</f>
        <v>14.428</v>
      </c>
      <c r="S230" s="1"/>
      <c r="T230" s="1"/>
      <c r="U230" s="1"/>
      <c r="V230" s="25" t="s">
        <v>955</v>
      </c>
      <c r="W230" s="21" t="str">
        <f t="shared" ref="W230:W232" si="162">W229</f>
        <v>64.15625</v>
      </c>
      <c r="X230" s="1"/>
      <c r="Y230" s="1"/>
      <c r="Z230" s="1"/>
      <c r="AA230" s="25" t="s">
        <v>955</v>
      </c>
      <c r="AB230" s="21" t="str">
        <f t="shared" ref="AB230:AB232" si="163">AB229</f>
        <v>244.3085</v>
      </c>
      <c r="AC230" s="1"/>
      <c r="AD230" s="1"/>
      <c r="AE230" s="1"/>
      <c r="AF230" s="25" t="s">
        <v>955</v>
      </c>
      <c r="AG230" s="32">
        <f t="shared" si="1"/>
        <v>1270.05125</v>
      </c>
      <c r="AH230" s="33">
        <v>3.361</v>
      </c>
      <c r="AI230" s="32">
        <v>5.237035714285715</v>
      </c>
      <c r="AJ230" s="1"/>
      <c r="AK230" s="25" t="s">
        <v>955</v>
      </c>
      <c r="AL230" s="25" t="s">
        <v>957</v>
      </c>
      <c r="AM230" s="1"/>
      <c r="AN230" s="1"/>
      <c r="AO230" s="1"/>
      <c r="AP230" s="25" t="s">
        <v>955</v>
      </c>
      <c r="AQ230" s="16">
        <f t="shared" si="2"/>
        <v>3.408479821</v>
      </c>
      <c r="AR230" s="1"/>
      <c r="AS230" s="1"/>
      <c r="AT230" s="1"/>
      <c r="AU230" s="25" t="s">
        <v>955</v>
      </c>
      <c r="AV230" s="34">
        <v>2.263333333333333</v>
      </c>
      <c r="AW230" s="16">
        <f t="shared" si="3"/>
        <v>3.408479821</v>
      </c>
      <c r="AX230" s="16">
        <f t="shared" si="4"/>
        <v>1.145146488</v>
      </c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</row>
    <row r="231" ht="15.75" customHeight="1">
      <c r="A231" s="15"/>
      <c r="B231" s="25" t="s">
        <v>958</v>
      </c>
      <c r="C231" s="21" t="s">
        <v>948</v>
      </c>
      <c r="D231" s="1"/>
      <c r="E231" s="1"/>
      <c r="F231" s="1"/>
      <c r="G231" s="25" t="s">
        <v>958</v>
      </c>
      <c r="H231" s="31" t="s">
        <v>959</v>
      </c>
      <c r="I231" s="1"/>
      <c r="J231" s="1"/>
      <c r="K231" s="1"/>
      <c r="L231" s="25" t="s">
        <v>958</v>
      </c>
      <c r="M231" s="21" t="s">
        <v>950</v>
      </c>
      <c r="N231" s="1"/>
      <c r="O231" s="1"/>
      <c r="P231" s="1"/>
      <c r="Q231" s="25" t="s">
        <v>958</v>
      </c>
      <c r="R231" s="21" t="str">
        <f t="shared" si="161"/>
        <v>14.428</v>
      </c>
      <c r="S231" s="1"/>
      <c r="T231" s="1"/>
      <c r="U231" s="1"/>
      <c r="V231" s="25" t="s">
        <v>958</v>
      </c>
      <c r="W231" s="21" t="str">
        <f t="shared" si="162"/>
        <v>64.15625</v>
      </c>
      <c r="X231" s="1"/>
      <c r="Y231" s="1"/>
      <c r="Z231" s="1"/>
      <c r="AA231" s="25" t="s">
        <v>958</v>
      </c>
      <c r="AB231" s="21" t="str">
        <f t="shared" si="163"/>
        <v>244.3085</v>
      </c>
      <c r="AC231" s="1"/>
      <c r="AD231" s="1"/>
      <c r="AE231" s="1"/>
      <c r="AF231" s="25" t="s">
        <v>958</v>
      </c>
      <c r="AG231" s="32">
        <f t="shared" si="1"/>
        <v>1270.98225</v>
      </c>
      <c r="AH231" s="33">
        <v>2.52</v>
      </c>
      <c r="AI231" s="32">
        <v>5.237035714285715</v>
      </c>
      <c r="AJ231" s="1"/>
      <c r="AK231" s="25" t="s">
        <v>958</v>
      </c>
      <c r="AL231" s="25" t="s">
        <v>960</v>
      </c>
      <c r="AM231" s="1"/>
      <c r="AN231" s="1"/>
      <c r="AO231" s="1"/>
      <c r="AP231" s="25" t="s">
        <v>958</v>
      </c>
      <c r="AQ231" s="16">
        <f t="shared" si="2"/>
        <v>3.279397321</v>
      </c>
      <c r="AR231" s="1"/>
      <c r="AS231" s="1"/>
      <c r="AT231" s="1"/>
      <c r="AU231" s="25" t="s">
        <v>958</v>
      </c>
      <c r="AV231" s="34">
        <v>2.243333333333333</v>
      </c>
      <c r="AW231" s="16">
        <f t="shared" si="3"/>
        <v>3.279397321</v>
      </c>
      <c r="AX231" s="16">
        <f t="shared" si="4"/>
        <v>1.036063988</v>
      </c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</row>
    <row r="232" ht="15.75" customHeight="1">
      <c r="A232" s="15"/>
      <c r="B232" s="25" t="s">
        <v>961</v>
      </c>
      <c r="C232" s="21" t="s">
        <v>948</v>
      </c>
      <c r="D232" s="1"/>
      <c r="E232" s="1"/>
      <c r="F232" s="1"/>
      <c r="G232" s="25" t="s">
        <v>961</v>
      </c>
      <c r="H232" s="31" t="s">
        <v>962</v>
      </c>
      <c r="I232" s="1"/>
      <c r="J232" s="1"/>
      <c r="K232" s="1"/>
      <c r="L232" s="25" t="s">
        <v>961</v>
      </c>
      <c r="M232" s="21" t="s">
        <v>950</v>
      </c>
      <c r="N232" s="1"/>
      <c r="O232" s="1"/>
      <c r="P232" s="1"/>
      <c r="Q232" s="25" t="s">
        <v>961</v>
      </c>
      <c r="R232" s="21" t="str">
        <f t="shared" si="161"/>
        <v>14.428</v>
      </c>
      <c r="S232" s="1"/>
      <c r="T232" s="1"/>
      <c r="U232" s="1"/>
      <c r="V232" s="25" t="s">
        <v>961</v>
      </c>
      <c r="W232" s="21" t="str">
        <f t="shared" si="162"/>
        <v>64.15625</v>
      </c>
      <c r="X232" s="1"/>
      <c r="Y232" s="1"/>
      <c r="Z232" s="1"/>
      <c r="AA232" s="25" t="s">
        <v>961</v>
      </c>
      <c r="AB232" s="21" t="str">
        <f t="shared" si="163"/>
        <v>244.3085</v>
      </c>
      <c r="AC232" s="1"/>
      <c r="AD232" s="1"/>
      <c r="AE232" s="1"/>
      <c r="AF232" s="25" t="s">
        <v>961</v>
      </c>
      <c r="AG232" s="32">
        <f t="shared" si="1"/>
        <v>1286.01025</v>
      </c>
      <c r="AH232" s="33">
        <v>3.58</v>
      </c>
      <c r="AI232" s="32">
        <v>5.237035714285715</v>
      </c>
      <c r="AJ232" s="1"/>
      <c r="AK232" s="25" t="s">
        <v>961</v>
      </c>
      <c r="AL232" s="25" t="s">
        <v>963</v>
      </c>
      <c r="AM232" s="1"/>
      <c r="AN232" s="1"/>
      <c r="AO232" s="1"/>
      <c r="AP232" s="25" t="s">
        <v>961</v>
      </c>
      <c r="AQ232" s="16">
        <f t="shared" si="2"/>
        <v>3.732688571</v>
      </c>
      <c r="AR232" s="1"/>
      <c r="AS232" s="1"/>
      <c r="AT232" s="1"/>
      <c r="AU232" s="25" t="s">
        <v>961</v>
      </c>
      <c r="AV232" s="34">
        <v>2.37</v>
      </c>
      <c r="AW232" s="16">
        <f t="shared" si="3"/>
        <v>3.732688571</v>
      </c>
      <c r="AX232" s="16">
        <f t="shared" si="4"/>
        <v>1.362688571</v>
      </c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</row>
    <row r="233" ht="15.75" customHeight="1">
      <c r="A233" s="15"/>
      <c r="B233" s="25" t="s">
        <v>964</v>
      </c>
      <c r="C233" s="21" t="s">
        <v>965</v>
      </c>
      <c r="D233" s="1"/>
      <c r="E233" s="1"/>
      <c r="F233" s="1"/>
      <c r="G233" s="25" t="s">
        <v>964</v>
      </c>
      <c r="H233" s="31" t="s">
        <v>966</v>
      </c>
      <c r="I233" s="1"/>
      <c r="J233" s="1"/>
      <c r="K233" s="1"/>
      <c r="L233" s="25" t="s">
        <v>964</v>
      </c>
      <c r="M233" s="21" t="s">
        <v>967</v>
      </c>
      <c r="N233" s="1"/>
      <c r="O233" s="1"/>
      <c r="P233" s="1"/>
      <c r="Q233" s="25" t="s">
        <v>964</v>
      </c>
      <c r="R233" s="21" t="s">
        <v>968</v>
      </c>
      <c r="S233" s="1"/>
      <c r="T233" s="1"/>
      <c r="U233" s="1"/>
      <c r="V233" s="25" t="s">
        <v>964</v>
      </c>
      <c r="W233" s="21" t="s">
        <v>969</v>
      </c>
      <c r="X233" s="1"/>
      <c r="Y233" s="1"/>
      <c r="Z233" s="1"/>
      <c r="AA233" s="25" t="s">
        <v>964</v>
      </c>
      <c r="AB233" s="21" t="s">
        <v>970</v>
      </c>
      <c r="AC233" s="1"/>
      <c r="AD233" s="1"/>
      <c r="AE233" s="1"/>
      <c r="AF233" s="25" t="s">
        <v>964</v>
      </c>
      <c r="AG233" s="32">
        <f t="shared" si="1"/>
        <v>1315.68975</v>
      </c>
      <c r="AH233" s="33">
        <v>4.988</v>
      </c>
      <c r="AI233" s="32">
        <v>5.237035714285715</v>
      </c>
      <c r="AJ233" s="1"/>
      <c r="AK233" s="25" t="s">
        <v>964</v>
      </c>
      <c r="AL233" s="25" t="s">
        <v>971</v>
      </c>
      <c r="AM233" s="1"/>
      <c r="AN233" s="1"/>
      <c r="AO233" s="1"/>
      <c r="AP233" s="25" t="s">
        <v>964</v>
      </c>
      <c r="AQ233" s="16">
        <f t="shared" si="2"/>
        <v>4.205484821</v>
      </c>
      <c r="AR233" s="1"/>
      <c r="AS233" s="1"/>
      <c r="AT233" s="1"/>
      <c r="AU233" s="25" t="s">
        <v>964</v>
      </c>
      <c r="AV233" s="34">
        <v>2.76</v>
      </c>
      <c r="AW233" s="16">
        <f t="shared" si="3"/>
        <v>4.205484821</v>
      </c>
      <c r="AX233" s="16">
        <f t="shared" si="4"/>
        <v>1.445484821</v>
      </c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</row>
    <row r="234" ht="15.75" customHeight="1">
      <c r="A234" s="15"/>
      <c r="B234" s="25" t="s">
        <v>972</v>
      </c>
      <c r="C234" s="21" t="s">
        <v>965</v>
      </c>
      <c r="D234" s="1"/>
      <c r="E234" s="1"/>
      <c r="F234" s="1"/>
      <c r="G234" s="25" t="s">
        <v>972</v>
      </c>
      <c r="H234" s="31" t="s">
        <v>973</v>
      </c>
      <c r="I234" s="1"/>
      <c r="J234" s="1"/>
      <c r="K234" s="1"/>
      <c r="L234" s="25" t="s">
        <v>972</v>
      </c>
      <c r="M234" s="21" t="s">
        <v>967</v>
      </c>
      <c r="N234" s="1"/>
      <c r="O234" s="1"/>
      <c r="P234" s="1"/>
      <c r="Q234" s="25" t="s">
        <v>972</v>
      </c>
      <c r="R234" s="21" t="str">
        <f t="shared" ref="R234:R236" si="164">R233</f>
        <v>15.19925</v>
      </c>
      <c r="S234" s="1"/>
      <c r="T234" s="1"/>
      <c r="U234" s="1"/>
      <c r="V234" s="25" t="s">
        <v>972</v>
      </c>
      <c r="W234" s="21" t="str">
        <f t="shared" ref="W234:W236" si="165">W233</f>
        <v>68.467</v>
      </c>
      <c r="X234" s="1"/>
      <c r="Y234" s="1"/>
      <c r="Z234" s="1"/>
      <c r="AA234" s="25" t="s">
        <v>972</v>
      </c>
      <c r="AB234" s="21" t="str">
        <f t="shared" ref="AB234:AB236" si="166">AB233</f>
        <v>255.57975</v>
      </c>
      <c r="AC234" s="1"/>
      <c r="AD234" s="1"/>
      <c r="AE234" s="1"/>
      <c r="AF234" s="25" t="s">
        <v>972</v>
      </c>
      <c r="AG234" s="32">
        <f t="shared" si="1"/>
        <v>1336.33175</v>
      </c>
      <c r="AH234" s="33">
        <v>5.219</v>
      </c>
      <c r="AI234" s="32">
        <v>5.237035714285715</v>
      </c>
      <c r="AJ234" s="1"/>
      <c r="AK234" s="25" t="s">
        <v>972</v>
      </c>
      <c r="AL234" s="25" t="s">
        <v>974</v>
      </c>
      <c r="AM234" s="1"/>
      <c r="AN234" s="1"/>
      <c r="AO234" s="1"/>
      <c r="AP234" s="25" t="s">
        <v>972</v>
      </c>
      <c r="AQ234" s="16">
        <f t="shared" si="2"/>
        <v>4.885349821</v>
      </c>
      <c r="AR234" s="1"/>
      <c r="AS234" s="1"/>
      <c r="AT234" s="1"/>
      <c r="AU234" s="25" t="s">
        <v>972</v>
      </c>
      <c r="AV234" s="34">
        <v>2.92</v>
      </c>
      <c r="AW234" s="16">
        <f t="shared" si="3"/>
        <v>4.885349821</v>
      </c>
      <c r="AX234" s="16">
        <f t="shared" si="4"/>
        <v>1.965349821</v>
      </c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</row>
    <row r="235" ht="15.75" customHeight="1">
      <c r="A235" s="15"/>
      <c r="B235" s="25" t="s">
        <v>975</v>
      </c>
      <c r="C235" s="21" t="s">
        <v>965</v>
      </c>
      <c r="D235" s="1"/>
      <c r="E235" s="1"/>
      <c r="F235" s="1"/>
      <c r="G235" s="25" t="s">
        <v>975</v>
      </c>
      <c r="H235" s="31" t="s">
        <v>976</v>
      </c>
      <c r="I235" s="1"/>
      <c r="J235" s="1"/>
      <c r="K235" s="1"/>
      <c r="L235" s="25" t="s">
        <v>975</v>
      </c>
      <c r="M235" s="21" t="s">
        <v>967</v>
      </c>
      <c r="N235" s="1"/>
      <c r="O235" s="1"/>
      <c r="P235" s="1"/>
      <c r="Q235" s="25" t="s">
        <v>975</v>
      </c>
      <c r="R235" s="21" t="str">
        <f t="shared" si="164"/>
        <v>15.19925</v>
      </c>
      <c r="S235" s="1"/>
      <c r="T235" s="1"/>
      <c r="U235" s="1"/>
      <c r="V235" s="25" t="s">
        <v>975</v>
      </c>
      <c r="W235" s="21" t="str">
        <f t="shared" si="165"/>
        <v>68.467</v>
      </c>
      <c r="X235" s="1"/>
      <c r="Y235" s="1"/>
      <c r="Z235" s="1"/>
      <c r="AA235" s="25" t="s">
        <v>975</v>
      </c>
      <c r="AB235" s="21" t="str">
        <f t="shared" si="166"/>
        <v>255.57975</v>
      </c>
      <c r="AC235" s="1"/>
      <c r="AD235" s="1"/>
      <c r="AE235" s="1"/>
      <c r="AF235" s="25" t="s">
        <v>975</v>
      </c>
      <c r="AG235" s="32">
        <f t="shared" si="1"/>
        <v>1347.65475</v>
      </c>
      <c r="AH235" s="33">
        <v>6.033</v>
      </c>
      <c r="AI235" s="32">
        <v>5.237035714285715</v>
      </c>
      <c r="AJ235" s="1"/>
      <c r="AK235" s="25" t="s">
        <v>975</v>
      </c>
      <c r="AL235" s="25" t="s">
        <v>977</v>
      </c>
      <c r="AM235" s="1"/>
      <c r="AN235" s="1"/>
      <c r="AO235" s="1"/>
      <c r="AP235" s="25" t="s">
        <v>975</v>
      </c>
      <c r="AQ235" s="16">
        <f t="shared" si="2"/>
        <v>5.000166071</v>
      </c>
      <c r="AR235" s="1"/>
      <c r="AS235" s="1"/>
      <c r="AT235" s="1"/>
      <c r="AU235" s="25" t="s">
        <v>975</v>
      </c>
      <c r="AV235" s="34">
        <v>2.9266666666666667</v>
      </c>
      <c r="AW235" s="16">
        <f t="shared" si="3"/>
        <v>5.000166071</v>
      </c>
      <c r="AX235" s="16">
        <f t="shared" si="4"/>
        <v>2.073499405</v>
      </c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</row>
    <row r="236" ht="15.75" customHeight="1">
      <c r="A236" s="15"/>
      <c r="B236" s="25" t="s">
        <v>978</v>
      </c>
      <c r="C236" s="21" t="s">
        <v>965</v>
      </c>
      <c r="D236" s="1"/>
      <c r="E236" s="1"/>
      <c r="F236" s="1"/>
      <c r="G236" s="25" t="s">
        <v>978</v>
      </c>
      <c r="H236" s="31" t="s">
        <v>979</v>
      </c>
      <c r="I236" s="1"/>
      <c r="J236" s="1"/>
      <c r="K236" s="1"/>
      <c r="L236" s="25" t="s">
        <v>978</v>
      </c>
      <c r="M236" s="21" t="s">
        <v>967</v>
      </c>
      <c r="N236" s="1"/>
      <c r="O236" s="1"/>
      <c r="P236" s="1"/>
      <c r="Q236" s="25" t="s">
        <v>978</v>
      </c>
      <c r="R236" s="21" t="str">
        <f t="shared" si="164"/>
        <v>15.19925</v>
      </c>
      <c r="S236" s="1"/>
      <c r="T236" s="1"/>
      <c r="U236" s="1"/>
      <c r="V236" s="25" t="s">
        <v>978</v>
      </c>
      <c r="W236" s="21" t="str">
        <f t="shared" si="165"/>
        <v>68.467</v>
      </c>
      <c r="X236" s="1"/>
      <c r="Y236" s="1"/>
      <c r="Z236" s="1"/>
      <c r="AA236" s="25" t="s">
        <v>978</v>
      </c>
      <c r="AB236" s="21" t="str">
        <f t="shared" si="166"/>
        <v>255.57975</v>
      </c>
      <c r="AC236" s="1"/>
      <c r="AD236" s="1"/>
      <c r="AE236" s="1"/>
      <c r="AF236" s="25" t="s">
        <v>978</v>
      </c>
      <c r="AG236" s="32">
        <f t="shared" si="1"/>
        <v>1364.49675</v>
      </c>
      <c r="AH236" s="33">
        <v>6.103</v>
      </c>
      <c r="AI236" s="32">
        <v>5.237035714285715</v>
      </c>
      <c r="AJ236" s="1"/>
      <c r="AK236" s="25" t="s">
        <v>978</v>
      </c>
      <c r="AL236" s="25" t="s">
        <v>980</v>
      </c>
      <c r="AM236" s="1"/>
      <c r="AN236" s="1"/>
      <c r="AO236" s="1"/>
      <c r="AP236" s="25" t="s">
        <v>978</v>
      </c>
      <c r="AQ236" s="16">
        <f t="shared" si="2"/>
        <v>4.470404821</v>
      </c>
      <c r="AR236" s="1"/>
      <c r="AS236" s="1"/>
      <c r="AT236" s="1"/>
      <c r="AU236" s="25" t="s">
        <v>978</v>
      </c>
      <c r="AV236" s="34">
        <v>3.033333333333333</v>
      </c>
      <c r="AW236" s="16">
        <f t="shared" si="3"/>
        <v>4.470404821</v>
      </c>
      <c r="AX236" s="16">
        <f t="shared" si="4"/>
        <v>1.437071488</v>
      </c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</row>
    <row r="237" ht="15.75" customHeight="1">
      <c r="A237" s="15"/>
      <c r="B237" s="25" t="s">
        <v>981</v>
      </c>
      <c r="C237" s="21" t="s">
        <v>982</v>
      </c>
      <c r="D237" s="1"/>
      <c r="E237" s="1"/>
      <c r="F237" s="1"/>
      <c r="G237" s="25" t="s">
        <v>981</v>
      </c>
      <c r="H237" s="31" t="s">
        <v>983</v>
      </c>
      <c r="I237" s="1"/>
      <c r="J237" s="1"/>
      <c r="K237" s="1"/>
      <c r="L237" s="25" t="s">
        <v>981</v>
      </c>
      <c r="M237" s="21" t="s">
        <v>984</v>
      </c>
      <c r="N237" s="1"/>
      <c r="O237" s="1"/>
      <c r="P237" s="1"/>
      <c r="Q237" s="25" t="s">
        <v>981</v>
      </c>
      <c r="R237" s="21" t="s">
        <v>985</v>
      </c>
      <c r="S237" s="1"/>
      <c r="T237" s="1"/>
      <c r="U237" s="1"/>
      <c r="V237" s="25" t="s">
        <v>981</v>
      </c>
      <c r="W237" s="21" t="s">
        <v>986</v>
      </c>
      <c r="X237" s="1"/>
      <c r="Y237" s="1"/>
      <c r="Z237" s="1"/>
      <c r="AA237" s="25" t="s">
        <v>981</v>
      </c>
      <c r="AB237" s="21" t="s">
        <v>987</v>
      </c>
      <c r="AC237" s="1"/>
      <c r="AD237" s="1"/>
      <c r="AE237" s="1"/>
      <c r="AF237" s="25" t="s">
        <v>981</v>
      </c>
      <c r="AG237" s="32">
        <f t="shared" si="1"/>
        <v>1395.90175</v>
      </c>
      <c r="AH237" s="33">
        <v>6.097</v>
      </c>
      <c r="AI237" s="32">
        <v>5.237035714285715</v>
      </c>
      <c r="AJ237" s="1"/>
      <c r="AK237" s="25" t="s">
        <v>981</v>
      </c>
      <c r="AL237" s="25" t="s">
        <v>988</v>
      </c>
      <c r="AM237" s="1"/>
      <c r="AN237" s="1"/>
      <c r="AO237" s="1"/>
      <c r="AP237" s="25" t="s">
        <v>981</v>
      </c>
      <c r="AQ237" s="16">
        <f t="shared" si="2"/>
        <v>3.771161071</v>
      </c>
      <c r="AR237" s="1"/>
      <c r="AS237" s="1"/>
      <c r="AT237" s="1"/>
      <c r="AU237" s="25" t="s">
        <v>981</v>
      </c>
      <c r="AV237" s="34">
        <v>2.6533333333333333</v>
      </c>
      <c r="AW237" s="16">
        <f t="shared" si="3"/>
        <v>3.771161071</v>
      </c>
      <c r="AX237" s="16">
        <f t="shared" si="4"/>
        <v>1.117827738</v>
      </c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</row>
    <row r="238" ht="15.75" customHeight="1">
      <c r="A238" s="15"/>
      <c r="B238" s="25" t="s">
        <v>989</v>
      </c>
      <c r="C238" s="21" t="s">
        <v>982</v>
      </c>
      <c r="D238" s="1"/>
      <c r="E238" s="1"/>
      <c r="F238" s="1"/>
      <c r="G238" s="25" t="s">
        <v>989</v>
      </c>
      <c r="H238" s="31" t="s">
        <v>990</v>
      </c>
      <c r="I238" s="1"/>
      <c r="J238" s="1"/>
      <c r="K238" s="1"/>
      <c r="L238" s="25" t="s">
        <v>989</v>
      </c>
      <c r="M238" s="21" t="s">
        <v>984</v>
      </c>
      <c r="N238" s="1"/>
      <c r="O238" s="1"/>
      <c r="P238" s="1"/>
      <c r="Q238" s="25" t="s">
        <v>989</v>
      </c>
      <c r="R238" s="21" t="str">
        <f t="shared" ref="R238:R240" si="167">R237</f>
        <v>15.72775</v>
      </c>
      <c r="S238" s="1"/>
      <c r="T238" s="1"/>
      <c r="U238" s="1"/>
      <c r="V238" s="25" t="s">
        <v>989</v>
      </c>
      <c r="W238" s="21" t="str">
        <f t="shared" ref="W238:W240" si="168">W237</f>
        <v>71.3505</v>
      </c>
      <c r="X238" s="1"/>
      <c r="Y238" s="1"/>
      <c r="Z238" s="1"/>
      <c r="AA238" s="25" t="s">
        <v>989</v>
      </c>
      <c r="AB238" s="21" t="str">
        <f t="shared" ref="AB238:AB240" si="169">AB237</f>
        <v>264.68825</v>
      </c>
      <c r="AC238" s="1"/>
      <c r="AD238" s="1"/>
      <c r="AE238" s="1"/>
      <c r="AF238" s="25" t="s">
        <v>989</v>
      </c>
      <c r="AG238" s="32">
        <f t="shared" si="1"/>
        <v>1406.90975</v>
      </c>
      <c r="AH238" s="33">
        <v>5.281</v>
      </c>
      <c r="AI238" s="32">
        <v>5.237035714285715</v>
      </c>
      <c r="AJ238" s="1"/>
      <c r="AK238" s="25" t="s">
        <v>989</v>
      </c>
      <c r="AL238" s="25" t="s">
        <v>991</v>
      </c>
      <c r="AM238" s="1"/>
      <c r="AN238" s="1"/>
      <c r="AO238" s="1"/>
      <c r="AP238" s="25" t="s">
        <v>989</v>
      </c>
      <c r="AQ238" s="16">
        <f t="shared" si="2"/>
        <v>3.775211071</v>
      </c>
      <c r="AR238" s="1"/>
      <c r="AS238" s="1"/>
      <c r="AT238" s="1"/>
      <c r="AU238" s="25" t="s">
        <v>989</v>
      </c>
      <c r="AV238" s="34">
        <v>2.3333333333333335</v>
      </c>
      <c r="AW238" s="16">
        <f t="shared" si="3"/>
        <v>3.775211071</v>
      </c>
      <c r="AX238" s="16">
        <f t="shared" si="4"/>
        <v>1.441877738</v>
      </c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</row>
    <row r="239" ht="15.75" customHeight="1">
      <c r="A239" s="15"/>
      <c r="B239" s="25" t="s">
        <v>992</v>
      </c>
      <c r="C239" s="21" t="s">
        <v>982</v>
      </c>
      <c r="D239" s="1"/>
      <c r="E239" s="1"/>
      <c r="F239" s="1"/>
      <c r="G239" s="25" t="s">
        <v>992</v>
      </c>
      <c r="H239" s="31" t="s">
        <v>993</v>
      </c>
      <c r="I239" s="1"/>
      <c r="J239" s="1"/>
      <c r="K239" s="1"/>
      <c r="L239" s="25" t="s">
        <v>992</v>
      </c>
      <c r="M239" s="21" t="s">
        <v>984</v>
      </c>
      <c r="N239" s="1"/>
      <c r="O239" s="1"/>
      <c r="P239" s="1"/>
      <c r="Q239" s="25" t="s">
        <v>992</v>
      </c>
      <c r="R239" s="21" t="str">
        <f t="shared" si="167"/>
        <v>15.72775</v>
      </c>
      <c r="S239" s="1"/>
      <c r="T239" s="1"/>
      <c r="U239" s="1"/>
      <c r="V239" s="25" t="s">
        <v>992</v>
      </c>
      <c r="W239" s="21" t="str">
        <f t="shared" si="168"/>
        <v>71.3505</v>
      </c>
      <c r="X239" s="1"/>
      <c r="Y239" s="1"/>
      <c r="Z239" s="1"/>
      <c r="AA239" s="25" t="s">
        <v>992</v>
      </c>
      <c r="AB239" s="21" t="str">
        <f t="shared" si="169"/>
        <v>264.68825</v>
      </c>
      <c r="AC239" s="1"/>
      <c r="AD239" s="1"/>
      <c r="AE239" s="1"/>
      <c r="AF239" s="25" t="s">
        <v>992</v>
      </c>
      <c r="AG239" s="32">
        <f t="shared" si="1"/>
        <v>1419.01075</v>
      </c>
      <c r="AH239" s="33">
        <v>5.295</v>
      </c>
      <c r="AI239" s="32">
        <v>5.237035714285715</v>
      </c>
      <c r="AJ239" s="1"/>
      <c r="AK239" s="25" t="s">
        <v>992</v>
      </c>
      <c r="AL239" s="25" t="s">
        <v>994</v>
      </c>
      <c r="AM239" s="1"/>
      <c r="AN239" s="1"/>
      <c r="AO239" s="1"/>
      <c r="AP239" s="25" t="s">
        <v>992</v>
      </c>
      <c r="AQ239" s="16">
        <f t="shared" si="2"/>
        <v>3.711351071</v>
      </c>
      <c r="AR239" s="1"/>
      <c r="AS239" s="1"/>
      <c r="AT239" s="1"/>
      <c r="AU239" s="25" t="s">
        <v>992</v>
      </c>
      <c r="AV239" s="34">
        <v>1.7966666666666666</v>
      </c>
      <c r="AW239" s="16">
        <f t="shared" si="3"/>
        <v>3.711351071</v>
      </c>
      <c r="AX239" s="16">
        <f t="shared" si="4"/>
        <v>1.914684405</v>
      </c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</row>
    <row r="240" ht="15.75" customHeight="1">
      <c r="A240" s="15"/>
      <c r="B240" s="25" t="s">
        <v>995</v>
      </c>
      <c r="C240" s="21" t="s">
        <v>982</v>
      </c>
      <c r="D240" s="1"/>
      <c r="E240" s="1"/>
      <c r="F240" s="1"/>
      <c r="G240" s="25" t="s">
        <v>995</v>
      </c>
      <c r="H240" s="31" t="s">
        <v>996</v>
      </c>
      <c r="I240" s="1"/>
      <c r="J240" s="1"/>
      <c r="K240" s="1"/>
      <c r="L240" s="25" t="s">
        <v>995</v>
      </c>
      <c r="M240" s="21" t="s">
        <v>984</v>
      </c>
      <c r="N240" s="1"/>
      <c r="O240" s="1"/>
      <c r="P240" s="1"/>
      <c r="Q240" s="25" t="s">
        <v>995</v>
      </c>
      <c r="R240" s="21" t="str">
        <f t="shared" si="167"/>
        <v>15.72775</v>
      </c>
      <c r="S240" s="1"/>
      <c r="T240" s="1"/>
      <c r="U240" s="1"/>
      <c r="V240" s="25" t="s">
        <v>995</v>
      </c>
      <c r="W240" s="21" t="str">
        <f t="shared" si="168"/>
        <v>71.3505</v>
      </c>
      <c r="X240" s="1"/>
      <c r="Y240" s="1"/>
      <c r="Z240" s="1"/>
      <c r="AA240" s="25" t="s">
        <v>995</v>
      </c>
      <c r="AB240" s="21" t="str">
        <f t="shared" si="169"/>
        <v>264.68825</v>
      </c>
      <c r="AC240" s="1"/>
      <c r="AD240" s="1"/>
      <c r="AE240" s="1"/>
      <c r="AF240" s="25" t="s">
        <v>995</v>
      </c>
      <c r="AG240" s="32">
        <f t="shared" si="1"/>
        <v>1434.54075</v>
      </c>
      <c r="AH240" s="33">
        <v>5.133</v>
      </c>
      <c r="AI240" s="32">
        <v>5.237035714285715</v>
      </c>
      <c r="AJ240" s="1"/>
      <c r="AK240" s="25" t="s">
        <v>995</v>
      </c>
      <c r="AL240" s="25" t="s">
        <v>997</v>
      </c>
      <c r="AM240" s="1"/>
      <c r="AN240" s="1"/>
      <c r="AO240" s="1"/>
      <c r="AP240" s="25" t="s">
        <v>995</v>
      </c>
      <c r="AQ240" s="16">
        <f t="shared" si="2"/>
        <v>4.015133571</v>
      </c>
      <c r="AR240" s="1"/>
      <c r="AS240" s="1"/>
      <c r="AT240" s="1"/>
      <c r="AU240" s="25" t="s">
        <v>995</v>
      </c>
      <c r="AV240" s="34">
        <v>1.7933333333333332</v>
      </c>
      <c r="AW240" s="16">
        <f t="shared" si="3"/>
        <v>4.015133571</v>
      </c>
      <c r="AX240" s="16">
        <f t="shared" si="4"/>
        <v>2.221800238</v>
      </c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</row>
    <row r="241" ht="15.75" customHeight="1">
      <c r="A241" s="15"/>
      <c r="B241" s="25" t="s">
        <v>998</v>
      </c>
      <c r="C241" s="21" t="s">
        <v>999</v>
      </c>
      <c r="D241" s="1"/>
      <c r="E241" s="1"/>
      <c r="F241" s="1"/>
      <c r="G241" s="25" t="s">
        <v>998</v>
      </c>
      <c r="H241" s="31" t="s">
        <v>1000</v>
      </c>
      <c r="I241" s="1"/>
      <c r="J241" s="1"/>
      <c r="K241" s="1"/>
      <c r="L241" s="25" t="s">
        <v>998</v>
      </c>
      <c r="M241" s="21" t="s">
        <v>1001</v>
      </c>
      <c r="N241" s="1"/>
      <c r="O241" s="1"/>
      <c r="P241" s="1"/>
      <c r="Q241" s="25" t="s">
        <v>998</v>
      </c>
      <c r="R241" s="21" t="s">
        <v>1002</v>
      </c>
      <c r="S241" s="1"/>
      <c r="T241" s="1"/>
      <c r="U241" s="1"/>
      <c r="V241" s="25" t="s">
        <v>998</v>
      </c>
      <c r="W241" s="21" t="s">
        <v>1003</v>
      </c>
      <c r="X241" s="1"/>
      <c r="Y241" s="1"/>
      <c r="Z241" s="1"/>
      <c r="AA241" s="25" t="s">
        <v>998</v>
      </c>
      <c r="AB241" s="21" t="s">
        <v>1004</v>
      </c>
      <c r="AC241" s="1"/>
      <c r="AD241" s="1"/>
      <c r="AE241" s="1"/>
      <c r="AF241" s="25" t="s">
        <v>998</v>
      </c>
      <c r="AG241" s="32">
        <f t="shared" si="1"/>
        <v>1458.80825</v>
      </c>
      <c r="AH241" s="33">
        <v>4.507</v>
      </c>
      <c r="AI241" s="32">
        <v>5.237035714285715</v>
      </c>
      <c r="AJ241" s="1"/>
      <c r="AK241" s="25" t="s">
        <v>998</v>
      </c>
      <c r="AL241" s="25" t="s">
        <v>1005</v>
      </c>
      <c r="AM241" s="1"/>
      <c r="AN241" s="1"/>
      <c r="AO241" s="1"/>
      <c r="AP241" s="25" t="s">
        <v>998</v>
      </c>
      <c r="AQ241" s="16">
        <f t="shared" si="2"/>
        <v>3.965806071</v>
      </c>
      <c r="AR241" s="1"/>
      <c r="AS241" s="1"/>
      <c r="AT241" s="1"/>
      <c r="AU241" s="25" t="s">
        <v>998</v>
      </c>
      <c r="AV241" s="34">
        <v>1.3766666666666667</v>
      </c>
      <c r="AW241" s="16">
        <f t="shared" si="3"/>
        <v>3.965806071</v>
      </c>
      <c r="AX241" s="16">
        <f t="shared" si="4"/>
        <v>2.589139405</v>
      </c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</row>
    <row r="242" ht="15.75" customHeight="1">
      <c r="A242" s="15"/>
      <c r="B242" s="25" t="s">
        <v>1006</v>
      </c>
      <c r="C242" s="21" t="s">
        <v>999</v>
      </c>
      <c r="D242" s="1"/>
      <c r="E242" s="1"/>
      <c r="F242" s="1"/>
      <c r="G242" s="25" t="s">
        <v>1006</v>
      </c>
      <c r="H242" s="31" t="s">
        <v>1007</v>
      </c>
      <c r="I242" s="1"/>
      <c r="J242" s="1"/>
      <c r="K242" s="1"/>
      <c r="L242" s="25" t="s">
        <v>1006</v>
      </c>
      <c r="M242" s="21" t="s">
        <v>1001</v>
      </c>
      <c r="N242" s="1"/>
      <c r="O242" s="1"/>
      <c r="P242" s="1"/>
      <c r="Q242" s="25" t="s">
        <v>1006</v>
      </c>
      <c r="R242" s="21" t="str">
        <f t="shared" ref="R242:R244" si="170">R241</f>
        <v>16.85575</v>
      </c>
      <c r="S242" s="1"/>
      <c r="T242" s="1"/>
      <c r="U242" s="1"/>
      <c r="V242" s="25" t="s">
        <v>1006</v>
      </c>
      <c r="W242" s="21" t="str">
        <f t="shared" ref="W242:W244" si="171">W241</f>
        <v>74.393</v>
      </c>
      <c r="X242" s="1"/>
      <c r="Y242" s="1"/>
      <c r="Z242" s="1"/>
      <c r="AA242" s="25" t="s">
        <v>1006</v>
      </c>
      <c r="AB242" s="21" t="str">
        <f t="shared" ref="AB242:AB244" si="172">AB241</f>
        <v>269.23525</v>
      </c>
      <c r="AC242" s="1"/>
      <c r="AD242" s="1"/>
      <c r="AE242" s="1"/>
      <c r="AF242" s="25" t="s">
        <v>1006</v>
      </c>
      <c r="AG242" s="32">
        <f t="shared" si="1"/>
        <v>1462.91625</v>
      </c>
      <c r="AH242" s="33">
        <v>3.981</v>
      </c>
      <c r="AI242" s="32">
        <v>5.237035714285715</v>
      </c>
      <c r="AJ242" s="1"/>
      <c r="AK242" s="25" t="s">
        <v>1006</v>
      </c>
      <c r="AL242" s="25" t="s">
        <v>1008</v>
      </c>
      <c r="AM242" s="1"/>
      <c r="AN242" s="1"/>
      <c r="AO242" s="1"/>
      <c r="AP242" s="25" t="s">
        <v>1006</v>
      </c>
      <c r="AQ242" s="16">
        <f t="shared" si="2"/>
        <v>1.641360571</v>
      </c>
      <c r="AR242" s="1"/>
      <c r="AS242" s="1"/>
      <c r="AT242" s="1"/>
      <c r="AU242" s="25" t="s">
        <v>1006</v>
      </c>
      <c r="AV242" s="34">
        <v>0.6866666666666666</v>
      </c>
      <c r="AW242" s="16">
        <f t="shared" si="3"/>
        <v>1.641360571</v>
      </c>
      <c r="AX242" s="16">
        <f t="shared" si="4"/>
        <v>0.9546939048</v>
      </c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</row>
    <row r="243" ht="15.75" customHeight="1">
      <c r="A243" s="15"/>
      <c r="B243" s="25" t="s">
        <v>1009</v>
      </c>
      <c r="C243" s="21" t="s">
        <v>999</v>
      </c>
      <c r="D243" s="1"/>
      <c r="E243" s="1"/>
      <c r="F243" s="1"/>
      <c r="G243" s="25" t="s">
        <v>1009</v>
      </c>
      <c r="H243" s="31" t="s">
        <v>1010</v>
      </c>
      <c r="I243" s="1"/>
      <c r="J243" s="1"/>
      <c r="K243" s="1"/>
      <c r="L243" s="25" t="s">
        <v>1009</v>
      </c>
      <c r="M243" s="21" t="s">
        <v>1001</v>
      </c>
      <c r="N243" s="1"/>
      <c r="O243" s="1"/>
      <c r="P243" s="1"/>
      <c r="Q243" s="25" t="s">
        <v>1009</v>
      </c>
      <c r="R243" s="21" t="str">
        <f t="shared" si="170"/>
        <v>16.85575</v>
      </c>
      <c r="S243" s="1"/>
      <c r="T243" s="1"/>
      <c r="U243" s="1"/>
      <c r="V243" s="25" t="s">
        <v>1009</v>
      </c>
      <c r="W243" s="21" t="str">
        <f t="shared" si="171"/>
        <v>74.393</v>
      </c>
      <c r="X243" s="1"/>
      <c r="Y243" s="1"/>
      <c r="Z243" s="1"/>
      <c r="AA243" s="25" t="s">
        <v>1009</v>
      </c>
      <c r="AB243" s="21" t="str">
        <f t="shared" si="172"/>
        <v>269.23525</v>
      </c>
      <c r="AC243" s="1"/>
      <c r="AD243" s="1"/>
      <c r="AE243" s="1"/>
      <c r="AF243" s="25" t="s">
        <v>1009</v>
      </c>
      <c r="AG243" s="32">
        <f t="shared" si="1"/>
        <v>1474.39025</v>
      </c>
      <c r="AH243" s="33">
        <v>3.903</v>
      </c>
      <c r="AI243" s="32">
        <v>5.237035714285715</v>
      </c>
      <c r="AJ243" s="1"/>
      <c r="AK243" s="25" t="s">
        <v>1009</v>
      </c>
      <c r="AL243" s="25" t="s">
        <v>1011</v>
      </c>
      <c r="AM243" s="1"/>
      <c r="AN243" s="1"/>
      <c r="AO243" s="1"/>
      <c r="AP243" s="25" t="s">
        <v>1009</v>
      </c>
      <c r="AQ243" s="16">
        <f t="shared" si="2"/>
        <v>2.694473571</v>
      </c>
      <c r="AR243" s="1"/>
      <c r="AS243" s="1"/>
      <c r="AT243" s="1"/>
      <c r="AU243" s="25" t="s">
        <v>1009</v>
      </c>
      <c r="AV243" s="34">
        <v>0.65</v>
      </c>
      <c r="AW243" s="16">
        <f t="shared" si="3"/>
        <v>2.694473571</v>
      </c>
      <c r="AX243" s="16">
        <f t="shared" si="4"/>
        <v>2.044473571</v>
      </c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</row>
    <row r="244" ht="15.75" customHeight="1">
      <c r="A244" s="15"/>
      <c r="B244" s="25" t="s">
        <v>1012</v>
      </c>
      <c r="C244" s="21" t="s">
        <v>999</v>
      </c>
      <c r="D244" s="1"/>
      <c r="E244" s="1"/>
      <c r="F244" s="1"/>
      <c r="G244" s="25" t="s">
        <v>1012</v>
      </c>
      <c r="H244" s="31" t="s">
        <v>1013</v>
      </c>
      <c r="I244" s="1"/>
      <c r="J244" s="1"/>
      <c r="K244" s="1"/>
      <c r="L244" s="25" t="s">
        <v>1012</v>
      </c>
      <c r="M244" s="21" t="s">
        <v>1001</v>
      </c>
      <c r="N244" s="1"/>
      <c r="O244" s="1"/>
      <c r="P244" s="1"/>
      <c r="Q244" s="25" t="s">
        <v>1012</v>
      </c>
      <c r="R244" s="21" t="str">
        <f t="shared" si="170"/>
        <v>16.85575</v>
      </c>
      <c r="S244" s="1"/>
      <c r="T244" s="1"/>
      <c r="U244" s="1"/>
      <c r="V244" s="25" t="s">
        <v>1012</v>
      </c>
      <c r="W244" s="21" t="str">
        <f t="shared" si="171"/>
        <v>74.393</v>
      </c>
      <c r="X244" s="1"/>
      <c r="Y244" s="1"/>
      <c r="Z244" s="1"/>
      <c r="AA244" s="25" t="s">
        <v>1012</v>
      </c>
      <c r="AB244" s="21" t="str">
        <f t="shared" si="172"/>
        <v>269.23525</v>
      </c>
      <c r="AC244" s="1"/>
      <c r="AD244" s="1"/>
      <c r="AE244" s="1"/>
      <c r="AF244" s="25" t="s">
        <v>1012</v>
      </c>
      <c r="AG244" s="32">
        <f t="shared" si="1"/>
        <v>1491.29825</v>
      </c>
      <c r="AH244" s="33">
        <v>3.956</v>
      </c>
      <c r="AI244" s="32">
        <v>5.237035714285715</v>
      </c>
      <c r="AJ244" s="1"/>
      <c r="AK244" s="25" t="s">
        <v>1012</v>
      </c>
      <c r="AL244" s="25" t="s">
        <v>1014</v>
      </c>
      <c r="AM244" s="1"/>
      <c r="AN244" s="1"/>
      <c r="AO244" s="1"/>
      <c r="AP244" s="25" t="s">
        <v>1012</v>
      </c>
      <c r="AQ244" s="16">
        <f t="shared" si="2"/>
        <v>2.729101071</v>
      </c>
      <c r="AR244" s="1"/>
      <c r="AS244" s="1"/>
      <c r="AT244" s="1"/>
      <c r="AU244" s="25" t="s">
        <v>1012</v>
      </c>
      <c r="AV244" s="34">
        <v>0.86</v>
      </c>
      <c r="AW244" s="16">
        <f t="shared" si="3"/>
        <v>2.729101071</v>
      </c>
      <c r="AX244" s="16">
        <f t="shared" si="4"/>
        <v>1.869101071</v>
      </c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</row>
    <row r="245" ht="15.75" customHeight="1">
      <c r="A245" s="15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</row>
    <row r="246" ht="15.75" customHeight="1">
      <c r="A246" s="15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</row>
    <row r="247" ht="15.75" customHeight="1">
      <c r="A247" s="15"/>
      <c r="AH247" s="37">
        <f>AVERAGE(AH21:AH244)</f>
        <v>5.237035714</v>
      </c>
      <c r="AV247" s="38">
        <f t="shared" ref="AV247:AW247" si="173">AVERAGE(AV21:AV244)</f>
        <v>6.137604167</v>
      </c>
      <c r="AW247" s="39">
        <f t="shared" si="173"/>
        <v>6.373608377</v>
      </c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</row>
    <row r="248" ht="15.75" customHeight="1">
      <c r="A248" s="15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</row>
    <row r="249" ht="15.75" customHeight="1">
      <c r="A249" s="15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</row>
    <row r="250" ht="15.75" customHeight="1">
      <c r="A250" s="15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</row>
    <row r="251" ht="15.75" customHeight="1">
      <c r="A251" s="15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</row>
    <row r="252" ht="15.75" customHeight="1">
      <c r="A252" s="15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</row>
    <row r="253" ht="15.75" customHeight="1">
      <c r="A253" s="15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</row>
    <row r="254" ht="15.75" customHeight="1">
      <c r="A254" s="15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</row>
    <row r="255" ht="15.75" customHeight="1">
      <c r="A255" s="15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</row>
    <row r="256" ht="15.75" customHeight="1">
      <c r="A256" s="15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</row>
    <row r="257" ht="15.75" customHeight="1">
      <c r="A257" s="15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</row>
    <row r="258" ht="15.75" customHeight="1">
      <c r="A258" s="15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</row>
    <row r="259" ht="15.75" customHeight="1">
      <c r="A259" s="15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</row>
    <row r="260" ht="15.75" customHeight="1">
      <c r="A260" s="15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</row>
    <row r="261" ht="15.75" customHeight="1">
      <c r="A261" s="15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</row>
    <row r="262" ht="15.75" customHeight="1">
      <c r="A262" s="15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</row>
    <row r="263" ht="15.75" customHeight="1">
      <c r="A263" s="15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</row>
    <row r="264" ht="15.75" customHeight="1">
      <c r="A264" s="15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</row>
    <row r="265" ht="15.75" customHeight="1">
      <c r="A265" s="15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</row>
    <row r="266" ht="15.75" customHeight="1">
      <c r="A266" s="15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</row>
    <row r="267" ht="15.75" customHeight="1">
      <c r="A267" s="15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</row>
    <row r="268" ht="15.75" customHeight="1">
      <c r="A268" s="15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</row>
    <row r="269" ht="15.75" customHeight="1">
      <c r="A269" s="15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</row>
    <row r="270" ht="15.75" customHeight="1">
      <c r="A270" s="15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</row>
    <row r="271" ht="15.75" customHeight="1">
      <c r="A271" s="15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</row>
    <row r="272" ht="15.75" customHeight="1">
      <c r="A272" s="15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</row>
    <row r="273" ht="15.75" customHeight="1">
      <c r="A273" s="15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</row>
    <row r="274" ht="15.75" customHeight="1">
      <c r="A274" s="15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</row>
    <row r="275" ht="15.75" customHeight="1">
      <c r="A275" s="15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</row>
    <row r="276" ht="15.75" customHeight="1">
      <c r="A276" s="15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</row>
    <row r="277" ht="15.75" customHeight="1">
      <c r="A277" s="15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</row>
    <row r="278" ht="15.75" customHeight="1">
      <c r="A278" s="15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</row>
    <row r="279" ht="15.75" customHeight="1">
      <c r="A279" s="15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</row>
    <row r="280" ht="15.75" customHeight="1">
      <c r="A280" s="15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</row>
    <row r="281" ht="15.75" customHeight="1">
      <c r="A281" s="15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</row>
    <row r="282" ht="15.75" customHeight="1">
      <c r="A282" s="15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</row>
    <row r="283" ht="15.75" customHeight="1">
      <c r="A283" s="15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</row>
    <row r="284" ht="15.75" customHeight="1">
      <c r="A284" s="15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</row>
    <row r="285" ht="15.75" customHeight="1">
      <c r="A285" s="15"/>
      <c r="B285" s="25"/>
      <c r="C285" s="32"/>
      <c r="D285" s="1"/>
      <c r="E285" s="1"/>
      <c r="F285" s="1"/>
      <c r="G285" s="40" t="s">
        <v>1015</v>
      </c>
      <c r="H285" s="41">
        <v>897.068</v>
      </c>
      <c r="I285" s="1"/>
      <c r="J285" s="1"/>
      <c r="K285" s="1"/>
      <c r="L285" s="25"/>
      <c r="M285" s="1"/>
      <c r="N285" s="1"/>
      <c r="O285" s="1"/>
      <c r="P285" s="1"/>
      <c r="Q285" s="25"/>
      <c r="R285" s="32"/>
      <c r="S285" s="1"/>
      <c r="T285" s="1"/>
      <c r="U285" s="1"/>
      <c r="V285" s="25"/>
      <c r="W285" s="1"/>
      <c r="X285" s="1"/>
      <c r="Y285" s="1"/>
      <c r="Z285" s="1"/>
      <c r="AA285" s="25"/>
      <c r="AB285" s="1"/>
      <c r="AC285" s="1"/>
      <c r="AD285" s="1"/>
      <c r="AE285" s="1"/>
      <c r="AF285" s="25"/>
      <c r="AG285" s="32"/>
      <c r="AH285" s="32"/>
      <c r="AI285" s="1"/>
      <c r="AJ285" s="1"/>
      <c r="AK285" s="25"/>
      <c r="AL285" s="25"/>
      <c r="AM285" s="1"/>
      <c r="AN285" s="1"/>
      <c r="AO285" s="1"/>
      <c r="AP285" s="25"/>
      <c r="AQ285" s="16"/>
      <c r="AR285" s="1"/>
      <c r="AS285" s="1"/>
      <c r="AT285" s="1"/>
      <c r="AU285" s="25"/>
      <c r="AV285" s="42"/>
      <c r="AW285" s="16"/>
      <c r="AX285" s="34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</row>
    <row r="286" ht="15.75" customHeight="1">
      <c r="A286" s="15"/>
      <c r="B286" s="25"/>
      <c r="C286" s="32"/>
      <c r="D286" s="1"/>
      <c r="E286" s="1"/>
      <c r="F286" s="1"/>
      <c r="G286" s="40" t="s">
        <v>1016</v>
      </c>
      <c r="H286" s="41">
        <v>904.111</v>
      </c>
      <c r="I286" s="1"/>
      <c r="J286" s="1"/>
      <c r="K286" s="1"/>
      <c r="L286" s="25"/>
      <c r="M286" s="1"/>
      <c r="N286" s="1"/>
      <c r="O286" s="1"/>
      <c r="P286" s="1"/>
      <c r="Q286" s="25"/>
      <c r="R286" s="32"/>
      <c r="S286" s="1"/>
      <c r="T286" s="1"/>
      <c r="U286" s="1"/>
      <c r="V286" s="25"/>
      <c r="W286" s="1"/>
      <c r="X286" s="1"/>
      <c r="Y286" s="1"/>
      <c r="Z286" s="1"/>
      <c r="AA286" s="25"/>
      <c r="AB286" s="1"/>
      <c r="AC286" s="1"/>
      <c r="AD286" s="1"/>
      <c r="AE286" s="1"/>
      <c r="AF286" s="25"/>
      <c r="AG286" s="32"/>
      <c r="AH286" s="1"/>
      <c r="AI286" s="1"/>
      <c r="AJ286" s="1"/>
      <c r="AK286" s="25"/>
      <c r="AL286" s="25"/>
      <c r="AM286" s="1"/>
      <c r="AN286" s="1"/>
      <c r="AO286" s="1"/>
      <c r="AP286" s="25"/>
      <c r="AQ286" s="16"/>
      <c r="AR286" s="1"/>
      <c r="AS286" s="1"/>
      <c r="AT286" s="1"/>
      <c r="AU286" s="25"/>
      <c r="AV286" s="42"/>
      <c r="AW286" s="16"/>
      <c r="AX286" s="34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</row>
    <row r="287" ht="15.75" customHeight="1">
      <c r="A287" s="15"/>
      <c r="B287" s="25"/>
      <c r="C287" s="32"/>
      <c r="D287" s="1"/>
      <c r="E287" s="1"/>
      <c r="F287" s="1"/>
      <c r="G287" s="40" t="s">
        <v>1017</v>
      </c>
      <c r="H287" s="41">
        <v>910.891</v>
      </c>
      <c r="I287" s="1"/>
      <c r="J287" s="1"/>
      <c r="K287" s="1"/>
      <c r="L287" s="25"/>
      <c r="M287" s="1"/>
      <c r="N287" s="1"/>
      <c r="O287" s="1"/>
      <c r="P287" s="1"/>
      <c r="Q287" s="25"/>
      <c r="R287" s="32"/>
      <c r="S287" s="1"/>
      <c r="T287" s="1"/>
      <c r="U287" s="1"/>
      <c r="V287" s="25"/>
      <c r="W287" s="1"/>
      <c r="X287" s="1"/>
      <c r="Y287" s="1"/>
      <c r="Z287" s="1"/>
      <c r="AA287" s="25"/>
      <c r="AB287" s="1"/>
      <c r="AC287" s="1"/>
      <c r="AD287" s="1"/>
      <c r="AE287" s="1"/>
      <c r="AF287" s="25"/>
      <c r="AG287" s="32"/>
      <c r="AH287" s="1"/>
      <c r="AI287" s="1"/>
      <c r="AJ287" s="1"/>
      <c r="AK287" s="25"/>
      <c r="AL287" s="25"/>
      <c r="AM287" s="1"/>
      <c r="AN287" s="1"/>
      <c r="AO287" s="1"/>
      <c r="AP287" s="25"/>
      <c r="AQ287" s="16"/>
      <c r="AR287" s="1"/>
      <c r="AS287" s="1"/>
      <c r="AT287" s="1"/>
      <c r="AU287" s="25"/>
      <c r="AV287" s="43"/>
      <c r="AW287" s="16"/>
      <c r="AX287" s="34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</row>
    <row r="288" ht="15.75" customHeight="1">
      <c r="A288" s="15"/>
      <c r="B288" s="25"/>
      <c r="C288" s="32"/>
      <c r="D288" s="1"/>
      <c r="E288" s="1"/>
      <c r="F288" s="1"/>
      <c r="G288" s="40" t="s">
        <v>1018</v>
      </c>
      <c r="H288" s="41">
        <v>909.029</v>
      </c>
      <c r="I288" s="1"/>
      <c r="J288" s="1"/>
      <c r="K288" s="1"/>
      <c r="L288" s="25"/>
      <c r="M288" s="1"/>
      <c r="N288" s="1"/>
      <c r="O288" s="1"/>
      <c r="P288" s="1"/>
      <c r="Q288" s="25"/>
      <c r="R288" s="32"/>
      <c r="S288" s="1"/>
      <c r="T288" s="1"/>
      <c r="U288" s="1"/>
      <c r="V288" s="25"/>
      <c r="W288" s="1"/>
      <c r="X288" s="1"/>
      <c r="Y288" s="1"/>
      <c r="Z288" s="1"/>
      <c r="AA288" s="25"/>
      <c r="AB288" s="1"/>
      <c r="AC288" s="1"/>
      <c r="AD288" s="1"/>
      <c r="AE288" s="1"/>
      <c r="AF288" s="25"/>
      <c r="AG288" s="32"/>
      <c r="AH288" s="1"/>
      <c r="AI288" s="1"/>
      <c r="AJ288" s="1"/>
      <c r="AK288" s="25"/>
      <c r="AL288" s="25"/>
      <c r="AM288" s="1"/>
      <c r="AN288" s="1"/>
      <c r="AO288" s="1"/>
      <c r="AP288" s="25"/>
      <c r="AQ288" s="16"/>
      <c r="AR288" s="1"/>
      <c r="AS288" s="1"/>
      <c r="AT288" s="1"/>
      <c r="AU288" s="25"/>
      <c r="AV288" s="43"/>
      <c r="AW288" s="16"/>
      <c r="AX288" s="34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</row>
    <row r="289" ht="15.75" customHeight="1">
      <c r="A289" s="15"/>
      <c r="B289" s="25"/>
      <c r="C289" s="32"/>
      <c r="D289" s="1"/>
      <c r="E289" s="1"/>
      <c r="F289" s="1"/>
      <c r="G289" s="40" t="s">
        <v>1019</v>
      </c>
      <c r="H289" s="41">
        <v>906.884</v>
      </c>
      <c r="I289" s="1"/>
      <c r="J289" s="1"/>
      <c r="K289" s="1"/>
      <c r="L289" s="25"/>
      <c r="M289" s="1"/>
      <c r="N289" s="1"/>
      <c r="O289" s="1"/>
      <c r="P289" s="1"/>
      <c r="Q289" s="25"/>
      <c r="R289" s="32"/>
      <c r="S289" s="1"/>
      <c r="T289" s="1"/>
      <c r="U289" s="1"/>
      <c r="V289" s="25"/>
      <c r="W289" s="1"/>
      <c r="X289" s="1"/>
      <c r="Y289" s="1"/>
      <c r="Z289" s="1"/>
      <c r="AA289" s="25"/>
      <c r="AB289" s="1"/>
      <c r="AC289" s="1"/>
      <c r="AD289" s="1"/>
      <c r="AE289" s="1"/>
      <c r="AF289" s="25"/>
      <c r="AG289" s="32"/>
      <c r="AH289" s="1"/>
      <c r="AI289" s="1"/>
      <c r="AJ289" s="1"/>
      <c r="AK289" s="25"/>
      <c r="AL289" s="25"/>
      <c r="AM289" s="1"/>
      <c r="AN289" s="1"/>
      <c r="AO289" s="1"/>
      <c r="AP289" s="25"/>
      <c r="AQ289" s="16"/>
      <c r="AR289" s="1"/>
      <c r="AS289" s="1"/>
      <c r="AT289" s="1"/>
      <c r="AU289" s="25"/>
      <c r="AV289" s="43"/>
      <c r="AW289" s="16"/>
      <c r="AX289" s="34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</row>
    <row r="290" ht="15.75" customHeight="1">
      <c r="A290" s="1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43"/>
      <c r="AW290" s="1"/>
      <c r="AX290" s="34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</row>
    <row r="291" ht="15.75" customHeight="1">
      <c r="A291" s="1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</row>
    <row r="292" ht="15.75" customHeight="1">
      <c r="A292" s="15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</row>
    <row r="293" ht="15.75" customHeight="1">
      <c r="A293" s="15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</row>
    <row r="294" ht="15.75" customHeight="1">
      <c r="A294" s="15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</row>
    <row r="295" ht="15.75" customHeight="1">
      <c r="A295" s="15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</row>
    <row r="296" ht="15.75" customHeight="1">
      <c r="A296" s="15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</row>
    <row r="297" ht="15.75" customHeight="1">
      <c r="A297" s="15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</row>
    <row r="298" ht="15.75" customHeight="1">
      <c r="A298" s="15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</row>
    <row r="299" ht="15.75" customHeight="1">
      <c r="A299" s="15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</row>
    <row r="300" ht="15.75" customHeight="1">
      <c r="A300" s="1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</row>
    <row r="301" ht="15.75" customHeight="1">
      <c r="A301" s="1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</row>
    <row r="302" ht="15.75" customHeight="1">
      <c r="A302" s="1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</row>
    <row r="303" ht="15.75" customHeight="1">
      <c r="A303" s="1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</row>
    <row r="304" ht="15.75" customHeight="1">
      <c r="A304" s="1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</row>
  </sheetData>
  <mergeCells count="30">
    <mergeCell ref="L2:O3"/>
    <mergeCell ref="Q2:T3"/>
    <mergeCell ref="V2:Y3"/>
    <mergeCell ref="AF2:AI3"/>
    <mergeCell ref="AK2:AN3"/>
    <mergeCell ref="AP2:AR3"/>
    <mergeCell ref="AU2:AY3"/>
    <mergeCell ref="B2:E3"/>
    <mergeCell ref="B6:E6"/>
    <mergeCell ref="L6:O6"/>
    <mergeCell ref="Q6:T6"/>
    <mergeCell ref="V6:Y6"/>
    <mergeCell ref="AA6:AD6"/>
    <mergeCell ref="B7:E7"/>
    <mergeCell ref="L9:O9"/>
    <mergeCell ref="Q9:T9"/>
    <mergeCell ref="V9:Y9"/>
    <mergeCell ref="AA9:AD9"/>
    <mergeCell ref="B10:E10"/>
    <mergeCell ref="L10:O10"/>
    <mergeCell ref="Q10:T10"/>
    <mergeCell ref="V10:Y10"/>
    <mergeCell ref="G6:J6"/>
    <mergeCell ref="G7:J7"/>
    <mergeCell ref="AP7:AS10"/>
    <mergeCell ref="B8:E8"/>
    <mergeCell ref="G8:J8"/>
    <mergeCell ref="B9:E9"/>
    <mergeCell ref="G9:J9"/>
    <mergeCell ref="AA10:AD1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2022-06-14T07:58:04Z</dcterms:created>
  <dc:creator>Microsoft Office User</dc:creator>
</cp:coreProperties>
</file>