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Aufgabe 1" sheetId="1" r:id="rId1"/>
    <sheet name="Aufgabe 2" sheetId="2" r:id="rId2"/>
    <sheet name="Aufgabe 3" sheetId="3" r:id="rId3"/>
  </sheets>
  <definedNames>
    <definedName name="solver_adj" localSheetId="0" hidden="1">'Aufgabe 1'!$C$8:$D$8</definedName>
    <definedName name="solver_adj" localSheetId="1" hidden="1">'Aufgabe 2'!$B$9:$B$11</definedName>
    <definedName name="solver_adj" localSheetId="2" hidden="1">'Aufgabe 3'!$E$3:$E$6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'Aufgabe 1'!$C$8:$D$8</definedName>
    <definedName name="solver_lhs1" localSheetId="1" hidden="1">'Aufgabe 2'!$B$9:$B$11</definedName>
    <definedName name="solver_lhs1" localSheetId="2" hidden="1">'Aufgabe 3'!$E$3:$E$6</definedName>
    <definedName name="solver_lhs10" localSheetId="1" hidden="1">'Aufgabe 2'!$M$9</definedName>
    <definedName name="solver_lhs2" localSheetId="0" hidden="1">'Aufgabe 1'!$C$8:$D$8</definedName>
    <definedName name="solver_lhs2" localSheetId="1" hidden="1">'Aufgabe 2'!$B$9:$B$11</definedName>
    <definedName name="solver_lhs2" localSheetId="2" hidden="1">'Aufgabe 3'!$H$7</definedName>
    <definedName name="solver_lhs3" localSheetId="0" hidden="1">'Aufgabe 1'!$I$10:$K$10</definedName>
    <definedName name="solver_lhs3" localSheetId="1" hidden="1">'Aufgabe 2'!$I$9</definedName>
    <definedName name="solver_lhs3" localSheetId="2" hidden="1">'Aufgabe 3'!$K$7</definedName>
    <definedName name="solver_lhs4" localSheetId="1" hidden="1">'Aufgabe 2'!$J$9</definedName>
    <definedName name="solver_lhs5" localSheetId="1" hidden="1">'Aufgabe 2'!$K$9</definedName>
    <definedName name="solver_lhs6" localSheetId="1" hidden="1">'Aufgabe 2'!$K$9</definedName>
    <definedName name="solver_lhs7" localSheetId="1" hidden="1">'Aufgabe 2'!$L$9</definedName>
    <definedName name="solver_lhs8" localSheetId="1" hidden="1">'Aufgabe 2'!$L$9</definedName>
    <definedName name="solver_lhs9" localSheetId="1" hidden="1">'Aufgabe 2'!$M$9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10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'Aufgabe 1'!$F$9</definedName>
    <definedName name="solver_opt" localSheetId="1" hidden="1">'Aufgabe 2'!$J$12</definedName>
    <definedName name="solver_opt" localSheetId="2" hidden="1">'Aufgabe 3'!$I$7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10" localSheetId="1" hidden="1">3</definedName>
    <definedName name="solver_rel2" localSheetId="0" hidden="1">3</definedName>
    <definedName name="solver_rel2" localSheetId="1" hidden="1">3</definedName>
    <definedName name="solver_rel2" localSheetId="2" hidden="1">1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4" localSheetId="1" hidden="1">1</definedName>
    <definedName name="solver_rel5" localSheetId="1" hidden="1">1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10" localSheetId="1" hidden="1">'Aufgabe 2'!$D$5</definedName>
    <definedName name="solver_rhs2" localSheetId="0" hidden="1">0</definedName>
    <definedName name="solver_rhs2" localSheetId="1" hidden="1">0</definedName>
    <definedName name="solver_rhs2" localSheetId="2" hidden="1">'Aufgabe 3'!$J$3</definedName>
    <definedName name="solver_rhs3" localSheetId="0" hidden="1">'Aufgabe 1'!$I$3:$K$3</definedName>
    <definedName name="solver_rhs3" localSheetId="1" hidden="1">'Aufgabe 2'!$I$3</definedName>
    <definedName name="solver_rhs3" localSheetId="2" hidden="1">'Aufgabe 3'!$H$3</definedName>
    <definedName name="solver_rhs4" localSheetId="1" hidden="1">'Aufgabe 2'!$J$3</definedName>
    <definedName name="solver_rhs5" localSheetId="1" hidden="1">'Aufgabe 2'!$E$3</definedName>
    <definedName name="solver_rhs6" localSheetId="1" hidden="1">'Aufgabe 2'!$D$3</definedName>
    <definedName name="solver_rhs7" localSheetId="1" hidden="1">'Aufgabe 2'!$E$4</definedName>
    <definedName name="solver_rhs8" localSheetId="1" hidden="1">'Aufgabe 2'!$D$4</definedName>
    <definedName name="solver_rhs9" localSheetId="1" hidden="1">'Aufgabe 2'!$E$5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H10" i="3" l="1"/>
  <c r="K7" i="3"/>
  <c r="I7" i="3"/>
  <c r="H7" i="3"/>
  <c r="J3" i="3"/>
  <c r="J12" i="2"/>
  <c r="J9" i="2"/>
  <c r="I9" i="2"/>
  <c r="L9" i="2" s="1"/>
  <c r="K9" i="1"/>
  <c r="J9" i="1"/>
  <c r="I9" i="1"/>
  <c r="K8" i="1"/>
  <c r="J8" i="1"/>
  <c r="I8" i="1"/>
  <c r="D9" i="1"/>
  <c r="C9" i="1"/>
  <c r="K9" i="2" l="1"/>
  <c r="M9" i="2"/>
  <c r="J10" i="1"/>
  <c r="F9" i="1"/>
  <c r="K10" i="1"/>
  <c r="I10" i="1"/>
</calcChain>
</file>

<file path=xl/comments1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Veränderbar von Solver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Maximiert von Solver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Muss &lt;= Vorräte sein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Von Solver veränderbar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Von Solver zu verändern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Minimiert von Solver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Constraint</t>
        </r>
      </text>
    </comment>
  </commentList>
</comments>
</file>

<file path=xl/sharedStrings.xml><?xml version="1.0" encoding="utf-8"?>
<sst xmlns="http://schemas.openxmlformats.org/spreadsheetml/2006/main" count="57" uniqueCount="42">
  <si>
    <t>A</t>
  </si>
  <si>
    <t>B</t>
  </si>
  <si>
    <t>C</t>
  </si>
  <si>
    <t>Leg 1</t>
  </si>
  <si>
    <t>Leg 2</t>
  </si>
  <si>
    <t>Vorräte</t>
  </si>
  <si>
    <t>Gewinn</t>
  </si>
  <si>
    <t>Gewinn / t</t>
  </si>
  <si>
    <t>Produziert</t>
  </si>
  <si>
    <t>Verbrauch</t>
  </si>
  <si>
    <t>Total</t>
  </si>
  <si>
    <t>Gewinn Total</t>
  </si>
  <si>
    <t>Wohnungen</t>
  </si>
  <si>
    <t>3-Zimmer</t>
  </si>
  <si>
    <t>Zimmer</t>
  </si>
  <si>
    <t>min</t>
  </si>
  <si>
    <t>max</t>
  </si>
  <si>
    <t>Gesetz</t>
  </si>
  <si>
    <t>Max m²</t>
  </si>
  <si>
    <t>Max W</t>
  </si>
  <si>
    <t>m²</t>
  </si>
  <si>
    <t>Preis</t>
  </si>
  <si>
    <t>Auslastung</t>
  </si>
  <si>
    <t>Gebaut</t>
  </si>
  <si>
    <t>4-Zimmer</t>
  </si>
  <si>
    <t>5-Zimmer</t>
  </si>
  <si>
    <t>Anzahl</t>
  </si>
  <si>
    <t>% 4-Zimmer</t>
  </si>
  <si>
    <t>% 5-Zimmer</t>
  </si>
  <si>
    <t>% 3-Zimmer</t>
  </si>
  <si>
    <t>Rohrlänge (m)</t>
  </si>
  <si>
    <t>Kosten (€)</t>
  </si>
  <si>
    <t>Verlegedauer (min)</t>
  </si>
  <si>
    <t>Auftrag</t>
  </si>
  <si>
    <t>Länge</t>
  </si>
  <si>
    <t>Zeit</t>
  </si>
  <si>
    <t>Daten</t>
  </si>
  <si>
    <t>Zeit (min)</t>
  </si>
  <si>
    <t>Verwendet</t>
  </si>
  <si>
    <t>Kosten</t>
  </si>
  <si>
    <t>Ergebnis</t>
  </si>
  <si>
    <t>In Tagen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</si>
</sst>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9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center" wrapText="1"/>
    </xf>
    <xf numFmtId="9" fontId="0" fillId="0" borderId="0" xfId="0" applyNumberFormat="1" applyFont="1" applyBorder="1" applyAlignment="1">
      <alignment vertical="center" wrapText="1"/>
    </xf>
    <xf numFmtId="6" fontId="0" fillId="0" borderId="0" xfId="0" applyNumberFormat="1" applyFont="1" applyBorder="1"/>
    <xf numFmtId="0" fontId="0" fillId="2" borderId="0" xfId="0" applyFont="1" applyFill="1"/>
    <xf numFmtId="6" fontId="0" fillId="0" borderId="0" xfId="0" applyNumberFormat="1" applyFont="1"/>
    <xf numFmtId="0" fontId="1" fillId="0" borderId="0" xfId="0" applyFont="1"/>
    <xf numFmtId="0" fontId="0" fillId="3" borderId="0" xfId="0" applyFont="1" applyFill="1"/>
    <xf numFmtId="6" fontId="0" fillId="4" borderId="0" xfId="0" applyNumberFormat="1" applyFont="1" applyFill="1"/>
    <xf numFmtId="0" fontId="0" fillId="5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6" fontId="0" fillId="0" borderId="0" xfId="0" applyNumberFormat="1"/>
    <xf numFmtId="0" fontId="0" fillId="6" borderId="0" xfId="0" applyFill="1"/>
    <xf numFmtId="0" fontId="0" fillId="3" borderId="0" xfId="0" applyFill="1"/>
    <xf numFmtId="6" fontId="0" fillId="4" borderId="0" xfId="0" applyNumberFormat="1" applyFill="1"/>
    <xf numFmtId="10" fontId="0" fillId="3" borderId="0" xfId="0" applyNumberFormat="1" applyFill="1"/>
    <xf numFmtId="164" fontId="0" fillId="4" borderId="0" xfId="0" applyNumberFormat="1" applyFont="1" applyFill="1"/>
    <xf numFmtId="1" fontId="0" fillId="0" borderId="0" xfId="0" applyNumberFormat="1" applyFont="1"/>
    <xf numFmtId="8" fontId="0" fillId="0" borderId="0" xfId="0" applyNumberFormat="1" applyFont="1" applyBorder="1" applyAlignment="1">
      <alignment vertical="center" wrapText="1"/>
    </xf>
    <xf numFmtId="0" fontId="0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Zimmer gebaut</c:v>
          </c:tx>
          <c:cat>
            <c:strRef>
              <c:f>'Aufgabe 2'!$A$9:$A$11</c:f>
              <c:strCache>
                <c:ptCount val="3"/>
                <c:pt idx="0">
                  <c:v>3-Zimmer</c:v>
                </c:pt>
                <c:pt idx="1">
                  <c:v>4-Zimmer</c:v>
                </c:pt>
                <c:pt idx="2">
                  <c:v>5-Zimmer</c:v>
                </c:pt>
              </c:strCache>
            </c:strRef>
          </c:cat>
          <c:val>
            <c:numRef>
              <c:f>'Aufgabe 2'!$B$9:$B$11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Rohre verwendet</c:v>
          </c:tx>
          <c:cat>
            <c:numRef>
              <c:f>'Aufgabe 3'!$B$3:$B$6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'Aufgabe 3'!$E$3:$E$6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46</c:v>
                </c:pt>
                <c:pt idx="3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139700</xdr:rowOff>
    </xdr:from>
    <xdr:to>
      <xdr:col>7</xdr:col>
      <xdr:colOff>273050</xdr:colOff>
      <xdr:row>27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7</xdr:row>
      <xdr:rowOff>123825</xdr:rowOff>
    </xdr:from>
    <xdr:to>
      <xdr:col>5</xdr:col>
      <xdr:colOff>460375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"/>
  <sheetViews>
    <sheetView workbookViewId="0">
      <selection activeCell="G18" sqref="G18"/>
    </sheetView>
  </sheetViews>
  <sheetFormatPr defaultRowHeight="14.5" x14ac:dyDescent="0.35"/>
  <cols>
    <col min="2" max="2" width="10.453125" customWidth="1"/>
    <col min="6" max="6" width="11.90625" customWidth="1"/>
  </cols>
  <sheetData>
    <row r="1" spans="1:14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5">
      <c r="A2" s="2"/>
      <c r="B2" s="3"/>
      <c r="C2" s="15" t="s">
        <v>0</v>
      </c>
      <c r="D2" s="15" t="s">
        <v>1</v>
      </c>
      <c r="E2" s="15" t="s">
        <v>2</v>
      </c>
      <c r="F2" s="16" t="s">
        <v>7</v>
      </c>
      <c r="G2" s="2"/>
      <c r="H2" s="2"/>
      <c r="I2" s="14" t="s">
        <v>0</v>
      </c>
      <c r="J2" s="14" t="s">
        <v>1</v>
      </c>
      <c r="K2" s="14" t="s">
        <v>2</v>
      </c>
      <c r="L2" s="2"/>
      <c r="M2" s="2"/>
      <c r="N2" s="2"/>
    </row>
    <row r="3" spans="1:14" x14ac:dyDescent="0.35">
      <c r="A3" s="2"/>
      <c r="B3" s="15" t="s">
        <v>3</v>
      </c>
      <c r="C3" s="6">
        <v>0.2</v>
      </c>
      <c r="D3" s="6">
        <v>0.2</v>
      </c>
      <c r="E3" s="6">
        <v>0.6</v>
      </c>
      <c r="F3" s="7">
        <v>4000</v>
      </c>
      <c r="G3" s="2"/>
      <c r="H3" s="14" t="s">
        <v>5</v>
      </c>
      <c r="I3" s="3">
        <v>10</v>
      </c>
      <c r="J3" s="3">
        <v>18</v>
      </c>
      <c r="K3" s="3">
        <v>24</v>
      </c>
      <c r="L3" s="2"/>
      <c r="M3" s="2"/>
      <c r="N3" s="2"/>
    </row>
    <row r="4" spans="1:14" x14ac:dyDescent="0.35">
      <c r="A4" s="2"/>
      <c r="B4" s="15" t="s">
        <v>4</v>
      </c>
      <c r="C4" s="6">
        <v>0.25</v>
      </c>
      <c r="D4" s="6">
        <v>0.5</v>
      </c>
      <c r="E4" s="6">
        <v>0.25</v>
      </c>
      <c r="F4" s="7">
        <v>2500</v>
      </c>
      <c r="G4" s="2"/>
      <c r="H4" s="2"/>
      <c r="I4" s="2"/>
      <c r="J4" s="2"/>
      <c r="K4" s="2"/>
      <c r="L4" s="2"/>
      <c r="M4" s="2"/>
      <c r="N4" s="2"/>
    </row>
    <row r="5" spans="1:14" x14ac:dyDescent="0.35">
      <c r="A5" s="2"/>
      <c r="B5" s="3"/>
      <c r="C5" s="2"/>
      <c r="D5" s="2"/>
      <c r="E5" s="2"/>
      <c r="F5" s="4"/>
      <c r="G5" s="2"/>
      <c r="H5" s="2"/>
      <c r="I5" s="2"/>
      <c r="J5" s="2"/>
      <c r="K5" s="2"/>
      <c r="L5" s="2"/>
      <c r="M5" s="2"/>
      <c r="N5" s="2"/>
    </row>
    <row r="6" spans="1:14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2"/>
      <c r="B7" s="2"/>
      <c r="C7" s="10" t="s">
        <v>3</v>
      </c>
      <c r="D7" s="10" t="s">
        <v>4</v>
      </c>
      <c r="E7" s="2"/>
      <c r="F7" s="2"/>
      <c r="G7" s="2"/>
      <c r="H7" s="10" t="s">
        <v>9</v>
      </c>
      <c r="I7" s="10" t="s">
        <v>0</v>
      </c>
      <c r="J7" s="10" t="s">
        <v>1</v>
      </c>
      <c r="K7" s="10" t="s">
        <v>2</v>
      </c>
      <c r="L7" s="2"/>
      <c r="M7" s="2"/>
      <c r="N7" s="2"/>
    </row>
    <row r="8" spans="1:14" x14ac:dyDescent="0.35">
      <c r="A8" s="2"/>
      <c r="B8" s="2" t="s">
        <v>8</v>
      </c>
      <c r="C8" s="8">
        <v>35</v>
      </c>
      <c r="D8" s="8">
        <v>12</v>
      </c>
      <c r="E8" s="2"/>
      <c r="F8" s="10" t="s">
        <v>11</v>
      </c>
      <c r="G8" s="2"/>
      <c r="H8" s="10" t="s">
        <v>3</v>
      </c>
      <c r="I8" s="13">
        <f>C8*C3</f>
        <v>7</v>
      </c>
      <c r="J8" s="13">
        <f>C8*D3</f>
        <v>7</v>
      </c>
      <c r="K8" s="13">
        <f>C8*E3</f>
        <v>21</v>
      </c>
      <c r="L8" s="2"/>
      <c r="M8" s="2"/>
      <c r="N8" s="2"/>
    </row>
    <row r="9" spans="1:14" x14ac:dyDescent="0.35">
      <c r="A9" s="2"/>
      <c r="B9" s="2" t="s">
        <v>6</v>
      </c>
      <c r="C9" s="9">
        <f>F3*C8</f>
        <v>140000</v>
      </c>
      <c r="D9" s="9">
        <f>D8*F4</f>
        <v>30000</v>
      </c>
      <c r="E9" s="2"/>
      <c r="F9" s="12">
        <f>C9+D9</f>
        <v>170000</v>
      </c>
      <c r="G9" s="2"/>
      <c r="H9" s="10" t="s">
        <v>4</v>
      </c>
      <c r="I9" s="13">
        <f>D8*C4</f>
        <v>3</v>
      </c>
      <c r="J9" s="13">
        <f>D8*D4</f>
        <v>6</v>
      </c>
      <c r="K9" s="13">
        <f>D8*E4</f>
        <v>3</v>
      </c>
      <c r="L9" s="2"/>
      <c r="M9" s="2"/>
      <c r="N9" s="2"/>
    </row>
    <row r="10" spans="1:14" x14ac:dyDescent="0.35">
      <c r="A10" s="2"/>
      <c r="B10" s="2"/>
      <c r="C10" s="2"/>
      <c r="D10" s="2"/>
      <c r="E10" s="2"/>
      <c r="F10" s="2"/>
      <c r="G10" s="2"/>
      <c r="H10" s="10" t="s">
        <v>10</v>
      </c>
      <c r="I10" s="11">
        <f>SUM(I8:I9)</f>
        <v>10</v>
      </c>
      <c r="J10" s="11">
        <f>SUM(J8:J9)</f>
        <v>13</v>
      </c>
      <c r="K10" s="11">
        <f>SUM(K8:K9)</f>
        <v>24</v>
      </c>
      <c r="L10" s="2"/>
      <c r="M10" s="2"/>
      <c r="N10" s="2"/>
    </row>
    <row r="11" spans="1:14" x14ac:dyDescent="0.35">
      <c r="A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>
      <selection activeCell="K1" sqref="K1"/>
    </sheetView>
  </sheetViews>
  <sheetFormatPr defaultRowHeight="14.5" x14ac:dyDescent="0.35"/>
  <cols>
    <col min="1" max="1" width="14.90625" customWidth="1"/>
    <col min="8" max="8" width="11.08984375" customWidth="1"/>
    <col min="9" max="9" width="11.6328125" customWidth="1"/>
    <col min="11" max="11" width="11.1796875" customWidth="1"/>
    <col min="12" max="12" width="11.6328125" customWidth="1"/>
    <col min="13" max="13" width="11.36328125" customWidth="1"/>
  </cols>
  <sheetData>
    <row r="1" spans="1:13" x14ac:dyDescent="0.35">
      <c r="A1" s="10" t="s">
        <v>12</v>
      </c>
      <c r="B1" s="10"/>
      <c r="C1" s="10"/>
      <c r="D1" s="10"/>
      <c r="E1" s="10"/>
      <c r="F1" s="10"/>
      <c r="G1" s="10"/>
      <c r="I1" s="10" t="s">
        <v>17</v>
      </c>
    </row>
    <row r="2" spans="1:13" x14ac:dyDescent="0.35">
      <c r="A2" s="10" t="s">
        <v>14</v>
      </c>
      <c r="B2" s="10" t="s">
        <v>20</v>
      </c>
      <c r="C2" s="10"/>
      <c r="D2" s="10" t="s">
        <v>15</v>
      </c>
      <c r="E2" s="10" t="s">
        <v>16</v>
      </c>
      <c r="F2" s="10" t="s">
        <v>21</v>
      </c>
      <c r="G2" s="10"/>
      <c r="I2" s="10" t="s">
        <v>19</v>
      </c>
      <c r="J2" s="10" t="s">
        <v>18</v>
      </c>
    </row>
    <row r="3" spans="1:13" x14ac:dyDescent="0.35">
      <c r="A3">
        <v>3</v>
      </c>
      <c r="B3">
        <v>70</v>
      </c>
      <c r="D3" s="1">
        <v>0.15</v>
      </c>
      <c r="E3" s="1">
        <v>0.5</v>
      </c>
      <c r="F3" s="17">
        <v>650</v>
      </c>
      <c r="I3">
        <v>42</v>
      </c>
      <c r="J3">
        <v>4100</v>
      </c>
    </row>
    <row r="4" spans="1:13" x14ac:dyDescent="0.35">
      <c r="A4">
        <v>4</v>
      </c>
      <c r="B4">
        <v>80</v>
      </c>
      <c r="D4" s="1">
        <v>0.1</v>
      </c>
      <c r="E4" s="1">
        <v>0.5</v>
      </c>
      <c r="F4" s="17">
        <v>750</v>
      </c>
    </row>
    <row r="5" spans="1:13" x14ac:dyDescent="0.35">
      <c r="A5">
        <v>5</v>
      </c>
      <c r="B5">
        <v>120</v>
      </c>
      <c r="D5" s="1">
        <v>0</v>
      </c>
      <c r="E5" s="1">
        <v>0.25</v>
      </c>
      <c r="F5" s="17">
        <v>950</v>
      </c>
    </row>
    <row r="7" spans="1:13" x14ac:dyDescent="0.35">
      <c r="I7" t="s">
        <v>22</v>
      </c>
    </row>
    <row r="8" spans="1:13" x14ac:dyDescent="0.35">
      <c r="A8" t="s">
        <v>23</v>
      </c>
      <c r="B8" t="s">
        <v>26</v>
      </c>
      <c r="I8" t="s">
        <v>26</v>
      </c>
      <c r="J8" t="s">
        <v>20</v>
      </c>
      <c r="K8" t="s">
        <v>29</v>
      </c>
      <c r="L8" t="s">
        <v>27</v>
      </c>
      <c r="M8" t="s">
        <v>28</v>
      </c>
    </row>
    <row r="9" spans="1:13" x14ac:dyDescent="0.35">
      <c r="A9" t="s">
        <v>13</v>
      </c>
      <c r="B9" s="18">
        <v>12</v>
      </c>
      <c r="I9" s="19">
        <f>SUM(B9:B11)</f>
        <v>42</v>
      </c>
      <c r="J9" s="19">
        <f>B9*B3+B4*B10+B5*B11</f>
        <v>3640</v>
      </c>
      <c r="K9" s="21">
        <f>IF($I$9&gt;0,B9/$I$9,0)</f>
        <v>0.2857142857142857</v>
      </c>
      <c r="L9" s="21">
        <f>IF($I$9&gt;0,B10/$I$9,0)</f>
        <v>0.47619047619047616</v>
      </c>
      <c r="M9" s="21">
        <f>IF($I$9&gt;0,B11/$I$9,0)</f>
        <v>0.23809523809523808</v>
      </c>
    </row>
    <row r="10" spans="1:13" x14ac:dyDescent="0.35">
      <c r="A10" t="s">
        <v>24</v>
      </c>
      <c r="B10" s="18">
        <v>20</v>
      </c>
    </row>
    <row r="11" spans="1:13" x14ac:dyDescent="0.35">
      <c r="A11" t="s">
        <v>25</v>
      </c>
      <c r="B11" s="18">
        <v>10</v>
      </c>
    </row>
    <row r="12" spans="1:13" x14ac:dyDescent="0.35">
      <c r="I12" t="s">
        <v>11</v>
      </c>
      <c r="J12" s="20">
        <f>B9*F3+B10*F4+B11*F5</f>
        <v>32300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0"/>
  <sheetViews>
    <sheetView tabSelected="1" workbookViewId="0">
      <selection activeCell="J1" sqref="J1"/>
    </sheetView>
  </sheetViews>
  <sheetFormatPr defaultRowHeight="14.5" x14ac:dyDescent="0.35"/>
  <cols>
    <col min="1" max="1" width="8.7265625" style="2"/>
    <col min="2" max="2" width="14.453125" style="2" customWidth="1"/>
    <col min="3" max="3" width="13.6328125" style="2" customWidth="1"/>
    <col min="4" max="4" width="19.08984375" style="2" customWidth="1"/>
    <col min="5" max="5" width="10.1796875" style="2" customWidth="1"/>
    <col min="6" max="7" width="8.7265625" style="2"/>
    <col min="8" max="8" width="11.08984375" style="2" customWidth="1"/>
    <col min="9" max="9" width="10.26953125" style="2" bestFit="1" customWidth="1"/>
    <col min="10" max="10" width="10.6328125" style="2" customWidth="1"/>
    <col min="11" max="16384" width="8.7265625" style="2"/>
  </cols>
  <sheetData>
    <row r="1" spans="2:11" x14ac:dyDescent="0.35">
      <c r="B1" s="10" t="s">
        <v>36</v>
      </c>
      <c r="H1" s="10" t="s">
        <v>33</v>
      </c>
    </row>
    <row r="2" spans="2:11" ht="15.5" customHeight="1" x14ac:dyDescent="0.35">
      <c r="B2" s="15" t="s">
        <v>30</v>
      </c>
      <c r="C2" s="15" t="s">
        <v>31</v>
      </c>
      <c r="D2" s="15" t="s">
        <v>32</v>
      </c>
      <c r="E2" s="16" t="s">
        <v>38</v>
      </c>
      <c r="F2" s="10"/>
      <c r="G2" s="10"/>
      <c r="H2" s="14" t="s">
        <v>34</v>
      </c>
      <c r="I2" s="14" t="s">
        <v>35</v>
      </c>
      <c r="J2" s="14" t="s">
        <v>37</v>
      </c>
    </row>
    <row r="3" spans="2:11" x14ac:dyDescent="0.35">
      <c r="B3" s="3">
        <v>0.5</v>
      </c>
      <c r="C3" s="24">
        <v>12.45</v>
      </c>
      <c r="D3" s="3">
        <v>2</v>
      </c>
      <c r="E3" s="25">
        <v>1</v>
      </c>
      <c r="H3" s="2">
        <v>1166.5</v>
      </c>
      <c r="I3" s="5">
        <v>7</v>
      </c>
      <c r="J3" s="2">
        <f>I3*24*60</f>
        <v>10080</v>
      </c>
    </row>
    <row r="4" spans="2:11" x14ac:dyDescent="0.35">
      <c r="B4" s="3">
        <v>1</v>
      </c>
      <c r="C4" s="24">
        <v>17.22</v>
      </c>
      <c r="D4" s="3">
        <v>3</v>
      </c>
      <c r="E4" s="25">
        <v>2</v>
      </c>
    </row>
    <row r="5" spans="2:11" x14ac:dyDescent="0.35">
      <c r="B5" s="3">
        <v>2</v>
      </c>
      <c r="C5" s="24">
        <v>23.06</v>
      </c>
      <c r="D5" s="3">
        <v>15</v>
      </c>
      <c r="E5" s="25">
        <v>46</v>
      </c>
      <c r="H5" s="10" t="s">
        <v>40</v>
      </c>
    </row>
    <row r="6" spans="2:11" x14ac:dyDescent="0.35">
      <c r="B6" s="3">
        <v>4</v>
      </c>
      <c r="C6" s="24">
        <v>40.229999999999997</v>
      </c>
      <c r="D6" s="3">
        <v>35</v>
      </c>
      <c r="E6" s="25">
        <v>268</v>
      </c>
      <c r="H6" s="10" t="s">
        <v>37</v>
      </c>
      <c r="I6" s="10" t="s">
        <v>39</v>
      </c>
      <c r="J6" s="10"/>
      <c r="K6" s="10" t="s">
        <v>34</v>
      </c>
    </row>
    <row r="7" spans="2:11" x14ac:dyDescent="0.35">
      <c r="H7" s="11">
        <f>D3*E3+E4*D4+E5*D5+E6*D6</f>
        <v>10078</v>
      </c>
      <c r="I7" s="22">
        <f>E3*C3+E4*C4+E5*C5+E6*C6</f>
        <v>11889.289999999999</v>
      </c>
      <c r="K7" s="11">
        <f>E3*B3+E4*B4+E5*B5+E6*B6</f>
        <v>1166.5</v>
      </c>
    </row>
    <row r="9" spans="2:11" x14ac:dyDescent="0.35">
      <c r="H9" s="10" t="s">
        <v>41</v>
      </c>
    </row>
    <row r="10" spans="2:11" x14ac:dyDescent="0.35">
      <c r="H10" s="23">
        <f>H7/24/60</f>
        <v>6.9986111111111118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Aufgabe 1</vt:lpstr>
      <vt:lpstr>Aufgabe 2</vt:lpstr>
      <vt:lpstr>Aufgabe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2017-03-29T09:17:27Z</dcterms:modified>
</cp:coreProperties>
</file>