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<sst xmlns="http://schemas.openxmlformats.org/spreadsheetml/2006/main" count="18" uniqueCount="18">
  <si>
    <t>学号</t>
  </si>
  <si>
    <t>姓名</t>
  </si>
  <si>
    <t xml:space="preserve">实验一
线下
</t>
  </si>
  <si>
    <t xml:space="preserve">实验二
线下
</t>
  </si>
  <si>
    <t>实验三
线下</t>
  </si>
  <si>
    <t>实验四
线下</t>
  </si>
  <si>
    <t>实验
平均成绩
线下</t>
  </si>
  <si>
    <r>
      <rPr>
        <sz val="12"/>
        <rFont val="宋体"/>
        <charset val="134"/>
      </rPr>
      <t>实验</t>
    </r>
    <r>
      <rPr>
        <sz val="12"/>
        <rFont val="Times New Roman"/>
        <charset val="134"/>
      </rPr>
      <t xml:space="preserve">
</t>
    </r>
    <r>
      <rPr>
        <sz val="12"/>
        <rFont val="宋体"/>
        <charset val="134"/>
      </rPr>
      <t>平均成绩</t>
    </r>
    <r>
      <rPr>
        <sz val="12"/>
        <rFont val="Times New Roman"/>
        <charset val="134"/>
      </rPr>
      <t xml:space="preserve">
</t>
    </r>
    <r>
      <rPr>
        <sz val="12"/>
        <rFont val="宋体"/>
        <charset val="134"/>
      </rPr>
      <t>线上</t>
    </r>
  </si>
  <si>
    <r>
      <rPr>
        <sz val="12"/>
        <rFont val="宋体"/>
        <charset val="134"/>
      </rPr>
      <t>实验</t>
    </r>
    <r>
      <rPr>
        <sz val="12"/>
        <rFont val="Times New Roman"/>
        <charset val="134"/>
      </rPr>
      <t xml:space="preserve">
</t>
    </r>
    <r>
      <rPr>
        <sz val="12"/>
        <rFont val="宋体"/>
        <charset val="134"/>
      </rPr>
      <t>平均成绩</t>
    </r>
    <r>
      <rPr>
        <sz val="12"/>
        <rFont val="Times New Roman"/>
        <charset val="134"/>
      </rPr>
      <t xml:space="preserve">
</t>
    </r>
    <r>
      <rPr>
        <sz val="12"/>
        <rFont val="宋体"/>
        <charset val="134"/>
      </rPr>
      <t>（线下</t>
    </r>
    <r>
      <rPr>
        <sz val="12"/>
        <rFont val="Times New Roman"/>
        <charset val="134"/>
      </rPr>
      <t>60%</t>
    </r>
    <r>
      <rPr>
        <sz val="12"/>
        <rFont val="宋体"/>
        <charset val="134"/>
      </rPr>
      <t>，线上</t>
    </r>
    <r>
      <rPr>
        <sz val="12"/>
        <rFont val="Times New Roman"/>
        <charset val="134"/>
      </rPr>
      <t>40%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</si>
  <si>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报告</t>
    </r>
    <r>
      <rPr>
        <sz val="12"/>
        <rFont val="Times New Roman"/>
        <charset val="134"/>
      </rPr>
      <t xml:space="preserve">
</t>
    </r>
    <r>
      <rPr>
        <sz val="12"/>
        <rFont val="宋体"/>
        <charset val="134"/>
      </rPr>
      <t>成绩</t>
    </r>
    <r>
      <rPr>
        <sz val="12"/>
        <rFont val="Times New Roman"/>
        <charset val="134"/>
      </rPr>
      <t xml:space="preserve">
</t>
    </r>
  </si>
  <si>
    <r>
      <rPr>
        <sz val="12"/>
        <rFont val="宋体"/>
        <charset val="134"/>
      </rPr>
      <t>最终</t>
    </r>
    <r>
      <rPr>
        <sz val="12"/>
        <rFont val="Times New Roman"/>
        <charset val="134"/>
      </rPr>
      <t xml:space="preserve">
</t>
    </r>
    <r>
      <rPr>
        <sz val="12"/>
        <rFont val="宋体"/>
        <charset val="134"/>
      </rPr>
      <t>成绩</t>
    </r>
    <r>
      <rPr>
        <sz val="12"/>
        <rFont val="Times New Roman"/>
        <charset val="134"/>
      </rPr>
      <t xml:space="preserve">
</t>
    </r>
    <r>
      <rPr>
        <sz val="12"/>
        <rFont val="宋体"/>
        <charset val="134"/>
      </rPr>
      <t>（实验平均成绩</t>
    </r>
    <r>
      <rPr>
        <sz val="12"/>
        <rFont val="Times New Roman"/>
        <charset val="134"/>
      </rPr>
      <t>70%</t>
    </r>
    <r>
      <rPr>
        <sz val="12"/>
        <rFont val="宋体"/>
        <charset val="134"/>
      </rPr>
      <t>，报告成绩</t>
    </r>
    <r>
      <rPr>
        <sz val="12"/>
        <rFont val="Times New Roman"/>
        <charset val="134"/>
      </rPr>
      <t>30%</t>
    </r>
    <r>
      <rPr>
        <sz val="12"/>
        <rFont val="宋体"/>
        <charset val="134"/>
      </rPr>
      <t>）</t>
    </r>
  </si>
  <si>
    <t>备注</t>
  </si>
  <si>
    <r>
      <rPr>
        <b/>
        <sz val="12"/>
        <rFont val="宋体"/>
        <charset val="134"/>
      </rPr>
      <t>实验线下成绩</t>
    </r>
    <r>
      <rPr>
        <sz val="12"/>
        <rFont val="宋体"/>
        <charset val="134"/>
      </rPr>
      <t>：由每个实验的功能检查表换算成百分制得出</t>
    </r>
    <r>
      <rPr>
        <sz val="12"/>
        <rFont val="Times New Roman"/>
        <charset val="134"/>
      </rPr>
      <t xml:space="preserve">
</t>
    </r>
    <r>
      <rPr>
        <b/>
        <sz val="12"/>
        <rFont val="宋体"/>
        <charset val="134"/>
      </rPr>
      <t>实验平均成绩线上</t>
    </r>
    <r>
      <rPr>
        <sz val="12"/>
        <rFont val="宋体"/>
        <charset val="134"/>
      </rPr>
      <t>：头歌每个实验</t>
    </r>
    <r>
      <rPr>
        <sz val="12"/>
        <rFont val="Times New Roman"/>
        <charset val="134"/>
      </rPr>
      <t>100</t>
    </r>
    <r>
      <rPr>
        <sz val="12"/>
        <rFont val="宋体"/>
        <charset val="134"/>
      </rPr>
      <t>分，取平均</t>
    </r>
    <r>
      <rPr>
        <sz val="12"/>
        <rFont val="Times New Roman"/>
        <charset val="134"/>
      </rPr>
      <t xml:space="preserve">
</t>
    </r>
    <r>
      <rPr>
        <sz val="12"/>
        <rFont val="宋体"/>
        <charset val="134"/>
      </rPr>
      <t>该生：头歌实验四未通关，其中实验四</t>
    </r>
    <r>
      <rPr>
        <sz val="12"/>
        <rFont val="Times New Roman"/>
        <charset val="134"/>
      </rPr>
      <t>92.3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392.3/4=98.07</t>
    </r>
    <r>
      <rPr>
        <sz val="12"/>
        <rFont val="宋体"/>
        <charset val="134"/>
      </rPr>
      <t>）</t>
    </r>
    <r>
      <rPr>
        <sz val="12"/>
        <rFont val="Times New Roman"/>
        <charset val="134"/>
      </rPr>
      <t xml:space="preserve">
</t>
    </r>
    <r>
      <rPr>
        <b/>
        <sz val="12"/>
        <rFont val="宋体"/>
        <charset val="134"/>
      </rPr>
      <t>报告成绩</t>
    </r>
    <r>
      <rPr>
        <sz val="12"/>
        <rFont val="宋体"/>
        <charset val="134"/>
      </rPr>
      <t>：内容较完整（特别关注测试部分）、格式规范是</t>
    </r>
    <r>
      <rPr>
        <sz val="12"/>
        <rFont val="Times New Roman"/>
        <charset val="134"/>
      </rPr>
      <t>80</t>
    </r>
    <r>
      <rPr>
        <sz val="12"/>
        <rFont val="宋体"/>
        <charset val="134"/>
      </rPr>
      <t>分，以此为基准上下浮动，最高分不要超过</t>
    </r>
    <r>
      <rPr>
        <sz val="12"/>
        <rFont val="Times New Roman"/>
        <charset val="134"/>
      </rPr>
      <t>85</t>
    </r>
    <r>
      <rPr>
        <sz val="12"/>
        <rFont val="宋体"/>
        <charset val="134"/>
      </rPr>
      <t>分，否则最后成绩可能会超过</t>
    </r>
    <r>
      <rPr>
        <sz val="12"/>
        <rFont val="Times New Roman"/>
        <charset val="134"/>
      </rPr>
      <t>95</t>
    </r>
    <r>
      <rPr>
        <sz val="12"/>
        <rFont val="宋体"/>
        <charset val="134"/>
      </rPr>
      <t>分</t>
    </r>
  </si>
  <si>
    <r>
      <rPr>
        <sz val="12"/>
        <rFont val="宋体"/>
        <charset val="134"/>
      </rPr>
      <t>头歌实验三、实验四未通关，其中实验三</t>
    </r>
    <r>
      <rPr>
        <sz val="12"/>
        <rFont val="Times New Roman"/>
        <charset val="134"/>
      </rPr>
      <t>7.7</t>
    </r>
    <r>
      <rPr>
        <sz val="12"/>
        <rFont val="宋体"/>
        <charset val="134"/>
      </rPr>
      <t>分、实验四</t>
    </r>
    <r>
      <rPr>
        <sz val="12"/>
        <rFont val="Times New Roman"/>
        <charset val="134"/>
      </rPr>
      <t>0</t>
    </r>
    <r>
      <rPr>
        <sz val="12"/>
        <rFont val="宋体"/>
        <charset val="134"/>
      </rPr>
      <t>分</t>
    </r>
  </si>
  <si>
    <r>
      <rPr>
        <sz val="12"/>
        <rFont val="宋体"/>
        <charset val="134"/>
      </rPr>
      <t>未做</t>
    </r>
  </si>
  <si>
    <r>
      <rPr>
        <sz val="12"/>
        <rFont val="宋体"/>
        <charset val="134"/>
      </rPr>
      <t>留学生，头歌实验一、实验三、实验四未通关，</t>
    </r>
    <r>
      <rPr>
        <sz val="12"/>
        <rFont val="Times New Roman"/>
        <charset val="134"/>
      </rPr>
      <t xml:space="preserve">
</t>
    </r>
    <r>
      <rPr>
        <sz val="12"/>
        <rFont val="宋体"/>
        <charset val="134"/>
      </rPr>
      <t>其中实验一</t>
    </r>
    <r>
      <rPr>
        <sz val="12"/>
        <rFont val="Times New Roman"/>
        <charset val="134"/>
      </rPr>
      <t>0</t>
    </r>
    <r>
      <rPr>
        <sz val="12"/>
        <rFont val="宋体"/>
        <charset val="134"/>
      </rPr>
      <t>分、实验三</t>
    </r>
    <r>
      <rPr>
        <sz val="12"/>
        <rFont val="Times New Roman"/>
        <charset val="134"/>
      </rPr>
      <t>92.3</t>
    </r>
    <r>
      <rPr>
        <sz val="12"/>
        <rFont val="宋体"/>
        <charset val="134"/>
      </rPr>
      <t>分、实验四</t>
    </r>
    <r>
      <rPr>
        <sz val="12"/>
        <rFont val="Times New Roman"/>
        <charset val="134"/>
      </rPr>
      <t>0</t>
    </r>
    <r>
      <rPr>
        <sz val="12"/>
        <rFont val="宋体"/>
        <charset val="134"/>
      </rPr>
      <t>分</t>
    </r>
  </si>
  <si>
    <r>
      <rPr>
        <sz val="12"/>
        <rFont val="宋体"/>
        <charset val="134"/>
      </rPr>
      <t>免修</t>
    </r>
  </si>
  <si>
    <r>
      <rPr>
        <sz val="12"/>
        <rFont val="宋体"/>
        <charset val="134"/>
      </rPr>
      <t>头歌实验三未通关、其中实验三</t>
    </r>
    <r>
      <rPr>
        <sz val="12"/>
        <rFont val="Times New Roman"/>
        <charset val="134"/>
      </rPr>
      <t>92.3</t>
    </r>
    <r>
      <rPr>
        <sz val="12"/>
        <rFont val="宋体"/>
        <charset val="134"/>
      </rPr>
      <t>分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</si>
</sst>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Times New Roman"/>
      <charset val="134"/>
    </font>
    <font>
      <b/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7" fillId="12" borderId="2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3"/>
  <sheetViews>
    <sheetView tabSelected="1" workbookViewId="0">
      <pane ySplit="1" topLeftCell="A2" activePane="bottomLeft" state="frozen"/>
      <selection/>
      <selection pane="bottomLeft" activeCell="C25" sqref="C25:M43"/>
    </sheetView>
  </sheetViews>
  <sheetFormatPr defaultColWidth="9.77777777777778" defaultRowHeight="15.6"/>
  <cols>
    <col min="1" max="1" width="13.7962962962963" style="1" customWidth="1"/>
    <col min="2" max="2" width="8.88888888888889" style="1" customWidth="1"/>
    <col min="3" max="3" width="8.88888888888889" style="2" customWidth="1"/>
    <col min="4" max="4" width="10.3333333333333" style="2" customWidth="1"/>
    <col min="5" max="6" width="9.62962962962963" style="2"/>
    <col min="7" max="12" width="11.6666666666667" style="1" customWidth="1"/>
    <col min="13" max="13" width="63.8888888888889" style="1" customWidth="1"/>
    <col min="14" max="261" width="9.62962962962963" style="1"/>
    <col min="262" max="16384" width="9.77777777777778" style="1"/>
  </cols>
  <sheetData>
    <row r="1" s="1" customFormat="1" ht="107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5" t="s">
        <v>9</v>
      </c>
      <c r="K1" s="6" t="s">
        <v>10</v>
      </c>
      <c r="L1" s="5"/>
      <c r="M1" s="3" t="s">
        <v>11</v>
      </c>
    </row>
    <row r="2" s="1" customFormat="1" ht="94" customHeight="1" spans="1:13">
      <c r="A2" s="7"/>
      <c r="B2" s="7"/>
      <c r="C2" s="8">
        <v>83.8709677419355</v>
      </c>
      <c r="D2" s="8">
        <v>83.8709677419355</v>
      </c>
      <c r="E2" s="8">
        <v>100</v>
      </c>
      <c r="F2" s="8">
        <v>83.8709677419355</v>
      </c>
      <c r="G2" s="8">
        <f t="shared" ref="G2:G43" si="0">AVERAGE(C2:F2)</f>
        <v>87.9032258064516</v>
      </c>
      <c r="H2" s="8">
        <v>98.07</v>
      </c>
      <c r="I2" s="8">
        <f>ROUND(G2*0.6+H2*0.4,0)</f>
        <v>92</v>
      </c>
      <c r="J2" s="8">
        <v>80</v>
      </c>
      <c r="K2" s="8">
        <f>ROUNDDOWN(I2*0.7+J2*0.3,0)</f>
        <v>88</v>
      </c>
      <c r="L2" s="8"/>
      <c r="M2" s="9" t="s">
        <v>12</v>
      </c>
    </row>
    <row r="3" s="1" customFormat="1" spans="1:13">
      <c r="A3" s="7"/>
      <c r="B3" s="7"/>
      <c r="C3" s="8">
        <v>83.8709677419355</v>
      </c>
      <c r="D3" s="8">
        <v>83.8709677419355</v>
      </c>
      <c r="E3" s="8">
        <v>85.7142857142857</v>
      </c>
      <c r="F3" s="8">
        <v>83.8709677419355</v>
      </c>
      <c r="G3" s="8">
        <f t="shared" si="0"/>
        <v>84.331797235023</v>
      </c>
      <c r="H3" s="8">
        <v>100</v>
      </c>
      <c r="I3" s="8">
        <f t="shared" ref="I3:I9" si="1">ROUND(G3*0.6+H3*0.4,0)</f>
        <v>91</v>
      </c>
      <c r="J3" s="8">
        <v>80</v>
      </c>
      <c r="K3" s="8">
        <f t="shared" ref="K3:K9" si="2">ROUNDDOWN(I3*0.7+J3*0.3,0)</f>
        <v>87</v>
      </c>
      <c r="L3" s="8"/>
      <c r="M3" s="10"/>
    </row>
    <row r="4" s="1" customFormat="1" spans="1:13">
      <c r="A4" s="7"/>
      <c r="B4" s="7"/>
      <c r="C4" s="8">
        <v>100</v>
      </c>
      <c r="D4" s="8">
        <v>100</v>
      </c>
      <c r="E4" s="8">
        <v>100</v>
      </c>
      <c r="F4" s="8">
        <v>99.3548387096774</v>
      </c>
      <c r="G4" s="8">
        <f t="shared" si="0"/>
        <v>99.8387096774193</v>
      </c>
      <c r="H4" s="8">
        <v>100</v>
      </c>
      <c r="I4" s="8">
        <f t="shared" si="1"/>
        <v>100</v>
      </c>
      <c r="J4" s="8">
        <v>82</v>
      </c>
      <c r="K4" s="8">
        <f t="shared" si="2"/>
        <v>94</v>
      </c>
      <c r="L4" s="8"/>
      <c r="M4" s="10"/>
    </row>
    <row r="5" s="1" customFormat="1" spans="1:13">
      <c r="A5" s="7"/>
      <c r="B5" s="7"/>
      <c r="C5" s="8">
        <v>100</v>
      </c>
      <c r="D5" s="8">
        <v>100</v>
      </c>
      <c r="E5" s="8">
        <v>100</v>
      </c>
      <c r="F5" s="8">
        <v>100</v>
      </c>
      <c r="G5" s="8">
        <f t="shared" si="0"/>
        <v>100</v>
      </c>
      <c r="H5" s="8">
        <v>100</v>
      </c>
      <c r="I5" s="8">
        <f t="shared" si="1"/>
        <v>100</v>
      </c>
      <c r="J5" s="8">
        <v>75</v>
      </c>
      <c r="K5" s="8">
        <f t="shared" si="2"/>
        <v>92</v>
      </c>
      <c r="L5" s="8"/>
      <c r="M5" s="11"/>
    </row>
    <row r="6" s="1" customFormat="1" spans="1:13">
      <c r="A6" s="7"/>
      <c r="B6" s="7"/>
      <c r="C6" s="8">
        <v>87.0967741935484</v>
      </c>
      <c r="D6" s="8">
        <v>87.0967741935484</v>
      </c>
      <c r="E6" s="8">
        <v>88.5714285714286</v>
      </c>
      <c r="F6" s="8">
        <v>85.8064516129032</v>
      </c>
      <c r="G6" s="8">
        <f t="shared" si="0"/>
        <v>87.1428571428571</v>
      </c>
      <c r="H6" s="8">
        <v>100</v>
      </c>
      <c r="I6" s="8">
        <f t="shared" si="1"/>
        <v>92</v>
      </c>
      <c r="J6" s="8">
        <v>77</v>
      </c>
      <c r="K6" s="8">
        <f t="shared" si="2"/>
        <v>87</v>
      </c>
      <c r="L6" s="8"/>
      <c r="M6" s="11"/>
    </row>
    <row r="7" s="1" customFormat="1" spans="1:13">
      <c r="A7" s="7"/>
      <c r="B7" s="7"/>
      <c r="C7" s="8">
        <v>100</v>
      </c>
      <c r="D7" s="8">
        <v>100</v>
      </c>
      <c r="E7" s="8">
        <v>100</v>
      </c>
      <c r="F7" s="8">
        <v>100</v>
      </c>
      <c r="G7" s="8">
        <f t="shared" si="0"/>
        <v>100</v>
      </c>
      <c r="H7" s="8">
        <v>100</v>
      </c>
      <c r="I7" s="8">
        <f t="shared" si="1"/>
        <v>100</v>
      </c>
      <c r="J7" s="8">
        <v>84</v>
      </c>
      <c r="K7" s="8">
        <f t="shared" si="2"/>
        <v>95</v>
      </c>
      <c r="L7" s="8"/>
      <c r="M7" s="11"/>
    </row>
    <row r="8" s="1" customFormat="1" spans="1:13">
      <c r="A8" s="7"/>
      <c r="B8" s="7"/>
      <c r="C8" s="8">
        <v>100</v>
      </c>
      <c r="D8" s="8">
        <v>100</v>
      </c>
      <c r="E8" s="8">
        <v>100</v>
      </c>
      <c r="F8" s="8">
        <v>99.3548387096774</v>
      </c>
      <c r="G8" s="8">
        <f t="shared" si="0"/>
        <v>99.8387096774193</v>
      </c>
      <c r="H8" s="8">
        <v>100</v>
      </c>
      <c r="I8" s="8">
        <f t="shared" si="1"/>
        <v>100</v>
      </c>
      <c r="J8" s="8">
        <v>84</v>
      </c>
      <c r="K8" s="8">
        <f t="shared" si="2"/>
        <v>95</v>
      </c>
      <c r="L8" s="8"/>
      <c r="M8" s="11"/>
    </row>
    <row r="9" s="1" customFormat="1" spans="1:13">
      <c r="A9" s="7"/>
      <c r="B9" s="7"/>
      <c r="C9" s="8">
        <v>83.8709677419355</v>
      </c>
      <c r="D9" s="8">
        <v>83.8709677419355</v>
      </c>
      <c r="E9" s="8">
        <v>85.7142857142857</v>
      </c>
      <c r="F9" s="8">
        <v>83.8709677419355</v>
      </c>
      <c r="G9" s="8">
        <f t="shared" si="0"/>
        <v>84.331797235023</v>
      </c>
      <c r="H9" s="8">
        <v>51.9</v>
      </c>
      <c r="I9" s="8">
        <f t="shared" si="1"/>
        <v>71</v>
      </c>
      <c r="J9" s="8">
        <v>80</v>
      </c>
      <c r="K9" s="8">
        <f t="shared" si="2"/>
        <v>73</v>
      </c>
      <c r="L9" s="8"/>
      <c r="M9" s="11" t="s">
        <v>13</v>
      </c>
    </row>
    <row r="10" s="1" customFormat="1" spans="1:13">
      <c r="A10" s="7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11" t="s">
        <v>14</v>
      </c>
    </row>
    <row r="11" s="1" customFormat="1" ht="31.2" spans="1:13">
      <c r="A11" s="7"/>
      <c r="B11" s="7"/>
      <c r="C11" s="8">
        <v>98.7096774193548</v>
      </c>
      <c r="D11" s="8">
        <v>100</v>
      </c>
      <c r="E11" s="8">
        <v>100</v>
      </c>
      <c r="F11" s="8">
        <v>96.7741935483871</v>
      </c>
      <c r="G11" s="8">
        <f t="shared" si="0"/>
        <v>98.8709677419355</v>
      </c>
      <c r="H11" s="8">
        <v>48.08</v>
      </c>
      <c r="I11" s="8">
        <f>ROUND(G11*0.6+H11*0.4,0)</f>
        <v>79</v>
      </c>
      <c r="J11" s="8">
        <v>65</v>
      </c>
      <c r="K11" s="8">
        <f>ROUNDDOWN(I11*0.7+J11*0.3,0)</f>
        <v>74</v>
      </c>
      <c r="L11" s="8"/>
      <c r="M11" s="12" t="s">
        <v>15</v>
      </c>
    </row>
    <row r="12" s="1" customFormat="1" spans="1:13">
      <c r="A12" s="7"/>
      <c r="B12" s="7"/>
      <c r="C12" s="8">
        <v>96.7741935483871</v>
      </c>
      <c r="D12" s="8">
        <v>100</v>
      </c>
      <c r="E12" s="8">
        <v>100</v>
      </c>
      <c r="F12" s="8">
        <v>100</v>
      </c>
      <c r="G12" s="8">
        <f t="shared" si="0"/>
        <v>99.1935483870968</v>
      </c>
      <c r="H12" s="8">
        <v>100</v>
      </c>
      <c r="I12" s="8">
        <f>ROUND(G12*0.6+H12*0.4,0)</f>
        <v>100</v>
      </c>
      <c r="J12" s="8">
        <v>85</v>
      </c>
      <c r="K12" s="8">
        <f>ROUNDDOWN(I12*0.7+J12*0.3,0)</f>
        <v>95</v>
      </c>
      <c r="L12" s="8"/>
      <c r="M12" s="11"/>
    </row>
    <row r="13" s="1" customFormat="1" spans="1:13">
      <c r="A13" s="7"/>
      <c r="B13" s="7"/>
      <c r="C13" s="8">
        <v>98.7096774193548</v>
      </c>
      <c r="D13" s="8">
        <v>100</v>
      </c>
      <c r="E13" s="8">
        <v>100</v>
      </c>
      <c r="F13" s="8">
        <v>100</v>
      </c>
      <c r="G13" s="8">
        <f t="shared" si="0"/>
        <v>99.6774193548387</v>
      </c>
      <c r="H13" s="8">
        <v>100</v>
      </c>
      <c r="I13" s="8">
        <f t="shared" ref="I13:I24" si="3">ROUND(G13*0.6+H13*0.4,0)</f>
        <v>100</v>
      </c>
      <c r="J13" s="8">
        <v>70</v>
      </c>
      <c r="K13" s="8">
        <f>ROUNDDOWN(I13*0.7+J13*0.3,0)</f>
        <v>91</v>
      </c>
      <c r="L13" s="8"/>
      <c r="M13" s="11"/>
    </row>
    <row r="14" s="1" customFormat="1" spans="1:13">
      <c r="A14" s="7"/>
      <c r="B14" s="7"/>
      <c r="C14" s="8">
        <v>100</v>
      </c>
      <c r="D14" s="8">
        <v>100</v>
      </c>
      <c r="E14" s="8">
        <v>100</v>
      </c>
      <c r="F14" s="8">
        <v>100</v>
      </c>
      <c r="G14" s="8">
        <f t="shared" si="0"/>
        <v>100</v>
      </c>
      <c r="H14" s="8">
        <v>100</v>
      </c>
      <c r="I14" s="8">
        <f t="shared" si="3"/>
        <v>100</v>
      </c>
      <c r="J14" s="8">
        <v>84</v>
      </c>
      <c r="K14" s="8">
        <f>ROUNDDOWN(I14*0.7+J14*0.3,0)</f>
        <v>95</v>
      </c>
      <c r="L14" s="8"/>
      <c r="M14" s="11"/>
    </row>
    <row r="15" s="1" customFormat="1" spans="1:13">
      <c r="A15" s="7"/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11" t="s">
        <v>16</v>
      </c>
    </row>
    <row r="16" s="1" customFormat="1" spans="1:13">
      <c r="A16" s="7"/>
      <c r="B16" s="7"/>
      <c r="C16" s="8">
        <v>100</v>
      </c>
      <c r="D16" s="8">
        <v>100</v>
      </c>
      <c r="E16" s="8">
        <v>100</v>
      </c>
      <c r="F16" s="8">
        <v>100</v>
      </c>
      <c r="G16" s="8">
        <f t="shared" si="0"/>
        <v>100</v>
      </c>
      <c r="H16" s="8">
        <v>100</v>
      </c>
      <c r="I16" s="8">
        <f t="shared" si="3"/>
        <v>100</v>
      </c>
      <c r="J16" s="8">
        <v>75</v>
      </c>
      <c r="K16" s="8">
        <f t="shared" ref="K16:K24" si="4">ROUNDDOWN(I16*0.7+J16*0.3,0)</f>
        <v>92</v>
      </c>
      <c r="L16" s="8"/>
      <c r="M16" s="11"/>
    </row>
    <row r="17" s="1" customFormat="1" spans="1:13">
      <c r="A17" s="7"/>
      <c r="B17" s="7"/>
      <c r="C17" s="8">
        <v>83.8709677419355</v>
      </c>
      <c r="D17" s="8">
        <v>83.8709677419355</v>
      </c>
      <c r="E17" s="8">
        <v>85.7142857142857</v>
      </c>
      <c r="F17" s="8">
        <v>83.8709677419355</v>
      </c>
      <c r="G17" s="8">
        <f t="shared" si="0"/>
        <v>84.331797235023</v>
      </c>
      <c r="H17" s="8">
        <v>100</v>
      </c>
      <c r="I17" s="8">
        <f t="shared" si="3"/>
        <v>91</v>
      </c>
      <c r="J17" s="8">
        <v>70</v>
      </c>
      <c r="K17" s="8">
        <f t="shared" si="4"/>
        <v>84</v>
      </c>
      <c r="L17" s="8"/>
      <c r="M17" s="11"/>
    </row>
    <row r="18" s="1" customFormat="1" spans="1:13">
      <c r="A18" s="7"/>
      <c r="B18" s="7"/>
      <c r="C18" s="8">
        <v>100</v>
      </c>
      <c r="D18" s="8">
        <v>96.7741935483871</v>
      </c>
      <c r="E18" s="8">
        <v>97.1428571428571</v>
      </c>
      <c r="F18" s="8">
        <v>100</v>
      </c>
      <c r="G18" s="8">
        <f t="shared" si="0"/>
        <v>98.479262672811</v>
      </c>
      <c r="H18" s="8">
        <v>100</v>
      </c>
      <c r="I18" s="8">
        <f t="shared" si="3"/>
        <v>99</v>
      </c>
      <c r="J18" s="8">
        <v>70</v>
      </c>
      <c r="K18" s="8">
        <f t="shared" si="4"/>
        <v>90</v>
      </c>
      <c r="L18" s="8"/>
      <c r="M18" s="11"/>
    </row>
    <row r="19" s="1" customFormat="1" spans="1:13">
      <c r="A19" s="7"/>
      <c r="B19" s="7"/>
      <c r="C19" s="8">
        <v>96.7741935483871</v>
      </c>
      <c r="D19" s="8">
        <v>93.5483870967742</v>
      </c>
      <c r="E19" s="8">
        <v>97.1428571428571</v>
      </c>
      <c r="F19" s="8">
        <v>100</v>
      </c>
      <c r="G19" s="8">
        <f t="shared" si="0"/>
        <v>96.8663594470046</v>
      </c>
      <c r="H19" s="8">
        <v>98.08</v>
      </c>
      <c r="I19" s="8">
        <f t="shared" si="3"/>
        <v>97</v>
      </c>
      <c r="J19" s="8">
        <v>70</v>
      </c>
      <c r="K19" s="8">
        <f t="shared" si="4"/>
        <v>88</v>
      </c>
      <c r="L19" s="8"/>
      <c r="M19" s="11" t="s">
        <v>17</v>
      </c>
    </row>
    <row r="20" s="1" customFormat="1" spans="1:13">
      <c r="A20" s="7"/>
      <c r="B20" s="7"/>
      <c r="C20" s="8">
        <v>100</v>
      </c>
      <c r="D20" s="8">
        <v>100</v>
      </c>
      <c r="E20" s="8">
        <v>100</v>
      </c>
      <c r="F20" s="8">
        <v>100</v>
      </c>
      <c r="G20" s="8">
        <f t="shared" si="0"/>
        <v>100</v>
      </c>
      <c r="H20" s="8">
        <v>100</v>
      </c>
      <c r="I20" s="8">
        <f t="shared" si="3"/>
        <v>100</v>
      </c>
      <c r="J20" s="8">
        <v>84</v>
      </c>
      <c r="K20" s="8">
        <f t="shared" si="4"/>
        <v>95</v>
      </c>
      <c r="L20" s="8"/>
      <c r="M20" s="7"/>
    </row>
    <row r="21" s="1" customFormat="1" spans="1:13">
      <c r="A21" s="7"/>
      <c r="B21" s="7"/>
      <c r="C21" s="8">
        <v>100</v>
      </c>
      <c r="D21" s="8">
        <v>100</v>
      </c>
      <c r="E21" s="8">
        <v>100</v>
      </c>
      <c r="F21" s="8">
        <v>100</v>
      </c>
      <c r="G21" s="8">
        <f t="shared" si="0"/>
        <v>100</v>
      </c>
      <c r="H21" s="8">
        <v>100</v>
      </c>
      <c r="I21" s="8">
        <f t="shared" si="3"/>
        <v>100</v>
      </c>
      <c r="J21" s="8">
        <v>80</v>
      </c>
      <c r="K21" s="8">
        <f t="shared" si="4"/>
        <v>94</v>
      </c>
      <c r="L21" s="8"/>
      <c r="M21" s="7"/>
    </row>
    <row r="22" s="1" customFormat="1" spans="1:13">
      <c r="A22" s="7"/>
      <c r="B22" s="7"/>
      <c r="C22" s="8">
        <v>83.8709677419355</v>
      </c>
      <c r="D22" s="8">
        <v>83.8709677419355</v>
      </c>
      <c r="E22" s="8">
        <v>85.7142857142857</v>
      </c>
      <c r="F22" s="8">
        <v>83.8709677419355</v>
      </c>
      <c r="G22" s="8">
        <f t="shared" si="0"/>
        <v>84.331797235023</v>
      </c>
      <c r="H22" s="8">
        <v>100</v>
      </c>
      <c r="I22" s="8">
        <f t="shared" si="3"/>
        <v>91</v>
      </c>
      <c r="J22" s="8">
        <v>78</v>
      </c>
      <c r="K22" s="8">
        <f t="shared" si="4"/>
        <v>87</v>
      </c>
      <c r="L22" s="8"/>
      <c r="M22" s="7"/>
    </row>
    <row r="23" s="1" customFormat="1" spans="1:13">
      <c r="A23" s="7"/>
      <c r="B23" s="7"/>
      <c r="C23" s="8">
        <v>100</v>
      </c>
      <c r="D23" s="8">
        <v>100</v>
      </c>
      <c r="E23" s="8">
        <v>100</v>
      </c>
      <c r="F23" s="8">
        <v>100</v>
      </c>
      <c r="G23" s="8">
        <f t="shared" si="0"/>
        <v>100</v>
      </c>
      <c r="H23" s="8">
        <v>100</v>
      </c>
      <c r="I23" s="8">
        <f t="shared" si="3"/>
        <v>100</v>
      </c>
      <c r="J23" s="8">
        <v>85</v>
      </c>
      <c r="K23" s="8">
        <f t="shared" si="4"/>
        <v>95</v>
      </c>
      <c r="L23" s="8"/>
      <c r="M23" s="7"/>
    </row>
    <row r="24" s="1" customFormat="1" spans="1:13">
      <c r="A24" s="7"/>
      <c r="B24" s="7"/>
      <c r="C24" s="8">
        <v>90.3225806451613</v>
      </c>
      <c r="D24" s="8">
        <v>87.0967741935484</v>
      </c>
      <c r="E24" s="8">
        <v>88.5714285714286</v>
      </c>
      <c r="F24" s="8">
        <v>83.8709677419355</v>
      </c>
      <c r="G24" s="8">
        <f t="shared" si="0"/>
        <v>87.4654377880184</v>
      </c>
      <c r="H24" s="8">
        <v>100</v>
      </c>
      <c r="I24" s="8">
        <f t="shared" si="3"/>
        <v>92</v>
      </c>
      <c r="J24" s="8">
        <v>80</v>
      </c>
      <c r="K24" s="8">
        <f t="shared" si="4"/>
        <v>88</v>
      </c>
      <c r="L24" s="8"/>
      <c r="M24" s="7"/>
    </row>
    <row r="25" s="1" customFormat="1" spans="1:13">
      <c r="A25" s="7"/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7"/>
    </row>
    <row r="26" s="1" customFormat="1" spans="1:13">
      <c r="A26" s="7"/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7"/>
    </row>
    <row r="27" s="1" customFormat="1" spans="1:13">
      <c r="A27" s="7"/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7"/>
    </row>
    <row r="28" s="1" customFormat="1" spans="1:13">
      <c r="A28" s="7"/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11"/>
    </row>
    <row r="29" s="1" customFormat="1" spans="1:13">
      <c r="A29" s="7"/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7"/>
    </row>
    <row r="30" s="1" customFormat="1" spans="1:13">
      <c r="A30" s="7"/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7"/>
    </row>
    <row r="31" s="1" customFormat="1" spans="1:13">
      <c r="A31" s="7"/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7"/>
    </row>
    <row r="32" s="1" customFormat="1" spans="1:13">
      <c r="A32" s="7"/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7"/>
    </row>
    <row r="33" s="1" customFormat="1" spans="1:13">
      <c r="A33" s="7"/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7"/>
    </row>
    <row r="34" s="1" customFormat="1" spans="1:13">
      <c r="A34" s="7"/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7"/>
    </row>
    <row r="35" s="1" customFormat="1" spans="1:13">
      <c r="A35" s="7"/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7"/>
    </row>
    <row r="36" s="1" customFormat="1" spans="1:13">
      <c r="A36" s="7"/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7"/>
    </row>
    <row r="37" s="1" customFormat="1" spans="1:12">
      <c r="A37" s="7"/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="1" customFormat="1" spans="1:12">
      <c r="A38" s="7"/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="1" customFormat="1" spans="1:12">
      <c r="A39" s="7"/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="1" customFormat="1" spans="1:12">
      <c r="A40" s="7"/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="1" customFormat="1" spans="1:12">
      <c r="A41" s="7"/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="1" customFormat="1" spans="1:12">
      <c r="A42" s="7"/>
      <c r="B42" s="7"/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="1" customFormat="1" spans="1:12">
      <c r="A43" s="7"/>
      <c r="B43" s="7"/>
      <c r="C43" s="8"/>
      <c r="D43" s="8"/>
      <c r="E43" s="8"/>
      <c r="F43" s="8"/>
      <c r="G43" s="8"/>
      <c r="H43" s="8"/>
      <c r="I43" s="8"/>
      <c r="J43" s="8"/>
      <c r="K43" s="8"/>
      <c r="L43" s="8"/>
    </row>
  </sheetData>
  <pageMargins left="0.75" right="0.75" top="1" bottom="1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</dc:creator>
  <cp:lastModifiedBy>袁凌</cp:lastModifiedBy>
  <dcterms:created xsi:type="dcterms:W3CDTF">2022-06-20T01:43:00Z</dcterms:created>
  <dcterms:modified xsi:type="dcterms:W3CDTF">2023-02-23T07:30:26Z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EC506B8AB4134B7796402A03C628F4DE</vt:lpwstr>
  </property>
  <property fmtid="{D5CDD505-2E9C-101B-9397-08002B2CF9AE}" pid="3" name="KSOProductBuildVer">
    <vt:lpwstr>2052-11.1.0.13703</vt:lpwstr>
  </property>
</Properties>
</file>