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61AC839E-3EF6-4B9A-95AF-EC7023ABBD60}" xr6:coauthVersionLast="47" xr6:coauthVersionMax="47" xr10:uidLastSave="{00000000-0000-0000-0000-000000000000}"/>
  <bookViews>
    <workbookView xWindow="-120" yWindow="-120" windowWidth="20730" windowHeight="1116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H72" i="11"/>
  <c r="H71" i="11"/>
  <c r="H70" i="11"/>
  <c r="H69" i="11"/>
  <c r="H68" i="11"/>
  <c r="H67" i="11"/>
  <c r="H66" i="11"/>
  <c r="H65" i="11"/>
  <c r="H64" i="11"/>
  <c r="H63" i="11"/>
  <c r="H62" i="11"/>
  <c r="H43" i="11" l="1"/>
  <c r="H28" i="11"/>
  <c r="H45" i="11" l="1"/>
  <c r="H44" i="11"/>
  <c r="H47" i="11" l="1"/>
  <c r="H46" i="11"/>
  <c r="H49" i="11" l="1"/>
  <c r="H48" i="11"/>
  <c r="H51" i="11" l="1"/>
  <c r="H50" i="11"/>
  <c r="H53" i="11" l="1"/>
  <c r="H52" i="11"/>
  <c r="H55" i="11" l="1"/>
  <c r="H54" i="11"/>
  <c r="H57" i="11" l="1"/>
  <c r="H56" i="11"/>
  <c r="H59" i="11" l="1"/>
  <c r="H58" i="11"/>
  <c r="H61" i="11" l="1"/>
  <c r="H60" i="11"/>
  <c r="H7" i="11" l="1"/>
  <c r="E9" i="11" l="1"/>
  <c r="F31" i="11" l="1"/>
  <c r="H32" i="11" s="1"/>
  <c r="F9" i="11"/>
  <c r="E10" i="11" s="1"/>
  <c r="I5" i="11"/>
  <c r="I6" i="11" s="1"/>
  <c r="H74" i="11"/>
  <c r="H73" i="11"/>
  <c r="H42" i="11"/>
  <c r="H41" i="11"/>
  <c r="H40" i="11"/>
  <c r="H39" i="11"/>
  <c r="H37" i="11"/>
  <c r="H30" i="11"/>
  <c r="H23" i="11"/>
  <c r="H8" i="11"/>
  <c r="H31" i="11" l="1"/>
  <c r="H9" i="11"/>
  <c r="F10" i="11"/>
  <c r="E11" i="11" s="1"/>
  <c r="E24" i="11"/>
  <c r="E25" i="11" s="1"/>
  <c r="H38" i="11" l="1"/>
  <c r="H10" i="11"/>
  <c r="H33" i="11"/>
  <c r="F25" i="11"/>
  <c r="F24" i="11"/>
  <c r="H24" i="11" s="1"/>
  <c r="H22" i="11"/>
  <c r="J5" i="11"/>
  <c r="K5" i="11" l="1"/>
  <c r="L5" i="11" l="1"/>
  <c r="M5" i="11" l="1"/>
  <c r="N5" i="11" l="1"/>
  <c r="O5" i="11" l="1"/>
  <c r="P5" i="11" l="1"/>
  <c r="P6" i="11" s="1"/>
  <c r="O6" i="11"/>
  <c r="N6" i="11"/>
  <c r="M6" i="11"/>
  <c r="L6" i="11"/>
  <c r="K6" i="11"/>
  <c r="J6" i="11"/>
  <c r="I4" i="11"/>
  <c r="H25" i="11" l="1"/>
  <c r="E26" i="11"/>
  <c r="E27" i="11" s="1"/>
  <c r="H11" i="11"/>
  <c r="F12" i="11"/>
  <c r="P4" i="11"/>
  <c r="Q5" i="11"/>
  <c r="H12" i="11" l="1"/>
  <c r="E13" i="11"/>
  <c r="H34" i="11"/>
  <c r="R5" i="11"/>
  <c r="F13" i="11" l="1"/>
  <c r="E14" i="11" s="1"/>
  <c r="F14" i="11" s="1"/>
  <c r="E15" i="11" s="1"/>
  <c r="F15" i="11" s="1"/>
  <c r="H13" i="11"/>
  <c r="H35" i="11"/>
  <c r="S5" i="11"/>
  <c r="T5" i="11" l="1"/>
  <c r="U5" i="11" l="1"/>
  <c r="V5" i="11" l="1"/>
  <c r="W5" i="11" l="1"/>
  <c r="W6" i="11" s="1"/>
  <c r="V6" i="11"/>
  <c r="U6" i="11"/>
  <c r="T6" i="11"/>
  <c r="S6" i="11"/>
  <c r="R6" i="11"/>
  <c r="Q6" i="11"/>
  <c r="F27" i="11"/>
  <c r="H27" i="11" s="1"/>
  <c r="F26" i="11"/>
  <c r="H26" i="11" s="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<sst xmlns="http://schemas.openxmlformats.org/spreadsheetml/2006/main" count="141" uniqueCount="127">
  <si>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</si>
  <si>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</si>
  <si>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</si>
  <si>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</si>
  <si>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</si>
  <si>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</si>
  <si>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</si>
  <si>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</si>
  <si>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</si>
  <si>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</si>
  <si>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</si>
  <si>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</si>
  <si>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</si>
  <si>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</si>
  <si>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</si>
  <si>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</si>
  <si>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</si>
  <si>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</si>
  <si>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Nom</t>
  </si>
  <si>
    <t>AVANCEMENT</t>
  </si>
  <si>
    <t>DÉBUT</t>
  </si>
  <si>
    <t>FIN</t>
  </si>
  <si>
    <t>JOURS</t>
  </si>
  <si>
    <t>À propos de l'Extension Nom de l'Extension : PhishMeNot</t>
  </si>
  <si>
    <t>Date de Publication : 8 novembre 2023</t>
  </si>
  <si>
    <t>Description : L'extension PhishMeNot est un outil multifonction conçu pour améliorer la sécurité de vos emails en identifiant et en filtrant les courriels indésirables, ainsi que les tentatives de phishing, vous aidant ainsi à maintenir une boîte de réception propre et sécurisée.</t>
  </si>
  <si>
    <t>Fonctionnalités Clés Filtrage Automatique : PhishMeNot utilise des algorithmes avancés pour analyser les emails entrants et identifie automatiquement les courriels potentiellement indésirables, y compris les tentatives de phishing.</t>
  </si>
  <si>
    <t>Liste Noire Personnalisée : Vous pouvez personnaliser votre liste noire en ajoutant des expéditeurs ou des domaines que vous souhaitez bloquer.</t>
  </si>
  <si>
    <t>Marquage des Emails Suspects : Les emails suspects, y compris les courriels de phishing, sont marqués pour une identification facile, vous permettant de les vérifier avant de les ouvrir.</t>
  </si>
  <si>
    <t>Protection de la Vie Privée : PhishMeNot ne collecte ni ne stocke aucune de vos données personnelles, garantissant ainsi la protection de votre vie privée.</t>
  </si>
  <si>
    <t>Avantages de l'Extension Réduction significative du courrier indésirable et des tentatives de phishing dans votre boîte de réception. Amélioration de la sécurité en évitant l'ouverture de courriels malveillants. Gestion plus efficace de vos emails en mettant en évidence les messages importants.</t>
  </si>
  <si>
    <t>Exigences Système Système d'exploitation : Windows, MacOS, Linux Navigateur Web : Chrome, Firefox, Edge</t>
  </si>
  <si>
    <t>Installation et Utilisation Téléchargez l'extension PhishMeNot à partir du Chrome Web Store Cliquez sur l'icône PhishMeNot dans votre barre d'outils Suivez les instructions pour configurer vos préférences et votre liste noire personnalisée.</t>
  </si>
  <si>
    <t>PhishMeNot commencera à filtrer automatiquement les courriels indésirables, y compris les tentatives de phishing.</t>
  </si>
  <si>
    <t>Support et Commentaires Si vous rencontrez des problèmes, avez des questions ou souhaitez fournir des commentaires, veuillez nous contacter à l'adresse email support@PhishMeNot.com</t>
  </si>
  <si>
    <t>Version : 1.0.1</t>
  </si>
  <si>
    <t>Auteur : Project by M1 /M2</t>
  </si>
  <si>
    <t>Chef de projet:</t>
  </si>
  <si>
    <t xml:space="preserve">YnovCampusCasa-Rabat 2023/2024 </t>
  </si>
  <si>
    <t>Hamza ESSAD</t>
  </si>
  <si>
    <t>https://github.com/MoroccanTea/PhishMeNot.git</t>
  </si>
  <si>
    <t>DIAGRAMME DE GANTT SIMPLE par KOKORA ELIE KOMOE V01</t>
  </si>
  <si>
    <t>Titre Phase 1: Choix Technologique</t>
  </si>
  <si>
    <t>Tâche 1: Configuration de l'environnement</t>
  </si>
  <si>
    <t>Tâche 2: Architecture de l'Extension</t>
  </si>
  <si>
    <t>Tâche 3: Backend avec Flask</t>
  </si>
  <si>
    <t>Tâche 4: Frontend avec HTML, CSS, et JavaScript</t>
  </si>
  <si>
    <t>Tâche 5: ORM Database</t>
  </si>
  <si>
    <t>Tâche 6: Backend Flask</t>
  </si>
  <si>
    <t>Tâche 7: Configuration</t>
  </si>
  <si>
    <t>Tâche 8; Algorithme de Détection de Phishing</t>
  </si>
  <si>
    <t>Tâche 9: Interface Utilisateur</t>
  </si>
  <si>
    <t>Tâche 10: Script de l'Extension</t>
  </si>
  <si>
    <t>Tâche 11: Test</t>
  </si>
  <si>
    <t>Tâche 12: Déploiement</t>
  </si>
  <si>
    <t>Tâche 13: Sécurité</t>
  </si>
  <si>
    <t>Tâche 14: Maintenance et Mises à jour</t>
  </si>
  <si>
    <t>Titre Phase 2 : Design</t>
  </si>
  <si>
    <t>Tâche 1:Authentication</t>
  </si>
  <si>
    <t>Tâche 2: Overview</t>
  </si>
  <si>
    <t>Tâche 3: website</t>
  </si>
  <si>
    <t>Tâche 4: Settings</t>
  </si>
  <si>
    <t>Tâche 5: Access password manager</t>
  </si>
  <si>
    <t>Tâche 1: Database Schema Description</t>
  </si>
  <si>
    <t>Titre Phase 3: DataBase</t>
  </si>
  <si>
    <t>Tâche 2: Table: Users</t>
  </si>
  <si>
    <t>Tâche 3: Table: Websites</t>
  </si>
  <si>
    <t>Tâche 4: Table: Scans</t>
  </si>
  <si>
    <t>Tâche 5: Table: EmailScans</t>
  </si>
  <si>
    <t>Tâche 6: Table: WebsiteStatistics</t>
  </si>
  <si>
    <t>Titre Phase 4: USE CASE - ISUES</t>
  </si>
  <si>
    <t>Tâche 1;Google auth issue : unable to login</t>
  </si>
  <si>
    <t>Légende :</t>
  </si>
  <si>
    <t>En bonne voie</t>
  </si>
  <si>
    <t>Risque faible</t>
  </si>
  <si>
    <t>Risque moyen</t>
  </si>
  <si>
    <t>Risque élevé</t>
  </si>
  <si>
    <t>Tâche 33</t>
  </si>
  <si>
    <t>Tâche 34</t>
  </si>
  <si>
    <t>Tâche 35</t>
  </si>
  <si>
    <t>Tâche 2: En tant qu'utilisateur, je veux pouvoir désactiver temporairement l'extension si nécessaire</t>
  </si>
  <si>
    <t xml:space="preserve">Tâche 3:En tant qu'utilisateur, je veux recevoir des avertissements visuels clairs lorsque je visite un site potentiellement dangereux. </t>
  </si>
  <si>
    <t>Tâche 4: Write some basic functions to test the extension and assess its capabilities</t>
  </si>
  <si>
    <t>Tâche 5: Fix code scanning alert - Reflected server-side cross-site scripting</t>
  </si>
  <si>
    <t>Tâche 6: Réalisation du Front-End</t>
  </si>
  <si>
    <t>@white-b1narywhite-b1nary</t>
  </si>
  <si>
    <t>@t-idrisst-idriss @SaadChaibanXSaadChaibanX @white-b1narywhite-b1nary</t>
  </si>
  <si>
    <t>Tâche 7:En tant qu'utilisateur je veux pouvoir accéder au options à partir du heade</t>
  </si>
  <si>
    <t>Tâche 8: L'ajout d'une partie Settings (Use case)</t>
  </si>
  <si>
    <t>Tâche 9: Auth: En tant qu'utilisateur je veux me connecter ou m'inscrire avec mon compte google</t>
  </si>
  <si>
    <t>@t-idrisst-idriss  Hamza ESSAD</t>
  </si>
  <si>
    <t xml:space="preserve">Tâche 10: TypeError: Failed to fetch error in Promise.race function in chrome.js </t>
  </si>
  <si>
    <t>Tâche 11:Collecte et Analyse des Feedback des Utilisateurs</t>
  </si>
  <si>
    <t>Ziadka</t>
  </si>
  <si>
    <t>Tâche 12: Présentation powerpoint du projet</t>
  </si>
  <si>
    <t xml:space="preserve">cheikhmbow </t>
  </si>
  <si>
    <t>Tâche 13: Schéma Logique du projet: Structuration Fonctionnelle et Technique</t>
  </si>
  <si>
    <t>KOMOE</t>
  </si>
  <si>
    <t>Tâche 14: En tant qu'utilisateur, je veux avoir accès à une documentation claire expliquant le fonctionnement de l'extension et les mesures de sécurité mises en place.</t>
  </si>
  <si>
    <t>Tâche 15: En tant qu'utilisateur, je veux que l'extension soit mise à jour automatiquement pour bénéficier des dernières protections contre le phishing.</t>
  </si>
  <si>
    <t>Tâche 16: En tant qu'utilisateur, je veux avoir la possibilité de signaler manuellement un site suspect à l'équipe.</t>
  </si>
  <si>
    <t>Tâche 17: Database ORM needed to setup our own database for users</t>
  </si>
  <si>
    <t>azhbbx3</t>
  </si>
  <si>
    <t xml:space="preserve">Tâche 18: Deploy a testing backend on render </t>
  </si>
  <si>
    <t>Tâche 19: Score de suspicion: donner un score de suscpicion sur 100 avec les details f</t>
  </si>
  <si>
    <t xml:space="preserve">
Nacerhd </t>
  </si>
  <si>
    <t>Tâche 20: En tant qu'utilisateur je veux pouvoir consulter les stats de ma navigation</t>
  </si>
  <si>
    <t>Tâche 21: Notification en temps réel pour les sites détectés</t>
  </si>
  <si>
    <t xml:space="preserve">
felestini12</t>
  </si>
  <si>
    <t>Tâche 22: En tant qu'utilisateur je veux pouvoir stocker mes mot de passes dans l'extension</t>
  </si>
  <si>
    <t xml:space="preserve">@t-idrisst-idriss </t>
  </si>
  <si>
    <t>Tâche 23: Évaluation de la sécurité de l'extension Chrome pour une mise en place sans risque</t>
  </si>
  <si>
    <t xml:space="preserve">
SaadChaibanX </t>
  </si>
  <si>
    <t>Tâche 24: Mail content checks : As a user I would like for the content of my emails to be analyzed for phishing solicitation</t>
  </si>
  <si>
    <t>Tâche 25: Ajouter un site à ma white liste</t>
  </si>
  <si>
    <t xml:space="preserve">
cheikhmbow</t>
  </si>
  <si>
    <t>Tâche 26; Intégration d'outils d'analyse pour les statistiques d'utilisation de l'extension Chrome</t>
  </si>
  <si>
    <t xml:space="preserve">
SaadChaibanX</t>
  </si>
  <si>
    <t>Tâche 27: En tant qu'utilisateur je veux activer et desactiver le scan automatique</t>
  </si>
  <si>
    <t>Tâche 28: Email signature checks : As a user I would like for the signatures of the emails I receive to be verified</t>
  </si>
  <si>
    <t>Tâche 29: Validation d'URL phishing à l'aide de base de données externes</t>
  </si>
  <si>
    <t>Tâche 30: Setup Toasts and Notifications : As a user I would like to be informed and alerted of all findings by the extension</t>
  </si>
  <si>
    <t>Tâche 31: Virus Total API support : As a user I would like for the file attachments I receive and link I visit are verified before access</t>
  </si>
  <si>
    <t>Tâche 32: Historique scans: En tant q'utilisateur je veux voir mes historique de scan</t>
  </si>
  <si>
    <t>Terminé</t>
  </si>
  <si>
    <t>Tâche 6: Password user</t>
  </si>
  <si>
    <t>PROJET OPEN SOURCE:
PhisMeNot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</si>
</sst>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 numFmtId="174" formatCode="[$-F800]dddd\,\ mmmm\ dd\,\ yyyy"/>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rgb="FF1F2328"/>
      <name val="Segoe UI"/>
      <family val="2"/>
    </font>
    <font>
      <b/>
      <sz val="12"/>
      <color rgb="FF1F2328"/>
      <name val="Segoe UI"/>
      <family val="2"/>
    </font>
    <font>
      <b/>
      <sz val="14"/>
      <color rgb="FF1F2328"/>
      <name val="Segoe UI"/>
      <family val="2"/>
    </font>
    <font>
      <sz val="9"/>
      <color theme="1"/>
      <name val="Calibri"/>
      <family val="2"/>
      <scheme val="minor"/>
    </font>
    <font>
      <b/>
      <sz val="14"/>
      <color theme="1"/>
      <name val="Calibri"/>
      <family val="2"/>
      <scheme val="minor"/>
    </font>
    <font>
      <sz val="8"/>
      <name val="Calibri"/>
      <family val="2"/>
      <scheme val="minor"/>
    </font>
    <font>
      <b/>
      <sz val="18"/>
      <color theme="1" tint="0.34998626667073579"/>
      <name val="Calibri"/>
      <family val="2"/>
      <scheme val="maj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0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6"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8"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8" fillId="20" borderId="15" applyNumberFormat="0" applyFont="0" applyAlignment="0" applyProtection="0"/>
    <xf numFmtId="0" fontId="29" fillId="0" borderId="0" applyNumberFormat="0" applyFill="0" applyBorder="0" applyAlignment="0" applyProtection="0"/>
    <xf numFmtId="0" fontId="5" fillId="0" borderId="16" applyNumberFormat="0" applyFill="0" applyAlignment="0" applyProtection="0"/>
    <xf numFmtId="0" fontId="16"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6"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6"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6"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6"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6"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1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17" fillId="0" borderId="0" xfId="0" applyFont="1"/>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8" fillId="0" borderId="0" xfId="8">
      <alignment horizontal="right" indent="1"/>
    </xf>
    <xf numFmtId="0" fontId="8" fillId="0" borderId="7" xfId="8" applyBorder="1">
      <alignment horizontal="right" indent="1"/>
    </xf>
    <xf numFmtId="0" fontId="30" fillId="0" borderId="0" xfId="0" applyFont="1" applyAlignment="1">
      <alignment horizontal="center" vertical="center" wrapText="1"/>
    </xf>
    <xf numFmtId="0" fontId="30" fillId="0" borderId="0" xfId="0" applyFont="1" applyAlignment="1">
      <alignment horizontal="left" vertical="center" wrapText="1"/>
    </xf>
    <xf numFmtId="0" fontId="2" fillId="0" borderId="0" xfId="1" applyAlignment="1" applyProtection="1">
      <alignment horizontal="left"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174" fontId="33" fillId="0" borderId="3" xfId="9" applyNumberFormat="1" applyFont="1" applyAlignment="1">
      <alignment horizontal="center" vertical="center" wrapText="1"/>
    </xf>
    <xf numFmtId="0" fontId="8" fillId="0" borderId="0" xfId="8" applyAlignment="1">
      <alignment horizontal="right" vertical="center" indent="1"/>
    </xf>
    <xf numFmtId="0" fontId="8" fillId="0" borderId="7" xfId="8" applyBorder="1" applyAlignment="1">
      <alignment horizontal="right" vertical="center" indent="1"/>
    </xf>
    <xf numFmtId="0" fontId="0" fillId="0" borderId="0" xfId="0" applyAlignment="1"/>
    <xf numFmtId="0" fontId="0" fillId="0" borderId="0" xfId="0" applyAlignment="1">
      <alignment vertical="top"/>
    </xf>
    <xf numFmtId="0" fontId="34" fillId="0" borderId="0" xfId="7" applyFont="1" applyAlignment="1"/>
    <xf numFmtId="0" fontId="2" fillId="0" borderId="0" xfId="1" applyProtection="1">
      <alignment vertical="top"/>
    </xf>
    <xf numFmtId="0" fontId="8" fillId="3" borderId="2" xfId="12" applyFill="1" applyAlignment="1">
      <alignment horizontal="left" vertical="center" wrapText="1" indent="2"/>
    </xf>
    <xf numFmtId="0" fontId="8" fillId="4" borderId="2" xfId="12" applyFill="1" applyAlignment="1">
      <alignment horizontal="left" vertical="center" wrapText="1" indent="2"/>
    </xf>
    <xf numFmtId="0" fontId="8" fillId="11" borderId="2" xfId="12" applyFill="1" applyAlignment="1">
      <alignment horizontal="left" vertical="center" wrapText="1" indent="2"/>
    </xf>
    <xf numFmtId="0" fontId="8" fillId="10" borderId="2" xfId="12" applyFill="1" applyAlignment="1">
      <alignment horizontal="left" vertical="center" wrapText="1" indent="2"/>
    </xf>
    <xf numFmtId="0" fontId="4" fillId="0" borderId="0" xfId="0" applyFont="1" applyAlignment="1">
      <alignment horizontal="left" vertical="center"/>
    </xf>
    <xf numFmtId="0" fontId="27" fillId="45" borderId="0" xfId="38" applyFont="1" applyFill="1" applyAlignment="1">
      <alignment horizontal="center" vertical="center" wrapText="1"/>
    </xf>
    <xf numFmtId="0" fontId="8" fillId="0" borderId="0" xfId="0" applyFont="1" applyAlignment="1">
      <alignment wrapText="1"/>
    </xf>
    <xf numFmtId="0" fontId="27" fillId="46" borderId="0" xfId="0" applyFont="1" applyFill="1" applyAlignment="1">
      <alignment horizontal="center" vertical="center" wrapText="1"/>
    </xf>
    <xf numFmtId="0" fontId="27" fillId="47" borderId="0" xfId="0" applyFont="1" applyFill="1" applyAlignment="1">
      <alignment horizontal="center" vertical="center" wrapText="1"/>
    </xf>
    <xf numFmtId="0" fontId="27" fillId="48" borderId="0" xfId="0" applyFont="1" applyFill="1" applyAlignment="1">
      <alignment horizontal="center" vertical="center" wrapText="1"/>
    </xf>
    <xf numFmtId="0" fontId="17" fillId="49" borderId="0" xfId="0" applyFont="1" applyFill="1" applyAlignment="1">
      <alignment horizontal="center" vertical="center" wrapText="1"/>
    </xf>
    <xf numFmtId="0" fontId="8" fillId="10" borderId="2" xfId="11" quotePrefix="1" applyFill="1">
      <alignment horizontal="center" vertical="center"/>
    </xf>
    <xf numFmtId="0" fontId="8" fillId="10" borderId="2" xfId="11" quotePrefix="1" applyFill="1" applyAlignment="1">
      <alignment horizontal="center" vertical="center" wrapText="1"/>
    </xf>
    <xf numFmtId="0" fontId="8" fillId="10" borderId="2" xfId="11" quotePrefix="1" applyFill="1" applyAlignment="1">
      <alignment horizontal="left" vertical="center" wrapText="1"/>
    </xf>
    <xf numFmtId="0" fontId="0" fillId="50" borderId="9" xfId="0" applyFill="1" applyBorder="1" applyAlignment="1">
      <alignment vertical="center"/>
    </xf>
    <xf numFmtId="0" fontId="0" fillId="45" borderId="9" xfId="0" applyFill="1" applyBorder="1" applyAlignment="1">
      <alignment vertical="center"/>
    </xf>
    <xf numFmtId="0" fontId="8" fillId="10" borderId="2" xfId="11" applyFill="1" applyAlignment="1">
      <alignment horizontal="center" vertical="center" wrapText="1"/>
    </xf>
    <xf numFmtId="0" fontId="28" fillId="51" borderId="9" xfId="0" applyFont="1" applyFill="1" applyBorder="1" applyAlignment="1">
      <alignment vertical="center"/>
    </xf>
    <xf numFmtId="0" fontId="36" fillId="0" borderId="0" xfId="5" applyFont="1" applyAlignment="1">
      <alignment horizontal="left" wrapText="1"/>
    </xf>
    <xf numFmtId="0" fontId="36" fillId="0" borderId="0" xfId="5" applyFont="1" applyAlignment="1"/>
    <xf numFmtId="0" fontId="34" fillId="0" borderId="0" xfId="0" applyFont="1" applyAlignment="1">
      <alignment horizontal="center" vertical="center"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4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1647826</xdr:colOff>
      <xdr:row>1</xdr:row>
      <xdr:rowOff>238125</xdr:rowOff>
    </xdr:from>
    <xdr:to>
      <xdr:col>2</xdr:col>
      <xdr:colOff>942975</xdr:colOff>
      <xdr:row>4</xdr:row>
      <xdr:rowOff>95250</xdr:rowOff>
    </xdr:to>
    <xdr:pic>
      <xdr:nvPicPr>
        <xdr:cNvPr id="2" name="Image 1">
          <a:extLst>
            <a:ext uri="{FF2B5EF4-FFF2-40B4-BE49-F238E27FC236}">
              <a16:creationId xmlns:a16="http://schemas.microsoft.com/office/drawing/2014/main" id="{0827B825-9B9C-4F0C-B20A-3F77C214B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1" y="619125"/>
          <a:ext cx="1009649"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github.com/MoroccanTea/PhishMeNot.g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pport@PhishMeNo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7"/>
  <sheetViews>
    <sheetView showGridLines="0" tabSelected="1" showRuler="0" zoomScaleNormal="100" zoomScalePageLayoutView="70" workbookViewId="0">
      <pane ySplit="6" topLeftCell="A66" activePane="bottomLeft" state="frozen"/>
      <selection pane="bottomLeft" activeCell="D1" sqref="D1"/>
    </sheetView>
  </sheetViews>
  <sheetFormatPr baseColWidth="10" defaultColWidth="9.140625" defaultRowHeight="30" customHeight="1" x14ac:dyDescent="0.25"/>
  <cols>
    <col min="1" max="1" width="2.7109375" style="36" customWidth="1"/>
    <col min="2" max="2" width="25.7109375" customWidth="1"/>
    <col min="3" max="3" width="21.140625" customWidth="1"/>
    <col min="4" max="4" width="12.7109375" customWidth="1"/>
    <col min="5" max="5" width="10.42578125" style="4" customWidth="1"/>
    <col min="6" max="6" width="10.42578125" customWidth="1"/>
    <col min="7" max="7" width="2.7109375" customWidth="1"/>
    <col min="8" max="8" width="6.140625" hidden="1" customWidth="1"/>
    <col min="9" max="64" width="2.5703125" customWidth="1"/>
    <col min="69" max="70" width="10.28515625"/>
  </cols>
  <sheetData>
    <row r="1" spans="1:64" ht="42" customHeight="1" x14ac:dyDescent="0.35">
      <c r="A1" s="37"/>
      <c r="B1" s="109" t="s">
        <v>126</v>
      </c>
      <c r="C1" s="109"/>
      <c r="D1" s="110"/>
      <c r="E1" s="3"/>
      <c r="F1" s="33"/>
      <c r="H1" s="1"/>
      <c r="I1" s="55" t="s">
        <v>41</v>
      </c>
    </row>
    <row r="2" spans="1:64" ht="30" customHeight="1" x14ac:dyDescent="0.25">
      <c r="A2" s="36" t="s">
        <v>0</v>
      </c>
      <c r="B2" s="88" t="s">
        <v>38</v>
      </c>
      <c r="C2" s="87"/>
      <c r="I2" s="90" t="s">
        <v>40</v>
      </c>
    </row>
    <row r="3" spans="1:64" ht="30" customHeight="1" x14ac:dyDescent="0.3">
      <c r="A3" s="36" t="s">
        <v>1</v>
      </c>
      <c r="B3" s="89" t="s">
        <v>37</v>
      </c>
      <c r="C3" s="85" t="s">
        <v>15</v>
      </c>
      <c r="D3" s="86"/>
      <c r="E3" s="84">
        <v>45238</v>
      </c>
      <c r="F3" s="84"/>
      <c r="I3" s="95" t="s">
        <v>72</v>
      </c>
      <c r="M3" s="96" t="s">
        <v>74</v>
      </c>
      <c r="N3" s="96"/>
      <c r="O3" s="96"/>
      <c r="P3" s="96"/>
      <c r="Q3" s="96"/>
      <c r="R3" s="97"/>
      <c r="S3" s="98" t="s">
        <v>75</v>
      </c>
      <c r="T3" s="98"/>
      <c r="U3" s="98"/>
      <c r="V3" s="98"/>
      <c r="W3" s="98"/>
      <c r="X3" s="97"/>
      <c r="Y3" s="99" t="s">
        <v>76</v>
      </c>
      <c r="Z3" s="99"/>
      <c r="AA3" s="99"/>
      <c r="AB3" s="99"/>
      <c r="AC3" s="99"/>
      <c r="AD3" s="97"/>
      <c r="AE3" s="100" t="s">
        <v>73</v>
      </c>
      <c r="AF3" s="100"/>
      <c r="AG3" s="100"/>
      <c r="AH3" s="100"/>
      <c r="AI3" s="100"/>
      <c r="AJ3" s="97"/>
      <c r="AK3" s="101" t="s">
        <v>124</v>
      </c>
      <c r="AL3" s="101"/>
      <c r="AM3" s="101"/>
      <c r="AN3" s="101"/>
      <c r="AO3" s="101"/>
    </row>
    <row r="4" spans="1:64" ht="30" customHeight="1" x14ac:dyDescent="0.25">
      <c r="A4" s="37" t="s">
        <v>2</v>
      </c>
      <c r="B4" s="111" t="s">
        <v>39</v>
      </c>
      <c r="C4" s="77" t="s">
        <v>16</v>
      </c>
      <c r="D4" s="78"/>
      <c r="E4" s="6">
        <v>1</v>
      </c>
      <c r="I4" s="74">
        <f>I5</f>
        <v>45236</v>
      </c>
      <c r="J4" s="75"/>
      <c r="K4" s="75"/>
      <c r="L4" s="75"/>
      <c r="M4" s="75"/>
      <c r="N4" s="75"/>
      <c r="O4" s="76"/>
      <c r="P4" s="74">
        <f>P5</f>
        <v>45243</v>
      </c>
      <c r="Q4" s="75"/>
      <c r="R4" s="75"/>
      <c r="S4" s="75"/>
      <c r="T4" s="75"/>
      <c r="U4" s="75"/>
      <c r="V4" s="76"/>
      <c r="W4" s="74">
        <f>W5</f>
        <v>45250</v>
      </c>
      <c r="X4" s="75"/>
      <c r="Y4" s="75"/>
      <c r="Z4" s="75"/>
      <c r="AA4" s="75"/>
      <c r="AB4" s="75"/>
      <c r="AC4" s="76"/>
      <c r="AD4" s="74">
        <f>AD5</f>
        <v>45257</v>
      </c>
      <c r="AE4" s="75"/>
      <c r="AF4" s="75"/>
      <c r="AG4" s="75"/>
      <c r="AH4" s="75"/>
      <c r="AI4" s="75"/>
      <c r="AJ4" s="76"/>
      <c r="AK4" s="74">
        <f>AK5</f>
        <v>45264</v>
      </c>
      <c r="AL4" s="75"/>
      <c r="AM4" s="75"/>
      <c r="AN4" s="75"/>
      <c r="AO4" s="75"/>
      <c r="AP4" s="75"/>
      <c r="AQ4" s="76"/>
      <c r="AR4" s="74">
        <f>AR5</f>
        <v>45271</v>
      </c>
      <c r="AS4" s="75"/>
      <c r="AT4" s="75"/>
      <c r="AU4" s="75"/>
      <c r="AV4" s="75"/>
      <c r="AW4" s="75"/>
      <c r="AX4" s="76"/>
      <c r="AY4" s="74">
        <f>AY5</f>
        <v>45278</v>
      </c>
      <c r="AZ4" s="75"/>
      <c r="BA4" s="75"/>
      <c r="BB4" s="75"/>
      <c r="BC4" s="75"/>
      <c r="BD4" s="75"/>
      <c r="BE4" s="76"/>
      <c r="BF4" s="74">
        <f>BF5</f>
        <v>45285</v>
      </c>
      <c r="BG4" s="75"/>
      <c r="BH4" s="75"/>
      <c r="BI4" s="75"/>
      <c r="BJ4" s="75"/>
      <c r="BK4" s="75"/>
      <c r="BL4" s="76"/>
    </row>
    <row r="5" spans="1:64" ht="15" customHeight="1" x14ac:dyDescent="0.25">
      <c r="A5" s="37" t="s">
        <v>3</v>
      </c>
      <c r="B5" s="54"/>
      <c r="C5" s="54"/>
      <c r="D5" s="54"/>
      <c r="E5" s="54"/>
      <c r="F5" s="54"/>
      <c r="G5" s="54"/>
      <c r="I5" s="71">
        <f>Début_Projet-WEEKDAY(Début_Projet,1)+2+7*(Semaine_Affichage-1)</f>
        <v>45236</v>
      </c>
      <c r="J5" s="72">
        <f>I5+1</f>
        <v>45237</v>
      </c>
      <c r="K5" s="72">
        <f t="shared" ref="K5:AX5" si="0">J5+1</f>
        <v>45238</v>
      </c>
      <c r="L5" s="72">
        <f t="shared" si="0"/>
        <v>45239</v>
      </c>
      <c r="M5" s="72">
        <f t="shared" si="0"/>
        <v>45240</v>
      </c>
      <c r="N5" s="72">
        <f t="shared" si="0"/>
        <v>45241</v>
      </c>
      <c r="O5" s="73">
        <f t="shared" si="0"/>
        <v>45242</v>
      </c>
      <c r="P5" s="71">
        <f>O5+1</f>
        <v>45243</v>
      </c>
      <c r="Q5" s="72">
        <f>P5+1</f>
        <v>45244</v>
      </c>
      <c r="R5" s="72">
        <f t="shared" si="0"/>
        <v>45245</v>
      </c>
      <c r="S5" s="72">
        <f t="shared" si="0"/>
        <v>45246</v>
      </c>
      <c r="T5" s="72">
        <f t="shared" si="0"/>
        <v>45247</v>
      </c>
      <c r="U5" s="72">
        <f t="shared" si="0"/>
        <v>45248</v>
      </c>
      <c r="V5" s="73">
        <f t="shared" si="0"/>
        <v>45249</v>
      </c>
      <c r="W5" s="71">
        <f>V5+1</f>
        <v>45250</v>
      </c>
      <c r="X5" s="72">
        <f>W5+1</f>
        <v>45251</v>
      </c>
      <c r="Y5" s="72">
        <f t="shared" si="0"/>
        <v>45252</v>
      </c>
      <c r="Z5" s="72">
        <f t="shared" si="0"/>
        <v>45253</v>
      </c>
      <c r="AA5" s="72">
        <f t="shared" si="0"/>
        <v>45254</v>
      </c>
      <c r="AB5" s="72">
        <f t="shared" si="0"/>
        <v>45255</v>
      </c>
      <c r="AC5" s="73">
        <f t="shared" si="0"/>
        <v>45256</v>
      </c>
      <c r="AD5" s="71">
        <f>AC5+1</f>
        <v>45257</v>
      </c>
      <c r="AE5" s="72">
        <f>AD5+1</f>
        <v>45258</v>
      </c>
      <c r="AF5" s="72">
        <f t="shared" si="0"/>
        <v>45259</v>
      </c>
      <c r="AG5" s="72">
        <f t="shared" si="0"/>
        <v>45260</v>
      </c>
      <c r="AH5" s="72">
        <f t="shared" si="0"/>
        <v>45261</v>
      </c>
      <c r="AI5" s="72">
        <f t="shared" si="0"/>
        <v>45262</v>
      </c>
      <c r="AJ5" s="73">
        <f t="shared" si="0"/>
        <v>45263</v>
      </c>
      <c r="AK5" s="71">
        <f>AJ5+1</f>
        <v>45264</v>
      </c>
      <c r="AL5" s="72">
        <f>AK5+1</f>
        <v>45265</v>
      </c>
      <c r="AM5" s="72">
        <f t="shared" si="0"/>
        <v>45266</v>
      </c>
      <c r="AN5" s="72">
        <f t="shared" si="0"/>
        <v>45267</v>
      </c>
      <c r="AO5" s="72">
        <f t="shared" si="0"/>
        <v>45268</v>
      </c>
      <c r="AP5" s="72">
        <f t="shared" si="0"/>
        <v>45269</v>
      </c>
      <c r="AQ5" s="73">
        <f t="shared" si="0"/>
        <v>45270</v>
      </c>
      <c r="AR5" s="71">
        <f>AQ5+1</f>
        <v>45271</v>
      </c>
      <c r="AS5" s="72">
        <f>AR5+1</f>
        <v>45272</v>
      </c>
      <c r="AT5" s="72">
        <f t="shared" si="0"/>
        <v>45273</v>
      </c>
      <c r="AU5" s="72">
        <f t="shared" si="0"/>
        <v>45274</v>
      </c>
      <c r="AV5" s="72">
        <f t="shared" si="0"/>
        <v>45275</v>
      </c>
      <c r="AW5" s="72">
        <f t="shared" si="0"/>
        <v>45276</v>
      </c>
      <c r="AX5" s="73">
        <f t="shared" si="0"/>
        <v>45277</v>
      </c>
      <c r="AY5" s="71">
        <f>AX5+1</f>
        <v>45278</v>
      </c>
      <c r="AZ5" s="72">
        <f>AY5+1</f>
        <v>45279</v>
      </c>
      <c r="BA5" s="72">
        <f t="shared" ref="BA5:BE5" si="1">AZ5+1</f>
        <v>45280</v>
      </c>
      <c r="BB5" s="72">
        <f t="shared" si="1"/>
        <v>45281</v>
      </c>
      <c r="BC5" s="72">
        <f t="shared" si="1"/>
        <v>45282</v>
      </c>
      <c r="BD5" s="72">
        <f t="shared" si="1"/>
        <v>45283</v>
      </c>
      <c r="BE5" s="73">
        <f t="shared" si="1"/>
        <v>45284</v>
      </c>
      <c r="BF5" s="71">
        <f>BE5+1</f>
        <v>45285</v>
      </c>
      <c r="BG5" s="72">
        <f>BF5+1</f>
        <v>45286</v>
      </c>
      <c r="BH5" s="72">
        <f t="shared" ref="BH5:BL5" si="2">BG5+1</f>
        <v>45287</v>
      </c>
      <c r="BI5" s="72">
        <f t="shared" si="2"/>
        <v>45288</v>
      </c>
      <c r="BJ5" s="72">
        <f t="shared" si="2"/>
        <v>45289</v>
      </c>
      <c r="BK5" s="72">
        <f t="shared" si="2"/>
        <v>45290</v>
      </c>
      <c r="BL5" s="73">
        <f t="shared" si="2"/>
        <v>45291</v>
      </c>
    </row>
    <row r="6" spans="1:64" ht="30" customHeight="1" thickBot="1" x14ac:dyDescent="0.3">
      <c r="A6" s="37" t="s">
        <v>4</v>
      </c>
      <c r="B6" s="7" t="s">
        <v>13</v>
      </c>
      <c r="C6" s="8" t="s">
        <v>17</v>
      </c>
      <c r="D6" s="8" t="s">
        <v>19</v>
      </c>
      <c r="E6" s="8" t="s">
        <v>20</v>
      </c>
      <c r="F6" s="8" t="s">
        <v>21</v>
      </c>
      <c r="G6" s="8"/>
      <c r="H6" s="8" t="s">
        <v>22</v>
      </c>
      <c r="I6" s="9" t="str">
        <f t="shared" ref="I6:AN6" si="3">LEFT(TEXT(I5,"jjj"),1)</f>
        <v>l</v>
      </c>
      <c r="J6" s="9" t="str">
        <f t="shared" si="3"/>
        <v>m</v>
      </c>
      <c r="K6" s="9" t="str">
        <f t="shared" si="3"/>
        <v>m</v>
      </c>
      <c r="L6" s="9" t="str">
        <f t="shared" si="3"/>
        <v>j</v>
      </c>
      <c r="M6" s="9" t="str">
        <f t="shared" si="3"/>
        <v>v</v>
      </c>
      <c r="N6" s="9" t="str">
        <f t="shared" si="3"/>
        <v>s</v>
      </c>
      <c r="O6" s="9" t="str">
        <f t="shared" si="3"/>
        <v>d</v>
      </c>
      <c r="P6" s="9" t="str">
        <f t="shared" si="3"/>
        <v>l</v>
      </c>
      <c r="Q6" s="9" t="str">
        <f t="shared" si="3"/>
        <v>m</v>
      </c>
      <c r="R6" s="9" t="str">
        <f t="shared" si="3"/>
        <v>m</v>
      </c>
      <c r="S6" s="9" t="str">
        <f t="shared" si="3"/>
        <v>j</v>
      </c>
      <c r="T6" s="9" t="str">
        <f t="shared" si="3"/>
        <v>v</v>
      </c>
      <c r="U6" s="9" t="str">
        <f t="shared" si="3"/>
        <v>s</v>
      </c>
      <c r="V6" s="9" t="str">
        <f t="shared" si="3"/>
        <v>d</v>
      </c>
      <c r="W6" s="9" t="str">
        <f t="shared" si="3"/>
        <v>l</v>
      </c>
      <c r="X6" s="9" t="str">
        <f t="shared" si="3"/>
        <v>m</v>
      </c>
      <c r="Y6" s="9" t="str">
        <f t="shared" si="3"/>
        <v>m</v>
      </c>
      <c r="Z6" s="9" t="str">
        <f t="shared" si="3"/>
        <v>j</v>
      </c>
      <c r="AA6" s="9" t="str">
        <f t="shared" si="3"/>
        <v>v</v>
      </c>
      <c r="AB6" s="9" t="str">
        <f t="shared" si="3"/>
        <v>s</v>
      </c>
      <c r="AC6" s="9" t="str">
        <f t="shared" si="3"/>
        <v>d</v>
      </c>
      <c r="AD6" s="9" t="str">
        <f t="shared" si="3"/>
        <v>l</v>
      </c>
      <c r="AE6" s="9" t="str">
        <f t="shared" si="3"/>
        <v>m</v>
      </c>
      <c r="AF6" s="9" t="str">
        <f t="shared" si="3"/>
        <v>m</v>
      </c>
      <c r="AG6" s="9" t="str">
        <f t="shared" si="3"/>
        <v>j</v>
      </c>
      <c r="AH6" s="9" t="str">
        <f t="shared" si="3"/>
        <v>v</v>
      </c>
      <c r="AI6" s="9" t="str">
        <f t="shared" si="3"/>
        <v>s</v>
      </c>
      <c r="AJ6" s="9" t="str">
        <f t="shared" si="3"/>
        <v>d</v>
      </c>
      <c r="AK6" s="9" t="str">
        <f t="shared" si="3"/>
        <v>l</v>
      </c>
      <c r="AL6" s="9" t="str">
        <f t="shared" si="3"/>
        <v>m</v>
      </c>
      <c r="AM6" s="9" t="str">
        <f t="shared" si="3"/>
        <v>m</v>
      </c>
      <c r="AN6" s="9" t="str">
        <f t="shared" si="3"/>
        <v>j</v>
      </c>
      <c r="AO6" s="9" t="str">
        <f t="shared" ref="AO6:BT6" si="4">LEFT(TEXT(AO5,"jjj"),1)</f>
        <v>v</v>
      </c>
      <c r="AP6" s="9" t="str">
        <f t="shared" si="4"/>
        <v>s</v>
      </c>
      <c r="AQ6" s="9" t="str">
        <f t="shared" si="4"/>
        <v>d</v>
      </c>
      <c r="AR6" s="9" t="str">
        <f t="shared" si="4"/>
        <v>l</v>
      </c>
      <c r="AS6" s="9" t="str">
        <f t="shared" si="4"/>
        <v>m</v>
      </c>
      <c r="AT6" s="9" t="str">
        <f t="shared" si="4"/>
        <v>m</v>
      </c>
      <c r="AU6" s="9" t="str">
        <f t="shared" si="4"/>
        <v>j</v>
      </c>
      <c r="AV6" s="9" t="str">
        <f t="shared" si="4"/>
        <v>v</v>
      </c>
      <c r="AW6" s="9" t="str">
        <f t="shared" si="4"/>
        <v>s</v>
      </c>
      <c r="AX6" s="9" t="str">
        <f t="shared" si="4"/>
        <v>d</v>
      </c>
      <c r="AY6" s="9" t="str">
        <f t="shared" si="4"/>
        <v>l</v>
      </c>
      <c r="AZ6" s="9" t="str">
        <f t="shared" si="4"/>
        <v>m</v>
      </c>
      <c r="BA6" s="9" t="str">
        <f t="shared" si="4"/>
        <v>m</v>
      </c>
      <c r="BB6" s="9" t="str">
        <f t="shared" si="4"/>
        <v>j</v>
      </c>
      <c r="BC6" s="9" t="str">
        <f t="shared" si="4"/>
        <v>v</v>
      </c>
      <c r="BD6" s="9" t="str">
        <f t="shared" si="4"/>
        <v>s</v>
      </c>
      <c r="BE6" s="9" t="str">
        <f t="shared" si="4"/>
        <v>d</v>
      </c>
      <c r="BF6" s="9" t="str">
        <f t="shared" si="4"/>
        <v>l</v>
      </c>
      <c r="BG6" s="9" t="str">
        <f t="shared" si="4"/>
        <v>m</v>
      </c>
      <c r="BH6" s="9" t="str">
        <f t="shared" si="4"/>
        <v>m</v>
      </c>
      <c r="BI6" s="9" t="str">
        <f t="shared" si="4"/>
        <v>j</v>
      </c>
      <c r="BJ6" s="9" t="str">
        <f t="shared" si="4"/>
        <v>v</v>
      </c>
      <c r="BK6" s="9" t="str">
        <f t="shared" si="4"/>
        <v>s</v>
      </c>
      <c r="BL6" s="9" t="str">
        <f t="shared" si="4"/>
        <v>d</v>
      </c>
    </row>
    <row r="7" spans="1:64" ht="30" hidden="1" customHeight="1" thickBot="1" x14ac:dyDescent="0.3">
      <c r="A7" s="36" t="s">
        <v>5</v>
      </c>
      <c r="C7" s="39"/>
      <c r="E7"/>
      <c r="H7" t="str">
        <f>IF(OR(ISBLANK(début_tâche),ISBLANK(fin_tâche)),"",fin_tâche-début_tâche+1)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2" customFormat="1" ht="30" customHeight="1" thickBot="1" x14ac:dyDescent="0.3">
      <c r="A8" s="37" t="s">
        <v>6</v>
      </c>
      <c r="B8" s="14" t="s">
        <v>42</v>
      </c>
      <c r="C8" s="40"/>
      <c r="D8" s="15"/>
      <c r="E8" s="56"/>
      <c r="F8" s="57"/>
      <c r="G8" s="13"/>
      <c r="H8" s="13" t="str">
        <f t="shared" ref="H8:H74" si="5">IF(OR(ISBLANK(début_tâche),ISBLANK(fin_tâche)),"",fin_tâche-début_tâche+1)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2" customFormat="1" ht="30" customHeight="1" thickBot="1" x14ac:dyDescent="0.3">
      <c r="A9" s="37" t="s">
        <v>7</v>
      </c>
      <c r="B9" s="91" t="s">
        <v>43</v>
      </c>
      <c r="C9" s="41" t="s">
        <v>18</v>
      </c>
      <c r="D9" s="16">
        <v>1</v>
      </c>
      <c r="E9" s="58">
        <f>Début_Projet</f>
        <v>45238</v>
      </c>
      <c r="F9" s="58">
        <f>E9+3</f>
        <v>45241</v>
      </c>
      <c r="G9" s="13"/>
      <c r="H9" s="13">
        <f t="shared" si="5"/>
        <v>4</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2" customFormat="1" ht="30" customHeight="1" thickBot="1" x14ac:dyDescent="0.3">
      <c r="A10" s="37" t="s">
        <v>8</v>
      </c>
      <c r="B10" s="91" t="s">
        <v>44</v>
      </c>
      <c r="C10" s="41"/>
      <c r="D10" s="16">
        <v>1</v>
      </c>
      <c r="E10" s="58">
        <f>F9</f>
        <v>45241</v>
      </c>
      <c r="F10" s="58">
        <f>E10+2</f>
        <v>45243</v>
      </c>
      <c r="G10" s="13"/>
      <c r="H10" s="13">
        <f t="shared" si="5"/>
        <v>3</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2" customFormat="1" ht="30" customHeight="1" thickBot="1" x14ac:dyDescent="0.3">
      <c r="A11" s="36"/>
      <c r="B11" s="91" t="s">
        <v>45</v>
      </c>
      <c r="C11" s="41"/>
      <c r="D11" s="16">
        <v>0.7</v>
      </c>
      <c r="E11" s="58">
        <f>F10</f>
        <v>45243</v>
      </c>
      <c r="F11" s="58">
        <f>E11+14</f>
        <v>45257</v>
      </c>
      <c r="G11" s="13"/>
      <c r="H11" s="13">
        <f t="shared" si="5"/>
        <v>15</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2" customFormat="1" ht="30" customHeight="1" thickBot="1" x14ac:dyDescent="0.3">
      <c r="A12" s="36"/>
      <c r="B12" s="91" t="s">
        <v>46</v>
      </c>
      <c r="C12" s="41"/>
      <c r="D12" s="16">
        <v>0.99</v>
      </c>
      <c r="E12" s="58">
        <v>45243</v>
      </c>
      <c r="F12" s="58">
        <f>E12+5</f>
        <v>45248</v>
      </c>
      <c r="G12" s="13"/>
      <c r="H12" s="13">
        <f t="shared" si="5"/>
        <v>6</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2" customFormat="1" ht="30" customHeight="1" thickBot="1" x14ac:dyDescent="0.3">
      <c r="A13" s="36"/>
      <c r="B13" s="49" t="s">
        <v>47</v>
      </c>
      <c r="C13" s="41"/>
      <c r="D13" s="16">
        <v>1</v>
      </c>
      <c r="E13" s="58">
        <f t="shared" ref="E13:E21" si="6">F12</f>
        <v>45248</v>
      </c>
      <c r="F13" s="58">
        <f t="shared" ref="F13:F21" si="7">E13+5</f>
        <v>45253</v>
      </c>
      <c r="G13" s="13"/>
      <c r="H13" s="13">
        <f t="shared" si="5"/>
        <v>6</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2" customFormat="1" ht="30" customHeight="1" thickBot="1" x14ac:dyDescent="0.3">
      <c r="A14" s="36"/>
      <c r="B14" s="49" t="s">
        <v>48</v>
      </c>
      <c r="C14" s="41"/>
      <c r="D14" s="16">
        <v>0.8</v>
      </c>
      <c r="E14" s="58">
        <f t="shared" si="6"/>
        <v>45253</v>
      </c>
      <c r="F14" s="58">
        <f t="shared" si="7"/>
        <v>45258</v>
      </c>
      <c r="G14" s="13"/>
      <c r="H14" s="13"/>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2" customFormat="1" ht="30" customHeight="1" thickBot="1" x14ac:dyDescent="0.3">
      <c r="A15" s="36"/>
      <c r="B15" s="49" t="s">
        <v>49</v>
      </c>
      <c r="C15" s="41"/>
      <c r="D15" s="16">
        <v>0.7</v>
      </c>
      <c r="E15" s="58">
        <f t="shared" si="6"/>
        <v>45258</v>
      </c>
      <c r="F15" s="58">
        <f t="shared" si="7"/>
        <v>45263</v>
      </c>
      <c r="G15" s="13"/>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2" customFormat="1" ht="30" customHeight="1" thickBot="1" x14ac:dyDescent="0.3">
      <c r="A16" s="36"/>
      <c r="B16" s="91" t="s">
        <v>50</v>
      </c>
      <c r="C16" s="41"/>
      <c r="D16" s="16">
        <v>0.45</v>
      </c>
      <c r="E16" s="58">
        <v>45243</v>
      </c>
      <c r="F16" s="58">
        <v>45263</v>
      </c>
      <c r="G16" s="13"/>
      <c r="H16" s="13"/>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2" customFormat="1" ht="30" customHeight="1" thickBot="1" x14ac:dyDescent="0.3">
      <c r="A17" s="36"/>
      <c r="B17" s="91" t="s">
        <v>51</v>
      </c>
      <c r="C17" s="41"/>
      <c r="D17" s="16">
        <v>0.99</v>
      </c>
      <c r="E17" s="58">
        <v>45243</v>
      </c>
      <c r="F17" s="58">
        <v>45263</v>
      </c>
      <c r="G17" s="13"/>
      <c r="H17" s="13"/>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2" customFormat="1" ht="30" customHeight="1" thickBot="1" x14ac:dyDescent="0.3">
      <c r="A18" s="36"/>
      <c r="B18" s="91" t="s">
        <v>52</v>
      </c>
      <c r="C18" s="41"/>
      <c r="D18" s="16">
        <v>0.6</v>
      </c>
      <c r="E18" s="58">
        <v>45243</v>
      </c>
      <c r="F18" s="58">
        <v>45263</v>
      </c>
      <c r="G18" s="13"/>
      <c r="H18" s="13"/>
      <c r="I18" s="30"/>
      <c r="J18" s="30"/>
      <c r="K18" s="30"/>
      <c r="L18" s="30"/>
      <c r="M18" s="30"/>
      <c r="N18" s="30"/>
      <c r="O18" s="30"/>
      <c r="P18" s="30"/>
      <c r="Q18" s="30"/>
      <c r="R18" s="30"/>
      <c r="S18" s="30"/>
      <c r="T18" s="30"/>
      <c r="U18" s="30"/>
      <c r="V18" s="30"/>
      <c r="W18" s="30"/>
      <c r="X18" s="30"/>
      <c r="Y18" s="30"/>
      <c r="Z18" s="30"/>
      <c r="AA18" s="30"/>
      <c r="AB18" s="108"/>
      <c r="AC18" s="108"/>
      <c r="AD18" s="108"/>
      <c r="AE18" s="108"/>
      <c r="AF18" s="108"/>
      <c r="AG18" s="108"/>
      <c r="AH18" s="108"/>
      <c r="AI18" s="108"/>
      <c r="AJ18" s="108"/>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2" customFormat="1" ht="30" customHeight="1" thickBot="1" x14ac:dyDescent="0.3">
      <c r="A19" s="36"/>
      <c r="B19" s="49" t="s">
        <v>53</v>
      </c>
      <c r="C19" s="41"/>
      <c r="D19" s="16">
        <v>0.3</v>
      </c>
      <c r="E19" s="58">
        <v>45261</v>
      </c>
      <c r="F19" s="58">
        <v>45263</v>
      </c>
      <c r="G19" s="13"/>
      <c r="H19" s="13"/>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2" customFormat="1" ht="30" customHeight="1" thickBot="1" x14ac:dyDescent="0.3">
      <c r="A20" s="36"/>
      <c r="B20" s="49" t="s">
        <v>54</v>
      </c>
      <c r="C20" s="41"/>
      <c r="D20" s="16">
        <v>0</v>
      </c>
      <c r="E20" s="58"/>
      <c r="F20" s="58"/>
      <c r="G20" s="13"/>
      <c r="H20" s="13"/>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2" customFormat="1" ht="30" customHeight="1" thickBot="1" x14ac:dyDescent="0.3">
      <c r="A21" s="36"/>
      <c r="B21" s="49" t="s">
        <v>55</v>
      </c>
      <c r="C21" s="41"/>
      <c r="D21" s="16">
        <v>0.4</v>
      </c>
      <c r="E21" s="58">
        <v>45243</v>
      </c>
      <c r="F21" s="58">
        <v>45263</v>
      </c>
      <c r="G21" s="13"/>
      <c r="H21" s="13"/>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2" customFormat="1" ht="30" customHeight="1" thickBot="1" x14ac:dyDescent="0.3">
      <c r="A22" s="36"/>
      <c r="B22" s="91" t="s">
        <v>56</v>
      </c>
      <c r="C22" s="41"/>
      <c r="D22" s="16">
        <v>0</v>
      </c>
      <c r="E22" s="58">
        <v>45243</v>
      </c>
      <c r="F22" s="58">
        <v>45263</v>
      </c>
      <c r="G22" s="13"/>
      <c r="H22" s="13">
        <f t="shared" si="5"/>
        <v>21</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2" customFormat="1" ht="30" customHeight="1" thickBot="1" x14ac:dyDescent="0.3">
      <c r="A23" s="37" t="s">
        <v>9</v>
      </c>
      <c r="B23" s="17" t="s">
        <v>57</v>
      </c>
      <c r="C23" s="42"/>
      <c r="D23" s="18"/>
      <c r="E23" s="59"/>
      <c r="F23" s="60"/>
      <c r="G23" s="13"/>
      <c r="H23" s="13" t="str">
        <f t="shared" si="5"/>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2" customFormat="1" ht="30" customHeight="1" thickBot="1" x14ac:dyDescent="0.3">
      <c r="A24" s="37"/>
      <c r="B24" s="50" t="s">
        <v>58</v>
      </c>
      <c r="C24" s="43"/>
      <c r="D24" s="19">
        <v>1</v>
      </c>
      <c r="E24" s="61">
        <f>E22+1</f>
        <v>45244</v>
      </c>
      <c r="F24" s="61">
        <f>E24+4</f>
        <v>45248</v>
      </c>
      <c r="G24" s="13"/>
      <c r="H24" s="13">
        <f t="shared" si="5"/>
        <v>5</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2" customFormat="1" ht="30" customHeight="1" thickBot="1" x14ac:dyDescent="0.3">
      <c r="A25" s="36"/>
      <c r="B25" s="50" t="s">
        <v>59</v>
      </c>
      <c r="C25" s="43"/>
      <c r="D25" s="19">
        <v>0.99</v>
      </c>
      <c r="E25" s="61">
        <f>E24+2</f>
        <v>45246</v>
      </c>
      <c r="F25" s="61">
        <f>E25+5</f>
        <v>45251</v>
      </c>
      <c r="G25" s="13"/>
      <c r="H25" s="13">
        <f t="shared" si="5"/>
        <v>6</v>
      </c>
      <c r="I25" s="30"/>
      <c r="J25" s="30"/>
      <c r="K25" s="30"/>
      <c r="L25" s="30"/>
      <c r="M25" s="30"/>
      <c r="N25" s="30"/>
      <c r="O25" s="30"/>
      <c r="P25" s="30"/>
      <c r="Q25" s="30"/>
      <c r="R25" s="30"/>
      <c r="S25" s="30"/>
      <c r="T25" s="30"/>
      <c r="U25" s="31"/>
      <c r="V25" s="31"/>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2" customFormat="1" ht="30" customHeight="1" thickBot="1" x14ac:dyDescent="0.3">
      <c r="A26" s="36"/>
      <c r="B26" s="50" t="s">
        <v>60</v>
      </c>
      <c r="C26" s="43"/>
      <c r="D26" s="19">
        <v>0.6</v>
      </c>
      <c r="E26" s="61">
        <f>F25</f>
        <v>45251</v>
      </c>
      <c r="F26" s="61">
        <f>E26+3</f>
        <v>45254</v>
      </c>
      <c r="G26" s="13"/>
      <c r="H26" s="13">
        <f t="shared" si="5"/>
        <v>4</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2" customFormat="1" ht="30" customHeight="1" thickBot="1" x14ac:dyDescent="0.3">
      <c r="A27" s="36"/>
      <c r="B27" s="50" t="s">
        <v>61</v>
      </c>
      <c r="C27" s="43"/>
      <c r="D27" s="19">
        <v>0.6</v>
      </c>
      <c r="E27" s="61">
        <f>E26</f>
        <v>45251</v>
      </c>
      <c r="F27" s="61">
        <f>E27+2</f>
        <v>45253</v>
      </c>
      <c r="G27" s="13"/>
      <c r="H27" s="13">
        <f t="shared" si="5"/>
        <v>3</v>
      </c>
      <c r="I27" s="30"/>
      <c r="J27" s="30"/>
      <c r="K27" s="30"/>
      <c r="L27" s="30"/>
      <c r="M27" s="30"/>
      <c r="N27" s="30"/>
      <c r="O27" s="30"/>
      <c r="P27" s="30"/>
      <c r="Q27" s="30"/>
      <c r="R27" s="30"/>
      <c r="S27" s="30"/>
      <c r="T27" s="30"/>
      <c r="U27" s="30"/>
      <c r="V27" s="30"/>
      <c r="W27" s="30"/>
      <c r="X27" s="30"/>
      <c r="Y27" s="31"/>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2" customFormat="1" ht="30" customHeight="1" thickBot="1" x14ac:dyDescent="0.3">
      <c r="A28" s="36"/>
      <c r="B28" s="92" t="s">
        <v>62</v>
      </c>
      <c r="C28" s="43"/>
      <c r="D28" s="19">
        <v>0.8</v>
      </c>
      <c r="E28" s="61">
        <v>45250</v>
      </c>
      <c r="F28" s="61">
        <v>45253</v>
      </c>
      <c r="G28" s="13"/>
      <c r="H28" s="13">
        <f t="shared" si="5"/>
        <v>4</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2" customFormat="1" ht="30" customHeight="1" thickBot="1" x14ac:dyDescent="0.3">
      <c r="A29" s="36"/>
      <c r="B29" s="92" t="s">
        <v>125</v>
      </c>
      <c r="C29" s="43"/>
      <c r="D29" s="19">
        <v>0.8</v>
      </c>
      <c r="E29" s="61">
        <v>45250</v>
      </c>
      <c r="F29" s="61">
        <v>45253</v>
      </c>
      <c r="G29" s="13"/>
      <c r="H29" s="13"/>
      <c r="I29" s="30"/>
      <c r="J29" s="30"/>
      <c r="K29" s="30"/>
      <c r="L29" s="30"/>
      <c r="M29" s="30"/>
      <c r="N29" s="30"/>
      <c r="O29" s="30"/>
      <c r="P29" s="30"/>
      <c r="Q29" s="30"/>
      <c r="R29" s="30"/>
      <c r="S29" s="30"/>
      <c r="T29" s="30"/>
      <c r="U29" s="30"/>
      <c r="V29" s="30"/>
      <c r="W29" s="30"/>
      <c r="X29" s="30"/>
      <c r="Y29" s="31"/>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2" customFormat="1" ht="30" customHeight="1" thickBot="1" x14ac:dyDescent="0.3">
      <c r="A30" s="36" t="s">
        <v>10</v>
      </c>
      <c r="B30" s="20" t="s">
        <v>64</v>
      </c>
      <c r="C30" s="44"/>
      <c r="D30" s="21"/>
      <c r="E30" s="62"/>
      <c r="F30" s="63"/>
      <c r="G30" s="13"/>
      <c r="H30" s="13" t="str">
        <f t="shared" si="5"/>
        <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2" customFormat="1" ht="30" customHeight="1" thickBot="1" x14ac:dyDescent="0.3">
      <c r="A31" s="36"/>
      <c r="B31" s="51" t="s">
        <v>63</v>
      </c>
      <c r="C31" s="45"/>
      <c r="D31" s="22">
        <v>1</v>
      </c>
      <c r="E31" s="64">
        <v>45243</v>
      </c>
      <c r="F31" s="64">
        <f>E31+5</f>
        <v>45248</v>
      </c>
      <c r="G31" s="13"/>
      <c r="H31" s="13">
        <f t="shared" si="5"/>
        <v>6</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2" customFormat="1" ht="30" customHeight="1" thickBot="1" x14ac:dyDescent="0.3">
      <c r="A32" s="36"/>
      <c r="B32" s="51" t="s">
        <v>65</v>
      </c>
      <c r="C32" s="45"/>
      <c r="D32" s="22">
        <v>1</v>
      </c>
      <c r="E32" s="64">
        <v>45243</v>
      </c>
      <c r="F32" s="64">
        <v>45248</v>
      </c>
      <c r="G32" s="13"/>
      <c r="H32" s="13">
        <f t="shared" si="5"/>
        <v>6</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2" customFormat="1" ht="30" customHeight="1" thickBot="1" x14ac:dyDescent="0.3">
      <c r="A33" s="36"/>
      <c r="B33" s="51" t="s">
        <v>66</v>
      </c>
      <c r="C33" s="45"/>
      <c r="D33" s="22">
        <v>1</v>
      </c>
      <c r="E33" s="64">
        <v>45243</v>
      </c>
      <c r="F33" s="64">
        <v>45248</v>
      </c>
      <c r="G33" s="13"/>
      <c r="H33" s="13">
        <f t="shared" si="5"/>
        <v>6</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2" customFormat="1" ht="30" customHeight="1" thickBot="1" x14ac:dyDescent="0.3">
      <c r="A34" s="36"/>
      <c r="B34" s="51" t="s">
        <v>67</v>
      </c>
      <c r="C34" s="45"/>
      <c r="D34" s="22">
        <v>1</v>
      </c>
      <c r="E34" s="64">
        <v>45243</v>
      </c>
      <c r="F34" s="64">
        <v>45248</v>
      </c>
      <c r="G34" s="13"/>
      <c r="H34" s="13">
        <f t="shared" si="5"/>
        <v>6</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2" customFormat="1" ht="30" customHeight="1" thickBot="1" x14ac:dyDescent="0.3">
      <c r="A35" s="36"/>
      <c r="B35" s="51" t="s">
        <v>68</v>
      </c>
      <c r="C35" s="45"/>
      <c r="D35" s="22">
        <v>1</v>
      </c>
      <c r="E35" s="64">
        <v>45243</v>
      </c>
      <c r="F35" s="64">
        <v>45248</v>
      </c>
      <c r="G35" s="13"/>
      <c r="H35" s="13">
        <f t="shared" si="5"/>
        <v>6</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2" customFormat="1" ht="30" customHeight="1" thickBot="1" x14ac:dyDescent="0.3">
      <c r="A36" s="36"/>
      <c r="B36" s="93" t="s">
        <v>69</v>
      </c>
      <c r="C36" s="45"/>
      <c r="D36" s="22">
        <v>1</v>
      </c>
      <c r="E36" s="64">
        <v>45243</v>
      </c>
      <c r="F36" s="64">
        <v>45248</v>
      </c>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spans="1:64" s="2" customFormat="1" ht="30" customHeight="1" thickBot="1" x14ac:dyDescent="0.3">
      <c r="A37" s="36" t="s">
        <v>10</v>
      </c>
      <c r="B37" s="23" t="s">
        <v>70</v>
      </c>
      <c r="C37" s="46"/>
      <c r="D37" s="24"/>
      <c r="E37" s="65"/>
      <c r="F37" s="66"/>
      <c r="G37" s="13"/>
      <c r="H37" s="13" t="str">
        <f t="shared" si="5"/>
        <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spans="1:64" s="2" customFormat="1" ht="30" customHeight="1" thickBot="1" x14ac:dyDescent="0.3">
      <c r="A38" s="36"/>
      <c r="B38" s="94" t="s">
        <v>71</v>
      </c>
      <c r="C38" s="47" t="s">
        <v>39</v>
      </c>
      <c r="D38" s="25">
        <v>1</v>
      </c>
      <c r="E38" s="67">
        <v>45238</v>
      </c>
      <c r="F38" s="67">
        <v>45256</v>
      </c>
      <c r="G38" s="13"/>
      <c r="H38" s="13">
        <f t="shared" si="5"/>
        <v>19</v>
      </c>
      <c r="I38" s="30"/>
      <c r="J38" s="30"/>
      <c r="K38" s="106"/>
      <c r="L38" s="106"/>
      <c r="M38" s="106"/>
      <c r="N38" s="106"/>
      <c r="O38" s="106"/>
      <c r="P38" s="106"/>
      <c r="Q38" s="106"/>
      <c r="R38" s="106"/>
      <c r="S38" s="106"/>
      <c r="T38" s="106"/>
      <c r="U38" s="106"/>
      <c r="V38" s="106"/>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spans="1:64" s="2" customFormat="1" ht="75.75" thickBot="1" x14ac:dyDescent="0.3">
      <c r="A39" s="36"/>
      <c r="B39" s="94" t="s">
        <v>80</v>
      </c>
      <c r="C39" s="47"/>
      <c r="D39" s="25">
        <v>1</v>
      </c>
      <c r="E39" s="67">
        <v>45238</v>
      </c>
      <c r="F39" s="67">
        <v>45256</v>
      </c>
      <c r="G39" s="13"/>
      <c r="H39" s="13">
        <f t="shared" si="5"/>
        <v>19</v>
      </c>
      <c r="I39" s="30"/>
      <c r="J39" s="30"/>
      <c r="K39" s="105"/>
      <c r="L39" s="105"/>
      <c r="M39" s="105"/>
      <c r="N39" s="105"/>
      <c r="O39" s="105"/>
      <c r="P39" s="105"/>
      <c r="Q39" s="105"/>
      <c r="R39" s="105"/>
      <c r="S39" s="105"/>
      <c r="T39" s="105"/>
      <c r="U39" s="105"/>
      <c r="V39" s="105"/>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row>
    <row r="40" spans="1:64" s="2" customFormat="1" ht="105.75" thickBot="1" x14ac:dyDescent="0.3">
      <c r="A40" s="36"/>
      <c r="B40" s="94" t="s">
        <v>81</v>
      </c>
      <c r="C40" s="47"/>
      <c r="D40" s="25">
        <v>1</v>
      </c>
      <c r="E40" s="67">
        <v>45238</v>
      </c>
      <c r="F40" s="67">
        <v>45256</v>
      </c>
      <c r="G40" s="13"/>
      <c r="H40" s="13">
        <f t="shared" si="5"/>
        <v>19</v>
      </c>
      <c r="I40" s="30"/>
      <c r="J40" s="30"/>
      <c r="K40" s="105"/>
      <c r="L40" s="105"/>
      <c r="M40" s="105"/>
      <c r="N40" s="105"/>
      <c r="O40" s="105"/>
      <c r="P40" s="105"/>
      <c r="Q40" s="105"/>
      <c r="R40" s="105"/>
      <c r="S40" s="105"/>
      <c r="T40" s="105"/>
      <c r="U40" s="105"/>
      <c r="V40" s="105"/>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row>
    <row r="41" spans="1:64" s="2" customFormat="1" ht="60.75" thickBot="1" x14ac:dyDescent="0.3">
      <c r="A41" s="36"/>
      <c r="B41" s="94" t="s">
        <v>82</v>
      </c>
      <c r="C41" s="47" t="s">
        <v>39</v>
      </c>
      <c r="D41" s="25">
        <v>1</v>
      </c>
      <c r="E41" s="67">
        <v>45238</v>
      </c>
      <c r="F41" s="67">
        <v>45256</v>
      </c>
      <c r="G41" s="13"/>
      <c r="H41" s="13">
        <f t="shared" si="5"/>
        <v>19</v>
      </c>
      <c r="I41" s="30"/>
      <c r="J41" s="30"/>
      <c r="K41" s="105"/>
      <c r="L41" s="105"/>
      <c r="M41" s="105"/>
      <c r="N41" s="105"/>
      <c r="O41" s="105"/>
      <c r="P41" s="105"/>
      <c r="Q41" s="105"/>
      <c r="R41" s="105"/>
      <c r="S41" s="105"/>
      <c r="T41" s="105"/>
      <c r="U41" s="105"/>
      <c r="V41" s="105"/>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row>
    <row r="42" spans="1:64" s="2" customFormat="1" ht="60.75" thickBot="1" x14ac:dyDescent="0.3">
      <c r="A42" s="36"/>
      <c r="B42" s="94" t="s">
        <v>83</v>
      </c>
      <c r="C42" s="47" t="s">
        <v>39</v>
      </c>
      <c r="D42" s="25">
        <v>1</v>
      </c>
      <c r="E42" s="67">
        <v>45238</v>
      </c>
      <c r="F42" s="67">
        <v>45256</v>
      </c>
      <c r="G42" s="13"/>
      <c r="H42" s="13">
        <f t="shared" si="5"/>
        <v>19</v>
      </c>
      <c r="I42" s="30"/>
      <c r="J42" s="30"/>
      <c r="K42" s="105"/>
      <c r="L42" s="105"/>
      <c r="M42" s="105"/>
      <c r="N42" s="105"/>
      <c r="O42" s="105"/>
      <c r="P42" s="105"/>
      <c r="Q42" s="105"/>
      <c r="R42" s="105"/>
      <c r="S42" s="105"/>
      <c r="T42" s="105"/>
      <c r="U42" s="105"/>
      <c r="V42" s="105"/>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row>
    <row r="43" spans="1:64" s="2" customFormat="1" ht="60.75" thickBot="1" x14ac:dyDescent="0.3">
      <c r="A43" s="36"/>
      <c r="B43" s="94" t="s">
        <v>84</v>
      </c>
      <c r="C43" s="104" t="s">
        <v>86</v>
      </c>
      <c r="D43" s="25">
        <v>1</v>
      </c>
      <c r="E43" s="67">
        <v>45238</v>
      </c>
      <c r="F43" s="67">
        <v>45256</v>
      </c>
      <c r="G43" s="13"/>
      <c r="H43" s="13">
        <f t="shared" si="5"/>
        <v>19</v>
      </c>
      <c r="I43" s="30"/>
      <c r="J43" s="30"/>
      <c r="K43" s="105"/>
      <c r="L43" s="105"/>
      <c r="M43" s="105"/>
      <c r="N43" s="105"/>
      <c r="O43" s="105"/>
      <c r="P43" s="105"/>
      <c r="Q43" s="105"/>
      <c r="R43" s="105"/>
      <c r="S43" s="105"/>
      <c r="T43" s="105"/>
      <c r="U43" s="105"/>
      <c r="V43" s="105"/>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row>
    <row r="44" spans="1:64" s="2" customFormat="1" ht="75.75" thickBot="1" x14ac:dyDescent="0.3">
      <c r="A44" s="36"/>
      <c r="B44" s="94" t="s">
        <v>87</v>
      </c>
      <c r="C44" s="103" t="s">
        <v>85</v>
      </c>
      <c r="D44" s="25">
        <v>1</v>
      </c>
      <c r="E44" s="67">
        <v>45238</v>
      </c>
      <c r="F44" s="67">
        <v>45256</v>
      </c>
      <c r="G44" s="13"/>
      <c r="H44" s="13">
        <f t="shared" si="5"/>
        <v>19</v>
      </c>
      <c r="I44" s="30"/>
      <c r="J44" s="30"/>
      <c r="K44" s="105"/>
      <c r="L44" s="105"/>
      <c r="M44" s="105"/>
      <c r="N44" s="105"/>
      <c r="O44" s="105"/>
      <c r="P44" s="105"/>
      <c r="Q44" s="105"/>
      <c r="R44" s="105"/>
      <c r="S44" s="105"/>
      <c r="T44" s="105"/>
      <c r="U44" s="105"/>
      <c r="V44" s="105"/>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row>
    <row r="45" spans="1:64" s="2" customFormat="1" ht="45.75" thickBot="1" x14ac:dyDescent="0.3">
      <c r="A45" s="36"/>
      <c r="B45" s="94" t="s">
        <v>88</v>
      </c>
      <c r="C45" s="103" t="s">
        <v>85</v>
      </c>
      <c r="D45" s="25">
        <v>1</v>
      </c>
      <c r="E45" s="67">
        <v>45238</v>
      </c>
      <c r="F45" s="67">
        <v>45256</v>
      </c>
      <c r="G45" s="13"/>
      <c r="H45" s="13">
        <f t="shared" si="5"/>
        <v>19</v>
      </c>
      <c r="I45" s="30"/>
      <c r="J45" s="30"/>
      <c r="K45" s="105"/>
      <c r="L45" s="105"/>
      <c r="M45" s="105"/>
      <c r="N45" s="105"/>
      <c r="O45" s="105"/>
      <c r="P45" s="105"/>
      <c r="Q45" s="105"/>
      <c r="R45" s="105"/>
      <c r="S45" s="105"/>
      <c r="T45" s="105"/>
      <c r="U45" s="105"/>
      <c r="V45" s="105"/>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row>
    <row r="46" spans="1:64" s="2" customFormat="1" ht="75.75" thickBot="1" x14ac:dyDescent="0.3">
      <c r="A46" s="36"/>
      <c r="B46" s="94" t="s">
        <v>89</v>
      </c>
      <c r="C46" s="103" t="s">
        <v>90</v>
      </c>
      <c r="D46" s="25">
        <v>1</v>
      </c>
      <c r="E46" s="67">
        <v>45238</v>
      </c>
      <c r="F46" s="67">
        <v>45256</v>
      </c>
      <c r="G46" s="13"/>
      <c r="H46" s="13">
        <f t="shared" si="5"/>
        <v>19</v>
      </c>
      <c r="I46" s="30"/>
      <c r="J46" s="30"/>
      <c r="K46" s="105"/>
      <c r="L46" s="105"/>
      <c r="M46" s="105"/>
      <c r="N46" s="105"/>
      <c r="O46" s="105"/>
      <c r="P46" s="105"/>
      <c r="Q46" s="105"/>
      <c r="R46" s="105"/>
      <c r="S46" s="105"/>
      <c r="T46" s="105"/>
      <c r="U46" s="105"/>
      <c r="V46" s="105"/>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row>
    <row r="47" spans="1:64" s="2" customFormat="1" ht="60.75" thickBot="1" x14ac:dyDescent="0.3">
      <c r="A47" s="36"/>
      <c r="B47" s="94" t="s">
        <v>91</v>
      </c>
      <c r="C47" s="47" t="s">
        <v>39</v>
      </c>
      <c r="D47" s="25">
        <v>1</v>
      </c>
      <c r="E47" s="67">
        <v>45238</v>
      </c>
      <c r="F47" s="67">
        <v>45256</v>
      </c>
      <c r="G47" s="13"/>
      <c r="H47" s="13">
        <f t="shared" si="5"/>
        <v>19</v>
      </c>
      <c r="I47" s="30"/>
      <c r="J47" s="30"/>
      <c r="K47" s="105"/>
      <c r="L47" s="105"/>
      <c r="M47" s="105"/>
      <c r="N47" s="105"/>
      <c r="O47" s="105"/>
      <c r="P47" s="105"/>
      <c r="Q47" s="105"/>
      <c r="R47" s="105"/>
      <c r="S47" s="105"/>
      <c r="T47" s="105"/>
      <c r="U47" s="105"/>
      <c r="V47" s="105"/>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row>
    <row r="48" spans="1:64" s="2" customFormat="1" ht="45.75" thickBot="1" x14ac:dyDescent="0.3">
      <c r="A48" s="36"/>
      <c r="B48" s="94" t="s">
        <v>92</v>
      </c>
      <c r="C48" s="47" t="s">
        <v>93</v>
      </c>
      <c r="D48" s="25">
        <v>0.5</v>
      </c>
      <c r="E48" s="67">
        <v>45243</v>
      </c>
      <c r="F48" s="67"/>
      <c r="G48" s="13"/>
      <c r="H48" s="13" t="str">
        <f t="shared" si="5"/>
        <v/>
      </c>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row>
    <row r="49" spans="1:64" s="2" customFormat="1" ht="30.75" customHeight="1" thickBot="1" x14ac:dyDescent="0.3">
      <c r="A49" s="36"/>
      <c r="B49" s="94" t="s">
        <v>94</v>
      </c>
      <c r="C49" s="47" t="s">
        <v>95</v>
      </c>
      <c r="D49" s="25">
        <v>0.8</v>
      </c>
      <c r="E49" s="67">
        <v>45261</v>
      </c>
      <c r="F49" s="67">
        <v>45263</v>
      </c>
      <c r="G49" s="13"/>
      <c r="H49" s="13">
        <f t="shared" si="5"/>
        <v>3</v>
      </c>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row>
    <row r="50" spans="1:64" s="2" customFormat="1" ht="75.75" thickBot="1" x14ac:dyDescent="0.3">
      <c r="A50" s="36"/>
      <c r="B50" s="94" t="s">
        <v>96</v>
      </c>
      <c r="C50" s="47" t="s">
        <v>97</v>
      </c>
      <c r="D50" s="25">
        <v>1</v>
      </c>
      <c r="E50" s="67">
        <v>45257</v>
      </c>
      <c r="F50" s="67">
        <v>45263</v>
      </c>
      <c r="G50" s="13"/>
      <c r="H50" s="13">
        <f t="shared" si="5"/>
        <v>7</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row>
    <row r="51" spans="1:64" s="2" customFormat="1" ht="135.75" thickBot="1" x14ac:dyDescent="0.3">
      <c r="A51" s="36"/>
      <c r="B51" s="94" t="s">
        <v>98</v>
      </c>
      <c r="C51" s="47"/>
      <c r="D51" s="25">
        <v>0</v>
      </c>
      <c r="E51" s="67"/>
      <c r="F51" s="67">
        <v>45263</v>
      </c>
      <c r="G51" s="13"/>
      <c r="H51" s="13" t="str">
        <f t="shared" si="5"/>
        <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row>
    <row r="52" spans="1:64" s="2" customFormat="1" ht="120.75" thickBot="1" x14ac:dyDescent="0.3">
      <c r="A52" s="36"/>
      <c r="B52" s="94" t="s">
        <v>99</v>
      </c>
      <c r="C52" s="47"/>
      <c r="D52" s="25">
        <v>0</v>
      </c>
      <c r="E52" s="67"/>
      <c r="F52" s="67">
        <v>45263</v>
      </c>
      <c r="G52" s="13"/>
      <c r="H52" s="13" t="str">
        <f t="shared" si="5"/>
        <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row>
    <row r="53" spans="1:64" s="2" customFormat="1" ht="90.75" thickBot="1" x14ac:dyDescent="0.3">
      <c r="A53" s="36"/>
      <c r="B53" s="94" t="s">
        <v>100</v>
      </c>
      <c r="C53" s="47"/>
      <c r="D53" s="25">
        <v>0</v>
      </c>
      <c r="E53" s="67"/>
      <c r="F53" s="67">
        <v>45263</v>
      </c>
      <c r="G53" s="13"/>
      <c r="H53" s="13" t="str">
        <f t="shared" si="5"/>
        <v/>
      </c>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row>
    <row r="54" spans="1:64" s="2" customFormat="1" ht="45.75" thickBot="1" x14ac:dyDescent="0.3">
      <c r="A54" s="36"/>
      <c r="B54" s="94" t="s">
        <v>101</v>
      </c>
      <c r="C54" s="47" t="s">
        <v>102</v>
      </c>
      <c r="D54" s="25">
        <v>0.6</v>
      </c>
      <c r="E54" s="67">
        <v>45243</v>
      </c>
      <c r="F54" s="67">
        <v>45263</v>
      </c>
      <c r="G54" s="13"/>
      <c r="H54" s="13">
        <f t="shared" si="5"/>
        <v>21</v>
      </c>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row>
    <row r="55" spans="1:64" s="2" customFormat="1" ht="45.75" thickBot="1" x14ac:dyDescent="0.3">
      <c r="A55" s="36"/>
      <c r="B55" s="94" t="s">
        <v>103</v>
      </c>
      <c r="C55" s="47"/>
      <c r="D55" s="25">
        <v>0.5</v>
      </c>
      <c r="E55" s="67"/>
      <c r="F55" s="67">
        <v>45263</v>
      </c>
      <c r="G55" s="13"/>
      <c r="H55" s="13" t="str">
        <f t="shared" si="5"/>
        <v/>
      </c>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row>
    <row r="56" spans="1:64" s="2" customFormat="1" ht="60.75" thickBot="1" x14ac:dyDescent="0.3">
      <c r="A56" s="36"/>
      <c r="B56" s="94" t="s">
        <v>104</v>
      </c>
      <c r="C56" s="107" t="s">
        <v>105</v>
      </c>
      <c r="D56" s="25">
        <v>0.5</v>
      </c>
      <c r="E56" s="67">
        <v>45243</v>
      </c>
      <c r="F56" s="67">
        <v>45263</v>
      </c>
      <c r="G56" s="13"/>
      <c r="H56" s="13">
        <f t="shared" si="5"/>
        <v>21</v>
      </c>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row>
    <row r="57" spans="1:64" s="2" customFormat="1" ht="60.75" thickBot="1" x14ac:dyDescent="0.3">
      <c r="A57" s="36"/>
      <c r="B57" s="94" t="s">
        <v>106</v>
      </c>
      <c r="C57" s="47" t="s">
        <v>102</v>
      </c>
      <c r="D57" s="25">
        <v>0.5</v>
      </c>
      <c r="E57" s="67">
        <v>45243</v>
      </c>
      <c r="F57" s="67">
        <v>45263</v>
      </c>
      <c r="G57" s="13"/>
      <c r="H57" s="13">
        <f t="shared" si="5"/>
        <v>21</v>
      </c>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row>
    <row r="58" spans="1:64" s="2" customFormat="1" ht="45.75" thickBot="1" x14ac:dyDescent="0.3">
      <c r="A58" s="36"/>
      <c r="B58" s="94" t="s">
        <v>107</v>
      </c>
      <c r="C58" s="47" t="s">
        <v>108</v>
      </c>
      <c r="D58" s="25">
        <v>0.5</v>
      </c>
      <c r="E58" s="67">
        <v>45243</v>
      </c>
      <c r="F58" s="67">
        <v>45263</v>
      </c>
      <c r="G58" s="13"/>
      <c r="H58" s="13">
        <f t="shared" si="5"/>
        <v>21</v>
      </c>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row>
    <row r="59" spans="1:64" s="2" customFormat="1" ht="75.75" thickBot="1" x14ac:dyDescent="0.3">
      <c r="A59" s="36"/>
      <c r="B59" s="94" t="s">
        <v>109</v>
      </c>
      <c r="C59" s="102" t="s">
        <v>110</v>
      </c>
      <c r="D59" s="25">
        <v>0.8</v>
      </c>
      <c r="E59" s="67">
        <v>45243</v>
      </c>
      <c r="F59" s="67">
        <v>45263</v>
      </c>
      <c r="G59" s="13"/>
      <c r="H59" s="13">
        <f t="shared" si="5"/>
        <v>21</v>
      </c>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row>
    <row r="60" spans="1:64" s="2" customFormat="1" ht="75.75" thickBot="1" x14ac:dyDescent="0.3">
      <c r="A60" s="36"/>
      <c r="B60" s="94" t="s">
        <v>111</v>
      </c>
      <c r="C60" s="107" t="s">
        <v>112</v>
      </c>
      <c r="D60" s="25">
        <v>0.6</v>
      </c>
      <c r="E60" s="67">
        <v>45243</v>
      </c>
      <c r="F60" s="67">
        <v>45263</v>
      </c>
      <c r="G60" s="13"/>
      <c r="H60" s="13">
        <f t="shared" si="5"/>
        <v>21</v>
      </c>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row>
    <row r="61" spans="1:64" s="2" customFormat="1" ht="90.75" thickBot="1" x14ac:dyDescent="0.3">
      <c r="A61" s="36"/>
      <c r="B61" s="94" t="s">
        <v>113</v>
      </c>
      <c r="C61" s="47" t="s">
        <v>39</v>
      </c>
      <c r="D61" s="25">
        <v>0.8</v>
      </c>
      <c r="E61" s="67">
        <v>45243</v>
      </c>
      <c r="F61" s="67">
        <v>45263</v>
      </c>
      <c r="G61" s="13"/>
      <c r="H61" s="13">
        <f t="shared" si="5"/>
        <v>21</v>
      </c>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row>
    <row r="62" spans="1:64" s="2" customFormat="1" ht="30" customHeight="1" thickBot="1" x14ac:dyDescent="0.3">
      <c r="A62" s="36"/>
      <c r="B62" s="94" t="s">
        <v>114</v>
      </c>
      <c r="C62" s="107" t="s">
        <v>115</v>
      </c>
      <c r="D62" s="25">
        <v>0.3</v>
      </c>
      <c r="E62" s="67">
        <v>45243</v>
      </c>
      <c r="F62" s="67">
        <v>45263</v>
      </c>
      <c r="G62" s="13"/>
      <c r="H62" s="13">
        <f t="shared" si="5"/>
        <v>21</v>
      </c>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row>
    <row r="63" spans="1:64" s="2" customFormat="1" ht="75.75" thickBot="1" x14ac:dyDescent="0.3">
      <c r="A63" s="36"/>
      <c r="B63" s="94" t="s">
        <v>116</v>
      </c>
      <c r="C63" s="107" t="s">
        <v>117</v>
      </c>
      <c r="D63" s="25">
        <v>0.5</v>
      </c>
      <c r="E63" s="67">
        <v>45243</v>
      </c>
      <c r="F63" s="67">
        <v>45263</v>
      </c>
      <c r="G63" s="13"/>
      <c r="H63" s="13">
        <f t="shared" si="5"/>
        <v>21</v>
      </c>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row>
    <row r="64" spans="1:64" s="2" customFormat="1" ht="60.75" thickBot="1" x14ac:dyDescent="0.3">
      <c r="A64" s="36"/>
      <c r="B64" s="94" t="s">
        <v>118</v>
      </c>
      <c r="C64" s="47" t="s">
        <v>97</v>
      </c>
      <c r="D64" s="25">
        <v>0.2</v>
      </c>
      <c r="E64" s="67">
        <v>45243</v>
      </c>
      <c r="F64" s="67">
        <v>45263</v>
      </c>
      <c r="G64" s="13"/>
      <c r="H64" s="13">
        <f t="shared" si="5"/>
        <v>21</v>
      </c>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row>
    <row r="65" spans="1:64" s="2" customFormat="1" ht="75.75" thickBot="1" x14ac:dyDescent="0.3">
      <c r="A65" s="36"/>
      <c r="B65" s="94" t="s">
        <v>119</v>
      </c>
      <c r="C65" s="47" t="s">
        <v>39</v>
      </c>
      <c r="D65" s="25">
        <v>0.9</v>
      </c>
      <c r="E65" s="67">
        <v>45243</v>
      </c>
      <c r="F65" s="67">
        <v>45263</v>
      </c>
      <c r="G65" s="13"/>
      <c r="H65" s="13">
        <f t="shared" si="5"/>
        <v>21</v>
      </c>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row>
    <row r="66" spans="1:64" s="2" customFormat="1" ht="60.75" thickBot="1" x14ac:dyDescent="0.3">
      <c r="A66" s="36"/>
      <c r="B66" s="94" t="s">
        <v>120</v>
      </c>
      <c r="C66" s="107" t="s">
        <v>112</v>
      </c>
      <c r="D66" s="25">
        <v>0.7</v>
      </c>
      <c r="E66" s="67">
        <v>45243</v>
      </c>
      <c r="F66" s="67">
        <v>45263</v>
      </c>
      <c r="G66" s="13"/>
      <c r="H66" s="13">
        <f t="shared" si="5"/>
        <v>21</v>
      </c>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row>
    <row r="67" spans="1:64" s="2" customFormat="1" ht="90.75" thickBot="1" x14ac:dyDescent="0.3">
      <c r="A67" s="36"/>
      <c r="B67" s="94" t="s">
        <v>121</v>
      </c>
      <c r="C67" s="103" t="s">
        <v>85</v>
      </c>
      <c r="D67" s="25">
        <v>0.9</v>
      </c>
      <c r="E67" s="67">
        <v>45243</v>
      </c>
      <c r="F67" s="67">
        <v>45263</v>
      </c>
      <c r="G67" s="13"/>
      <c r="H67" s="13">
        <f t="shared" si="5"/>
        <v>21</v>
      </c>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row>
    <row r="68" spans="1:64" s="2" customFormat="1" ht="90.75" thickBot="1" x14ac:dyDescent="0.3">
      <c r="A68" s="36"/>
      <c r="B68" s="94" t="s">
        <v>122</v>
      </c>
      <c r="C68" s="47" t="s">
        <v>39</v>
      </c>
      <c r="D68" s="25">
        <v>0.9</v>
      </c>
      <c r="E68" s="67">
        <v>45243</v>
      </c>
      <c r="F68" s="67">
        <v>45263</v>
      </c>
      <c r="G68" s="13"/>
      <c r="H68" s="13">
        <f t="shared" si="5"/>
        <v>21</v>
      </c>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row>
    <row r="69" spans="1:64" s="2" customFormat="1" ht="60.75" thickBot="1" x14ac:dyDescent="0.3">
      <c r="A69" s="36"/>
      <c r="B69" s="94" t="s">
        <v>123</v>
      </c>
      <c r="C69" s="102" t="s">
        <v>110</v>
      </c>
      <c r="D69" s="25">
        <v>0.8</v>
      </c>
      <c r="E69" s="67">
        <v>45243</v>
      </c>
      <c r="F69" s="67">
        <v>45263</v>
      </c>
      <c r="G69" s="13"/>
      <c r="H69" s="13">
        <f t="shared" si="5"/>
        <v>21</v>
      </c>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row>
    <row r="70" spans="1:64" s="2" customFormat="1" ht="30" customHeight="1" thickBot="1" x14ac:dyDescent="0.3">
      <c r="A70" s="36"/>
      <c r="B70" s="52" t="s">
        <v>77</v>
      </c>
      <c r="C70" s="47"/>
      <c r="D70" s="25"/>
      <c r="E70" s="67">
        <v>45243</v>
      </c>
      <c r="F70" s="67"/>
      <c r="G70" s="13"/>
      <c r="H70" s="13" t="str">
        <f t="shared" si="5"/>
        <v/>
      </c>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row>
    <row r="71" spans="1:64" s="2" customFormat="1" ht="30.75" customHeight="1" thickBot="1" x14ac:dyDescent="0.3">
      <c r="A71" s="36"/>
      <c r="B71" s="52" t="s">
        <v>78</v>
      </c>
      <c r="C71" s="47"/>
      <c r="D71" s="25"/>
      <c r="E71" s="67">
        <v>45243</v>
      </c>
      <c r="F71" s="67"/>
      <c r="G71" s="13"/>
      <c r="H71" s="13" t="str">
        <f t="shared" si="5"/>
        <v/>
      </c>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row>
    <row r="72" spans="1:64" s="2" customFormat="1" ht="30.75" customHeight="1" thickBot="1" x14ac:dyDescent="0.3">
      <c r="A72" s="36"/>
      <c r="B72" s="52" t="s">
        <v>79</v>
      </c>
      <c r="C72" s="47"/>
      <c r="D72" s="25"/>
      <c r="E72" s="67">
        <v>45243</v>
      </c>
      <c r="F72" s="67"/>
      <c r="G72" s="13"/>
      <c r="H72" s="13" t="str">
        <f t="shared" si="5"/>
        <v/>
      </c>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row>
    <row r="73" spans="1:64" s="2" customFormat="1" ht="30" customHeight="1" thickBot="1" x14ac:dyDescent="0.3">
      <c r="A73" s="36" t="s">
        <v>11</v>
      </c>
      <c r="B73" s="53"/>
      <c r="C73" s="48"/>
      <c r="D73" s="12"/>
      <c r="E73" s="68"/>
      <c r="F73" s="68"/>
      <c r="G73" s="13"/>
      <c r="H73" s="13" t="str">
        <f t="shared" si="5"/>
        <v/>
      </c>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row>
    <row r="74" spans="1:64" s="2" customFormat="1" ht="30" customHeight="1" thickBot="1" x14ac:dyDescent="0.3">
      <c r="A74" s="37" t="s">
        <v>12</v>
      </c>
      <c r="B74" s="26" t="s">
        <v>14</v>
      </c>
      <c r="C74" s="27"/>
      <c r="D74" s="28"/>
      <c r="E74" s="69"/>
      <c r="F74" s="70"/>
      <c r="G74" s="29"/>
      <c r="H74" s="29" t="str">
        <f t="shared" si="5"/>
        <v/>
      </c>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row>
    <row r="75" spans="1:64" ht="30" customHeight="1" x14ac:dyDescent="0.25">
      <c r="G75" s="5"/>
    </row>
    <row r="76" spans="1:64" ht="30" customHeight="1" x14ac:dyDescent="0.25">
      <c r="C76" s="10"/>
      <c r="F76" s="38"/>
    </row>
    <row r="77" spans="1:64" ht="30" customHeight="1" x14ac:dyDescent="0.25">
      <c r="C77" s="11"/>
    </row>
  </sheetData>
  <mergeCells count="17">
    <mergeCell ref="B1:C1"/>
    <mergeCell ref="C3:D3"/>
    <mergeCell ref="C4:D4"/>
    <mergeCell ref="AK4:AQ4"/>
    <mergeCell ref="AR4:AX4"/>
    <mergeCell ref="AY4:BE4"/>
    <mergeCell ref="M3:Q3"/>
    <mergeCell ref="S3:W3"/>
    <mergeCell ref="Y3:AC3"/>
    <mergeCell ref="AE3:AI3"/>
    <mergeCell ref="AK3:AO3"/>
    <mergeCell ref="BF4:BL4"/>
    <mergeCell ref="E3:F3"/>
    <mergeCell ref="I4:O4"/>
    <mergeCell ref="P4:V4"/>
    <mergeCell ref="W4:AC4"/>
    <mergeCell ref="AD4:AJ4"/>
  </mergeCells>
  <phoneticPr fontId="35" type="noConversion"/>
  <conditionalFormatting sqref="D30:D32 D73:D74 D7:D25 D37:D39">
    <cfRule type="dataBar" priority="7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I29:BL42 I73:BL74">
    <cfRule type="expression" dxfId="38" priority="89">
      <formula>AND(TODAY()&gt;=I$5,TODAY()&lt;J$5)</formula>
    </cfRule>
  </conditionalFormatting>
  <conditionalFormatting sqref="I7:BL27 I29:BL42 I73:BL74">
    <cfRule type="expression" dxfId="37" priority="83">
      <formula>AND(début_tâche&lt;=I$5,ROUNDDOWN((fin_tâche-début_tâche+1)*avancement_tâche,0)+début_tâche-1&gt;=I$5)</formula>
    </cfRule>
    <cfRule type="expression" dxfId="36" priority="84" stopIfTrue="1">
      <formula>AND(fin_tâche&gt;=I$5,début_tâche&lt;J$5)</formula>
    </cfRule>
  </conditionalFormatting>
  <conditionalFormatting sqref="I28:BL28">
    <cfRule type="expression" dxfId="35" priority="52">
      <formula>AND(TODAY()&gt;=I$5,TODAY()&lt;J$5)</formula>
    </cfRule>
  </conditionalFormatting>
  <conditionalFormatting sqref="I28:BL28">
    <cfRule type="expression" dxfId="34" priority="50">
      <formula>AND(début_tâche&lt;=I$5,ROUNDDOWN((fin_tâche-début_tâche+1)*avancement_tâche,0)+début_tâche-1&gt;=I$5)</formula>
    </cfRule>
    <cfRule type="expression" dxfId="33" priority="51" stopIfTrue="1">
      <formula>AND(fin_tâche&gt;=I$5,début_tâche&lt;J$5)</formula>
    </cfRule>
  </conditionalFormatting>
  <conditionalFormatting sqref="I43:BL43">
    <cfRule type="expression" dxfId="32" priority="48">
      <formula>AND(TODAY()&gt;=I$5,TODAY()&lt;J$5)</formula>
    </cfRule>
  </conditionalFormatting>
  <conditionalFormatting sqref="I43:BL43">
    <cfRule type="expression" dxfId="31" priority="46">
      <formula>AND(début_tâche&lt;=I$5,ROUNDDOWN((fin_tâche-début_tâche+1)*avancement_tâche,0)+début_tâche-1&gt;=I$5)</formula>
    </cfRule>
    <cfRule type="expression" dxfId="30" priority="47" stopIfTrue="1">
      <formula>AND(fin_tâche&gt;=I$5,début_tâche&lt;J$5)</formula>
    </cfRule>
  </conditionalFormatting>
  <conditionalFormatting sqref="D48">
    <cfRule type="dataBar" priority="41">
      <dataBar>
        <cfvo type="num" val="0"/>
        <cfvo type="num" val="1"/>
        <color theme="0" tint="-0.249977111117893"/>
      </dataBar>
      <extLst>
        <ext xmlns:x14="http://schemas.microsoft.com/office/spreadsheetml/2009/9/main" uri="{B025F937-C7B1-47D3-B67F-A62EFF666E3E}">
          <x14:id>{67ECCE27-0FDA-44E7-8CE0-776E07C77B39}</x14:id>
        </ext>
      </extLst>
    </cfRule>
  </conditionalFormatting>
  <conditionalFormatting sqref="I44:BL48">
    <cfRule type="expression" dxfId="29" priority="44">
      <formula>AND(TODAY()&gt;=I$5,TODAY()&lt;J$5)</formula>
    </cfRule>
  </conditionalFormatting>
  <conditionalFormatting sqref="I44:BL48">
    <cfRule type="expression" dxfId="28" priority="42">
      <formula>AND(début_tâche&lt;=I$5,ROUNDDOWN((fin_tâche-début_tâche+1)*avancement_tâche,0)+début_tâche-1&gt;=I$5)</formula>
    </cfRule>
    <cfRule type="expression" dxfId="27" priority="43" stopIfTrue="1">
      <formula>AND(fin_tâche&gt;=I$5,début_tâche&lt;J$5)</formula>
    </cfRule>
  </conditionalFormatting>
  <conditionalFormatting sqref="I49:BL49">
    <cfRule type="expression" dxfId="26" priority="40">
      <formula>AND(TODAY()&gt;=I$5,TODAY()&lt;J$5)</formula>
    </cfRule>
  </conditionalFormatting>
  <conditionalFormatting sqref="I49:BL49">
    <cfRule type="expression" dxfId="25" priority="38">
      <formula>AND(début_tâche&lt;=I$5,ROUNDDOWN((fin_tâche-début_tâche+1)*avancement_tâche,0)+début_tâche-1&gt;=I$5)</formula>
    </cfRule>
    <cfRule type="expression" dxfId="24" priority="39" stopIfTrue="1">
      <formula>AND(fin_tâche&gt;=I$5,début_tâche&lt;J$5)</formula>
    </cfRule>
  </conditionalFormatting>
  <conditionalFormatting sqref="I50:BL54">
    <cfRule type="expression" dxfId="23" priority="36">
      <formula>AND(TODAY()&gt;=I$5,TODAY()&lt;J$5)</formula>
    </cfRule>
  </conditionalFormatting>
  <conditionalFormatting sqref="I50:BL54">
    <cfRule type="expression" dxfId="22" priority="34">
      <formula>AND(début_tâche&lt;=I$5,ROUNDDOWN((fin_tâche-début_tâche+1)*avancement_tâche,0)+début_tâche-1&gt;=I$5)</formula>
    </cfRule>
    <cfRule type="expression" dxfId="21" priority="35" stopIfTrue="1">
      <formula>AND(fin_tâche&gt;=I$5,début_tâche&lt;J$5)</formula>
    </cfRule>
  </conditionalFormatting>
  <conditionalFormatting sqref="I55:BL55">
    <cfRule type="expression" dxfId="20" priority="32">
      <formula>AND(TODAY()&gt;=I$5,TODAY()&lt;J$5)</formula>
    </cfRule>
  </conditionalFormatting>
  <conditionalFormatting sqref="I55:BL55">
    <cfRule type="expression" dxfId="19" priority="30">
      <formula>AND(début_tâche&lt;=I$5,ROUNDDOWN((fin_tâche-début_tâche+1)*avancement_tâche,0)+début_tâche-1&gt;=I$5)</formula>
    </cfRule>
    <cfRule type="expression" dxfId="18" priority="31" stopIfTrue="1">
      <formula>AND(fin_tâche&gt;=I$5,début_tâche&lt;J$5)</formula>
    </cfRule>
  </conditionalFormatting>
  <conditionalFormatting sqref="I56:BL60">
    <cfRule type="expression" dxfId="17" priority="28">
      <formula>AND(TODAY()&gt;=I$5,TODAY()&lt;J$5)</formula>
    </cfRule>
  </conditionalFormatting>
  <conditionalFormatting sqref="I56:BL60">
    <cfRule type="expression" dxfId="16" priority="26">
      <formula>AND(début_tâche&lt;=I$5,ROUNDDOWN((fin_tâche-début_tâche+1)*avancement_tâche,0)+début_tâche-1&gt;=I$5)</formula>
    </cfRule>
    <cfRule type="expression" dxfId="15" priority="27" stopIfTrue="1">
      <formula>AND(fin_tâche&gt;=I$5,début_tâche&lt;J$5)</formula>
    </cfRule>
  </conditionalFormatting>
  <conditionalFormatting sqref="I61:BL61">
    <cfRule type="expression" dxfId="14" priority="24">
      <formula>AND(TODAY()&gt;=I$5,TODAY()&lt;J$5)</formula>
    </cfRule>
  </conditionalFormatting>
  <conditionalFormatting sqref="I61:BL61">
    <cfRule type="expression" dxfId="13" priority="22">
      <formula>AND(début_tâche&lt;=I$5,ROUNDDOWN((fin_tâche-début_tâche+1)*avancement_tâche,0)+début_tâche-1&gt;=I$5)</formula>
    </cfRule>
    <cfRule type="expression" dxfId="12" priority="23" stopIfTrue="1">
      <formula>AND(fin_tâche&gt;=I$5,début_tâche&lt;J$5)</formula>
    </cfRule>
  </conditionalFormatting>
  <conditionalFormatting sqref="I62:BL65">
    <cfRule type="expression" dxfId="11" priority="20">
      <formula>AND(TODAY()&gt;=I$5,TODAY()&lt;J$5)</formula>
    </cfRule>
  </conditionalFormatting>
  <conditionalFormatting sqref="I62:BL65">
    <cfRule type="expression" dxfId="10" priority="18">
      <formula>AND(début_tâche&lt;=I$5,ROUNDDOWN((fin_tâche-début_tâche+1)*avancement_tâche,0)+début_tâche-1&gt;=I$5)</formula>
    </cfRule>
    <cfRule type="expression" dxfId="9" priority="19" stopIfTrue="1">
      <formula>AND(fin_tâche&gt;=I$5,début_tâche&lt;J$5)</formula>
    </cfRule>
  </conditionalFormatting>
  <conditionalFormatting sqref="I66:BL66">
    <cfRule type="expression" dxfId="8" priority="16">
      <formula>AND(TODAY()&gt;=I$5,TODAY()&lt;J$5)</formula>
    </cfRule>
  </conditionalFormatting>
  <conditionalFormatting sqref="I66:BL66">
    <cfRule type="expression" dxfId="7" priority="14">
      <formula>AND(début_tâche&lt;=I$5,ROUNDDOWN((fin_tâche-début_tâche+1)*avancement_tâche,0)+début_tâche-1&gt;=I$5)</formula>
    </cfRule>
    <cfRule type="expression" dxfId="6" priority="15" stopIfTrue="1">
      <formula>AND(fin_tâche&gt;=I$5,début_tâche&lt;J$5)</formula>
    </cfRule>
  </conditionalFormatting>
  <conditionalFormatting sqref="D70:D71">
    <cfRule type="dataBar" priority="9">
      <dataBar>
        <cfvo type="num" val="0"/>
        <cfvo type="num" val="1"/>
        <color theme="0" tint="-0.249977111117893"/>
      </dataBar>
      <extLst>
        <ext xmlns:x14="http://schemas.microsoft.com/office/spreadsheetml/2009/9/main" uri="{B025F937-C7B1-47D3-B67F-A62EFF666E3E}">
          <x14:id>{06E340AB-6155-4DCB-A861-E7694CC31CF0}</x14:id>
        </ext>
      </extLst>
    </cfRule>
  </conditionalFormatting>
  <conditionalFormatting sqref="I67:BL71">
    <cfRule type="expression" dxfId="5" priority="12">
      <formula>AND(TODAY()&gt;=I$5,TODAY()&lt;J$5)</formula>
    </cfRule>
  </conditionalFormatting>
  <conditionalFormatting sqref="I67:BL71">
    <cfRule type="expression" dxfId="4" priority="10">
      <formula>AND(début_tâche&lt;=I$5,ROUNDDOWN((fin_tâche-début_tâche+1)*avancement_tâche,0)+début_tâche-1&gt;=I$5)</formula>
    </cfRule>
    <cfRule type="expression" dxfId="3" priority="11" stopIfTrue="1">
      <formula>AND(fin_tâche&gt;=I$5,début_tâche&lt;J$5)</formula>
    </cfRule>
  </conditionalFormatting>
  <conditionalFormatting sqref="D72">
    <cfRule type="dataBar" priority="5">
      <dataBar>
        <cfvo type="num" val="0"/>
        <cfvo type="num" val="1"/>
        <color theme="0" tint="-0.249977111117893"/>
      </dataBar>
      <extLst>
        <ext xmlns:x14="http://schemas.microsoft.com/office/spreadsheetml/2009/9/main" uri="{B025F937-C7B1-47D3-B67F-A62EFF666E3E}">
          <x14:id>{DB240BF0-4A95-438B-B9A1-CE4F500277B7}</x14:id>
        </ext>
      </extLst>
    </cfRule>
  </conditionalFormatting>
  <conditionalFormatting sqref="I72:BL72">
    <cfRule type="expression" dxfId="2" priority="8">
      <formula>AND(TODAY()&gt;=I$5,TODAY()&lt;J$5)</formula>
    </cfRule>
  </conditionalFormatting>
  <conditionalFormatting sqref="I72:BL72">
    <cfRule type="expression" dxfId="1" priority="6">
      <formula>AND(début_tâche&lt;=I$5,ROUNDDOWN((fin_tâche-début_tâche+1)*avancement_tâche,0)+début_tâche-1&gt;=I$5)</formula>
    </cfRule>
    <cfRule type="expression" dxfId="0" priority="7" stopIfTrue="1">
      <formula>AND(fin_tâche&gt;=I$5,début_tâche&lt;J$5)</formula>
    </cfRule>
  </conditionalFormatting>
  <conditionalFormatting sqref="D26:D29">
    <cfRule type="dataBar" priority="4">
      <dataBar>
        <cfvo type="num" val="0"/>
        <cfvo type="num" val="1"/>
        <color theme="0" tint="-0.249977111117893"/>
      </dataBar>
      <extLst>
        <ext xmlns:x14="http://schemas.microsoft.com/office/spreadsheetml/2009/9/main" uri="{B025F937-C7B1-47D3-B67F-A62EFF666E3E}">
          <x14:id>{AFFAFB50-24E4-40DD-B6EB-3D576151398E}</x14:id>
        </ext>
      </extLst>
    </cfRule>
  </conditionalFormatting>
  <conditionalFormatting sqref="D33:D36">
    <cfRule type="dataBar" priority="3">
      <dataBar>
        <cfvo type="num" val="0"/>
        <cfvo type="num" val="1"/>
        <color theme="0" tint="-0.249977111117893"/>
      </dataBar>
      <extLst>
        <ext xmlns:x14="http://schemas.microsoft.com/office/spreadsheetml/2009/9/main" uri="{B025F937-C7B1-47D3-B67F-A62EFF666E3E}">
          <x14:id>{FF43D48F-8277-4953-8C28-AB1615187A30}</x14:id>
        </ext>
      </extLst>
    </cfRule>
  </conditionalFormatting>
  <conditionalFormatting sqref="D40:D47">
    <cfRule type="dataBar" priority="2">
      <dataBar>
        <cfvo type="num" val="0"/>
        <cfvo type="num" val="1"/>
        <color theme="0" tint="-0.249977111117893"/>
      </dataBar>
      <extLst>
        <ext xmlns:x14="http://schemas.microsoft.com/office/spreadsheetml/2009/9/main" uri="{B025F937-C7B1-47D3-B67F-A62EFF666E3E}">
          <x14:id>{2EA26E2B-5145-4E5B-843F-55D7AC579CF5}</x14:id>
        </ext>
      </extLst>
    </cfRule>
  </conditionalFormatting>
  <conditionalFormatting sqref="D49:D69">
    <cfRule type="dataBar" priority="1">
      <dataBar>
        <cfvo type="num" val="0"/>
        <cfvo type="num" val="1"/>
        <color theme="0" tint="-0.249977111117893"/>
      </dataBar>
      <extLst>
        <ext xmlns:x14="http://schemas.microsoft.com/office/spreadsheetml/2009/9/main" uri="{B025F937-C7B1-47D3-B67F-A62EFF666E3E}">
          <x14:id>{EF8A9057-1CE3-4A32-924F-DFAA5EA7500D}</x14:id>
        </ext>
      </extLst>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display="DIAGRAMME DE GANTT SIMPLE par Vertex42.com"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73" max="16383" man="1"/>
  </rowBreaks>
  <colBreaks count="1" manualBreakCount="1">
    <brk id="3" max="1048575" man="1"/>
  </colBreaks>
  <ignoredErrors>
    <ignoredError sqref="F27" formula="1"/>
  </ignoredErrors>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D30:D32 D73:D74 D7:D25 D37:D39</xm:sqref>
        </x14:conditionalFormatting>
        <x14:conditionalFormatting xmlns:xm="http://schemas.microsoft.com/office/excel/2006/main">
          <x14:cfRule type="dataBar" id="{67ECCE27-0FDA-44E7-8CE0-776E07C77B39}">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06E340AB-6155-4DCB-A861-E7694CC31CF0}">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DB240BF0-4A95-438B-B9A1-CE4F500277B7}">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AFFAFB50-24E4-40DD-B6EB-3D576151398E}">
            <x14:dataBar minLength="0" maxLength="100" gradient="0">
              <x14:cfvo type="num">
                <xm:f>0</xm:f>
              </x14:cfvo>
              <x14:cfvo type="num">
                <xm:f>1</xm:f>
              </x14:cfvo>
              <x14:negativeFillColor rgb="FFFF0000"/>
              <x14:axisColor rgb="FF000000"/>
            </x14:dataBar>
          </x14:cfRule>
          <xm:sqref>D26:D29</xm:sqref>
        </x14:conditionalFormatting>
        <x14:conditionalFormatting xmlns:xm="http://schemas.microsoft.com/office/excel/2006/main">
          <x14:cfRule type="dataBar" id="{FF43D48F-8277-4953-8C28-AB1615187A30}">
            <x14:dataBar minLength="0" maxLength="100" gradient="0">
              <x14:cfvo type="num">
                <xm:f>0</xm:f>
              </x14:cfvo>
              <x14:cfvo type="num">
                <xm:f>1</xm:f>
              </x14:cfvo>
              <x14:negativeFillColor rgb="FFFF0000"/>
              <x14:axisColor rgb="FF000000"/>
            </x14:dataBar>
          </x14:cfRule>
          <xm:sqref>D33:D36</xm:sqref>
        </x14:conditionalFormatting>
        <x14:conditionalFormatting xmlns:xm="http://schemas.microsoft.com/office/excel/2006/main">
          <x14:cfRule type="dataBar" id="{2EA26E2B-5145-4E5B-843F-55D7AC579CF5}">
            <x14:dataBar minLength="0" maxLength="100" gradient="0">
              <x14:cfvo type="num">
                <xm:f>0</xm:f>
              </x14:cfvo>
              <x14:cfvo type="num">
                <xm:f>1</xm:f>
              </x14:cfvo>
              <x14:negativeFillColor rgb="FFFF0000"/>
              <x14:axisColor rgb="FF000000"/>
            </x14:dataBar>
          </x14:cfRule>
          <xm:sqref>D40:D47</xm:sqref>
        </x14:conditionalFormatting>
        <x14:conditionalFormatting xmlns:xm="http://schemas.microsoft.com/office/excel/2006/main">
          <x14:cfRule type="dataBar" id="{EF8A9057-1CE3-4A32-924F-DFAA5EA7500D}">
            <x14:dataBar minLength="0" maxLength="100" gradient="0">
              <x14:cfvo type="num">
                <xm:f>0</xm:f>
              </x14:cfvo>
              <x14:cfvo type="num">
                <xm:f>1</xm:f>
              </x14:cfvo>
              <x14:negativeFillColor rgb="FFFF0000"/>
              <x14:axisColor rgb="FF000000"/>
            </x14:dataBar>
          </x14:cfRule>
          <xm:sqref>D49:D69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69"/>
  <sheetViews>
    <sheetView showGridLines="0" zoomScaleNormal="100" workbookViewId="0">
      <selection activeCell="D7" sqref="D7"/>
    </sheetView>
  </sheetViews>
  <sheetFormatPr baseColWidth="10" defaultColWidth="9.140625" defaultRowHeight="12.75" x14ac:dyDescent="0.2"/>
  <cols>
    <col min="1" max="1" width="92.42578125" style="34" customWidth="1"/>
    <col min="2" max="16384" width="9.140625" style="1"/>
  </cols>
  <sheetData>
    <row r="1" spans="1:1" s="35" customFormat="1" ht="26.25" x14ac:dyDescent="0.4">
      <c r="A1" s="83" t="s">
        <v>23</v>
      </c>
    </row>
    <row r="2" spans="1:1" ht="17.25" x14ac:dyDescent="0.2">
      <c r="A2" s="80" t="s">
        <v>35</v>
      </c>
    </row>
    <row r="3" spans="1:1" ht="26.25" customHeight="1" x14ac:dyDescent="0.2">
      <c r="A3" s="82" t="s">
        <v>36</v>
      </c>
    </row>
    <row r="4" spans="1:1" s="34" customFormat="1" ht="17.25" x14ac:dyDescent="0.25">
      <c r="A4" s="80" t="s">
        <v>24</v>
      </c>
    </row>
    <row r="5" spans="1:1" s="34" customFormat="1" ht="17.25" x14ac:dyDescent="0.25">
      <c r="A5" s="80"/>
    </row>
    <row r="6" spans="1:1" s="35" customFormat="1" ht="69" x14ac:dyDescent="0.4">
      <c r="A6" s="80" t="s">
        <v>25</v>
      </c>
    </row>
    <row r="7" spans="1:1" ht="17.25" customHeight="1" x14ac:dyDescent="0.2">
      <c r="A7" s="82" t="s">
        <v>26</v>
      </c>
    </row>
    <row r="8" spans="1:1" s="34" customFormat="1" ht="34.5" x14ac:dyDescent="0.25">
      <c r="A8" s="80" t="s">
        <v>27</v>
      </c>
    </row>
    <row r="9" spans="1:1" s="35" customFormat="1" ht="51.75" x14ac:dyDescent="0.4">
      <c r="A9" s="80" t="s">
        <v>28</v>
      </c>
    </row>
    <row r="10" spans="1:1" ht="34.5" x14ac:dyDescent="0.2">
      <c r="A10" s="80" t="s">
        <v>29</v>
      </c>
    </row>
    <row r="11" spans="1:1" s="35" customFormat="1" ht="69" x14ac:dyDescent="0.4">
      <c r="A11" s="80" t="s">
        <v>30</v>
      </c>
    </row>
    <row r="12" spans="1:1" ht="34.5" x14ac:dyDescent="0.2">
      <c r="A12" s="80" t="s">
        <v>31</v>
      </c>
    </row>
    <row r="13" spans="1:1" ht="51.75" x14ac:dyDescent="0.2">
      <c r="A13" s="80" t="s">
        <v>32</v>
      </c>
    </row>
    <row r="14" spans="1:1" ht="34.5" x14ac:dyDescent="0.2">
      <c r="A14" s="80" t="s">
        <v>33</v>
      </c>
    </row>
    <row r="15" spans="1:1" ht="12.75" customHeight="1" x14ac:dyDescent="0.2">
      <c r="A15" s="81" t="s">
        <v>34</v>
      </c>
    </row>
    <row r="16" spans="1:1" ht="12.75" customHeight="1" x14ac:dyDescent="0.2">
      <c r="A16" s="79"/>
    </row>
    <row r="17" spans="1:1" ht="12.75" customHeight="1" x14ac:dyDescent="0.2">
      <c r="A17" s="79"/>
    </row>
    <row r="18" spans="1:1" ht="12.75" customHeight="1" x14ac:dyDescent="0.2">
      <c r="A18" s="79"/>
    </row>
    <row r="19" spans="1:1" ht="12.75" customHeight="1" x14ac:dyDescent="0.2">
      <c r="A19" s="79"/>
    </row>
    <row r="20" spans="1:1" ht="12.75" customHeight="1" x14ac:dyDescent="0.2">
      <c r="A20" s="79"/>
    </row>
    <row r="21" spans="1:1" ht="12.75" customHeight="1" x14ac:dyDescent="0.2">
      <c r="A21" s="79"/>
    </row>
    <row r="22" spans="1:1" ht="12.75" customHeight="1" x14ac:dyDescent="0.2">
      <c r="A22" s="79"/>
    </row>
    <row r="23" spans="1:1" ht="12.75" customHeight="1" x14ac:dyDescent="0.2">
      <c r="A23" s="79"/>
    </row>
    <row r="24" spans="1:1" ht="12.75" customHeight="1" x14ac:dyDescent="0.2">
      <c r="A24" s="79"/>
    </row>
    <row r="25" spans="1:1" ht="12.75" customHeight="1" x14ac:dyDescent="0.2">
      <c r="A25" s="79"/>
    </row>
    <row r="26" spans="1:1" ht="12.75" customHeight="1" x14ac:dyDescent="0.2">
      <c r="A26" s="79"/>
    </row>
    <row r="27" spans="1:1" ht="12.75" customHeight="1" x14ac:dyDescent="0.2">
      <c r="A27" s="79"/>
    </row>
    <row r="28" spans="1:1" ht="12.75" customHeight="1" x14ac:dyDescent="0.2">
      <c r="A28" s="79"/>
    </row>
    <row r="29" spans="1:1" ht="12.75" customHeight="1" x14ac:dyDescent="0.2">
      <c r="A29" s="79"/>
    </row>
    <row r="30" spans="1:1" ht="12.75" customHeight="1" x14ac:dyDescent="0.2">
      <c r="A30" s="79"/>
    </row>
    <row r="31" spans="1:1" ht="12.75" customHeight="1" x14ac:dyDescent="0.2">
      <c r="A31" s="79"/>
    </row>
    <row r="32" spans="1:1" ht="12.75" customHeight="1" x14ac:dyDescent="0.2">
      <c r="A32" s="79"/>
    </row>
    <row r="33" spans="1:1" ht="12.75" customHeight="1" x14ac:dyDescent="0.2">
      <c r="A33" s="79"/>
    </row>
    <row r="34" spans="1:1" ht="12.75" customHeight="1" x14ac:dyDescent="0.2">
      <c r="A34" s="79"/>
    </row>
    <row r="35" spans="1:1" ht="12.75" customHeight="1" x14ac:dyDescent="0.2">
      <c r="A35" s="79"/>
    </row>
    <row r="36" spans="1:1" ht="12.75" customHeight="1" x14ac:dyDescent="0.2">
      <c r="A36" s="79"/>
    </row>
    <row r="37" spans="1:1" ht="12.75" customHeight="1" x14ac:dyDescent="0.2">
      <c r="A37" s="79"/>
    </row>
    <row r="38" spans="1:1" ht="12.75" customHeight="1" x14ac:dyDescent="0.2">
      <c r="A38" s="79"/>
    </row>
    <row r="39" spans="1:1" ht="12.75" customHeight="1" x14ac:dyDescent="0.2">
      <c r="A39" s="79"/>
    </row>
    <row r="40" spans="1:1" ht="12.75" customHeight="1" x14ac:dyDescent="0.2">
      <c r="A40" s="79"/>
    </row>
    <row r="41" spans="1:1" ht="12.75" customHeight="1" x14ac:dyDescent="0.2">
      <c r="A41" s="79"/>
    </row>
    <row r="42" spans="1:1" ht="12.75" customHeight="1" x14ac:dyDescent="0.2">
      <c r="A42" s="79"/>
    </row>
    <row r="43" spans="1:1" ht="12.75" customHeight="1" x14ac:dyDescent="0.2">
      <c r="A43" s="79"/>
    </row>
    <row r="44" spans="1:1" ht="12.75" customHeight="1" x14ac:dyDescent="0.2">
      <c r="A44" s="79"/>
    </row>
    <row r="45" spans="1:1" ht="12.75" customHeight="1" x14ac:dyDescent="0.2">
      <c r="A45" s="79"/>
    </row>
    <row r="46" spans="1:1" ht="12.75" customHeight="1" x14ac:dyDescent="0.2">
      <c r="A46" s="79"/>
    </row>
    <row r="47" spans="1:1" ht="12.75" customHeight="1" x14ac:dyDescent="0.2">
      <c r="A47" s="79"/>
    </row>
    <row r="48" spans="1:1" ht="12.75" customHeight="1" x14ac:dyDescent="0.2">
      <c r="A48" s="79"/>
    </row>
    <row r="49" spans="1:1" ht="12.75" customHeight="1" x14ac:dyDescent="0.2">
      <c r="A49" s="79"/>
    </row>
    <row r="50" spans="1:1" ht="12.75" customHeight="1" x14ac:dyDescent="0.2">
      <c r="A50" s="79"/>
    </row>
    <row r="51" spans="1:1" ht="12.75" customHeight="1" x14ac:dyDescent="0.2">
      <c r="A51" s="79"/>
    </row>
    <row r="52" spans="1:1" ht="12.75" customHeight="1" x14ac:dyDescent="0.2">
      <c r="A52" s="79"/>
    </row>
    <row r="53" spans="1:1" ht="12.75" customHeight="1" x14ac:dyDescent="0.2">
      <c r="A53" s="79"/>
    </row>
    <row r="54" spans="1:1" ht="12.75" customHeight="1" x14ac:dyDescent="0.2">
      <c r="A54" s="79"/>
    </row>
    <row r="55" spans="1:1" ht="12.75" customHeight="1" x14ac:dyDescent="0.2">
      <c r="A55" s="79"/>
    </row>
    <row r="56" spans="1:1" ht="12.75" customHeight="1" x14ac:dyDescent="0.2">
      <c r="A56" s="79"/>
    </row>
    <row r="57" spans="1:1" ht="12.75" customHeight="1" x14ac:dyDescent="0.2">
      <c r="A57" s="79"/>
    </row>
    <row r="58" spans="1:1" ht="12.75" customHeight="1" x14ac:dyDescent="0.2">
      <c r="A58" s="79"/>
    </row>
    <row r="59" spans="1:1" ht="12.75" customHeight="1" x14ac:dyDescent="0.2">
      <c r="A59" s="79"/>
    </row>
    <row r="60" spans="1:1" ht="12.75" customHeight="1" x14ac:dyDescent="0.2">
      <c r="A60" s="79"/>
    </row>
    <row r="61" spans="1:1" ht="12.75" customHeight="1" x14ac:dyDescent="0.2">
      <c r="A61" s="79"/>
    </row>
    <row r="62" spans="1:1" ht="12.75" customHeight="1" x14ac:dyDescent="0.2">
      <c r="A62" s="79"/>
    </row>
    <row r="63" spans="1:1" ht="12.75" customHeight="1" x14ac:dyDescent="0.2">
      <c r="A63" s="79"/>
    </row>
    <row r="64" spans="1:1" ht="12.75" customHeight="1" x14ac:dyDescent="0.2">
      <c r="A64" s="79"/>
    </row>
    <row r="65" spans="1:1" ht="12.75" customHeight="1" x14ac:dyDescent="0.2">
      <c r="A65" s="79"/>
    </row>
    <row r="66" spans="1:1" ht="12.75" customHeight="1" x14ac:dyDescent="0.2">
      <c r="A66" s="79"/>
    </row>
    <row r="67" spans="1:1" ht="12.75" customHeight="1" x14ac:dyDescent="0.2">
      <c r="A67" s="79"/>
    </row>
    <row r="68" spans="1:1" ht="12.75" customHeight="1" x14ac:dyDescent="0.2">
      <c r="A68" s="79"/>
    </row>
    <row r="69" spans="1:1" ht="12.75" customHeight="1" x14ac:dyDescent="0.2">
      <c r="A69" s="79"/>
    </row>
    <row r="70" spans="1:1" ht="12.75" customHeight="1" x14ac:dyDescent="0.2">
      <c r="A70" s="79"/>
    </row>
    <row r="71" spans="1:1" ht="12.75" customHeight="1" x14ac:dyDescent="0.2">
      <c r="A71" s="79"/>
    </row>
    <row r="72" spans="1:1" ht="12.75" customHeight="1" x14ac:dyDescent="0.2">
      <c r="A72" s="79"/>
    </row>
    <row r="73" spans="1:1" ht="12.75" customHeight="1" x14ac:dyDescent="0.2">
      <c r="A73" s="79"/>
    </row>
    <row r="74" spans="1:1" ht="12.75" customHeight="1" x14ac:dyDescent="0.2">
      <c r="A74" s="79"/>
    </row>
    <row r="75" spans="1:1" ht="12.75" customHeight="1" x14ac:dyDescent="0.2">
      <c r="A75" s="79"/>
    </row>
    <row r="76" spans="1:1" ht="12.75" customHeight="1" x14ac:dyDescent="0.2">
      <c r="A76" s="79"/>
    </row>
    <row r="77" spans="1:1" ht="12.75" customHeight="1" x14ac:dyDescent="0.2">
      <c r="A77" s="79"/>
    </row>
    <row r="78" spans="1:1" ht="12.75" customHeight="1" x14ac:dyDescent="0.2">
      <c r="A78" s="79"/>
    </row>
    <row r="79" spans="1:1" ht="12.75" customHeight="1" x14ac:dyDescent="0.2">
      <c r="A79" s="79"/>
    </row>
    <row r="80" spans="1:1" ht="12.75" customHeight="1" x14ac:dyDescent="0.2">
      <c r="A80" s="79"/>
    </row>
    <row r="81" spans="1:1" ht="12.75" customHeight="1" x14ac:dyDescent="0.2">
      <c r="A81" s="79"/>
    </row>
    <row r="82" spans="1:1" ht="12.75" customHeight="1" x14ac:dyDescent="0.2">
      <c r="A82" s="79"/>
    </row>
    <row r="83" spans="1:1" ht="12.75" customHeight="1" x14ac:dyDescent="0.2">
      <c r="A83" s="79"/>
    </row>
    <row r="84" spans="1:1" ht="12.75" customHeight="1" x14ac:dyDescent="0.2">
      <c r="A84" s="79"/>
    </row>
    <row r="85" spans="1:1" ht="12.75" customHeight="1" x14ac:dyDescent="0.2">
      <c r="A85" s="79"/>
    </row>
    <row r="86" spans="1:1" ht="12.75" customHeight="1" x14ac:dyDescent="0.2">
      <c r="A86" s="79"/>
    </row>
    <row r="87" spans="1:1" ht="12.75" customHeight="1" x14ac:dyDescent="0.2">
      <c r="A87" s="79"/>
    </row>
    <row r="88" spans="1:1" ht="12.75" customHeight="1" x14ac:dyDescent="0.2">
      <c r="A88" s="79"/>
    </row>
    <row r="89" spans="1:1" ht="12.75" customHeight="1" x14ac:dyDescent="0.2">
      <c r="A89" s="79"/>
    </row>
    <row r="90" spans="1:1" ht="12.75" customHeight="1" x14ac:dyDescent="0.2">
      <c r="A90" s="79"/>
    </row>
    <row r="91" spans="1:1" ht="12.75" customHeight="1" x14ac:dyDescent="0.2">
      <c r="A91" s="79"/>
    </row>
    <row r="92" spans="1:1" ht="12.75" customHeight="1" x14ac:dyDescent="0.2">
      <c r="A92" s="79"/>
    </row>
    <row r="93" spans="1:1" ht="12.75" customHeight="1" x14ac:dyDescent="0.2">
      <c r="A93" s="79"/>
    </row>
    <row r="94" spans="1:1" ht="12.75" customHeight="1" x14ac:dyDescent="0.2">
      <c r="A94" s="79"/>
    </row>
    <row r="95" spans="1:1" ht="12.75" customHeight="1" x14ac:dyDescent="0.2">
      <c r="A95" s="79"/>
    </row>
    <row r="96" spans="1:1" ht="12.75" customHeight="1" x14ac:dyDescent="0.2">
      <c r="A96" s="79"/>
    </row>
    <row r="97" spans="1:1" ht="12.75" customHeight="1" x14ac:dyDescent="0.2">
      <c r="A97" s="79"/>
    </row>
    <row r="98" spans="1:1" ht="12.75" customHeight="1" x14ac:dyDescent="0.2">
      <c r="A98" s="79"/>
    </row>
    <row r="99" spans="1:1" ht="12.75" customHeight="1" x14ac:dyDescent="0.2">
      <c r="A99" s="79"/>
    </row>
    <row r="100" spans="1:1" ht="12.75" customHeight="1" x14ac:dyDescent="0.2">
      <c r="A100" s="79"/>
    </row>
    <row r="101" spans="1:1" ht="12.75" customHeight="1" x14ac:dyDescent="0.2">
      <c r="A101" s="79"/>
    </row>
    <row r="102" spans="1:1" ht="12.75" customHeight="1" x14ac:dyDescent="0.2">
      <c r="A102" s="79"/>
    </row>
    <row r="103" spans="1:1" ht="12.75" customHeight="1" x14ac:dyDescent="0.2">
      <c r="A103" s="79"/>
    </row>
    <row r="104" spans="1:1" ht="12.75" customHeight="1" x14ac:dyDescent="0.2">
      <c r="A104" s="79"/>
    </row>
    <row r="105" spans="1:1" ht="12.75" customHeight="1" x14ac:dyDescent="0.2">
      <c r="A105" s="79"/>
    </row>
    <row r="106" spans="1:1" ht="12.75" customHeight="1" x14ac:dyDescent="0.2">
      <c r="A106" s="79"/>
    </row>
    <row r="107" spans="1:1" ht="12.75" customHeight="1" x14ac:dyDescent="0.2">
      <c r="A107" s="79"/>
    </row>
    <row r="108" spans="1:1" ht="12.75" customHeight="1" x14ac:dyDescent="0.2">
      <c r="A108" s="79"/>
    </row>
    <row r="109" spans="1:1" ht="12.75" customHeight="1" x14ac:dyDescent="0.2">
      <c r="A109" s="79"/>
    </row>
    <row r="110" spans="1:1" ht="12.75" customHeight="1" x14ac:dyDescent="0.2">
      <c r="A110" s="79"/>
    </row>
    <row r="111" spans="1:1" ht="12.75" customHeight="1" x14ac:dyDescent="0.2">
      <c r="A111" s="79"/>
    </row>
    <row r="112" spans="1:1" ht="12.75" customHeight="1" x14ac:dyDescent="0.2">
      <c r="A112" s="79"/>
    </row>
    <row r="113" spans="1:1" ht="12.75" customHeight="1" x14ac:dyDescent="0.2">
      <c r="A113" s="79"/>
    </row>
    <row r="114" spans="1:1" ht="12.75" customHeight="1" x14ac:dyDescent="0.2">
      <c r="A114" s="79"/>
    </row>
    <row r="115" spans="1:1" ht="12.75" customHeight="1" x14ac:dyDescent="0.2">
      <c r="A115" s="79"/>
    </row>
    <row r="116" spans="1:1" ht="12.75" customHeight="1" x14ac:dyDescent="0.2">
      <c r="A116" s="79"/>
    </row>
    <row r="117" spans="1:1" ht="12.75" customHeight="1" x14ac:dyDescent="0.2">
      <c r="A117" s="79"/>
    </row>
    <row r="118" spans="1:1" ht="12.75" customHeight="1" x14ac:dyDescent="0.2">
      <c r="A118" s="79"/>
    </row>
    <row r="119" spans="1:1" ht="12.75" customHeight="1" x14ac:dyDescent="0.2">
      <c r="A119" s="79"/>
    </row>
    <row r="120" spans="1:1" ht="12.75" customHeight="1" x14ac:dyDescent="0.2">
      <c r="A120" s="79"/>
    </row>
    <row r="121" spans="1:1" ht="12.75" customHeight="1" x14ac:dyDescent="0.2">
      <c r="A121" s="79"/>
    </row>
    <row r="122" spans="1:1" ht="12.75" customHeight="1" x14ac:dyDescent="0.2">
      <c r="A122" s="79"/>
    </row>
    <row r="123" spans="1:1" ht="12.75" customHeight="1" x14ac:dyDescent="0.2">
      <c r="A123" s="79"/>
    </row>
    <row r="124" spans="1:1" ht="12.75" customHeight="1" x14ac:dyDescent="0.2">
      <c r="A124" s="79"/>
    </row>
    <row r="125" spans="1:1" ht="12.75" customHeight="1" x14ac:dyDescent="0.2">
      <c r="A125" s="79"/>
    </row>
    <row r="126" spans="1:1" ht="12.75" customHeight="1" x14ac:dyDescent="0.2">
      <c r="A126" s="79"/>
    </row>
    <row r="127" spans="1:1" ht="12.75" customHeight="1" x14ac:dyDescent="0.2">
      <c r="A127" s="79"/>
    </row>
    <row r="128" spans="1:1" ht="12.75" customHeight="1" x14ac:dyDescent="0.2">
      <c r="A128" s="79"/>
    </row>
    <row r="129" spans="1:1" ht="12.75" customHeight="1" x14ac:dyDescent="0.2">
      <c r="A129" s="79"/>
    </row>
    <row r="130" spans="1:1" ht="12.75" customHeight="1" x14ac:dyDescent="0.2">
      <c r="A130" s="79"/>
    </row>
    <row r="131" spans="1:1" ht="12.75" customHeight="1" x14ac:dyDescent="0.2">
      <c r="A131" s="79"/>
    </row>
    <row r="132" spans="1:1" ht="12.75" customHeight="1" x14ac:dyDescent="0.2">
      <c r="A132" s="79"/>
    </row>
    <row r="133" spans="1:1" ht="12.75" customHeight="1" x14ac:dyDescent="0.2">
      <c r="A133" s="79"/>
    </row>
    <row r="134" spans="1:1" ht="12.75" customHeight="1" x14ac:dyDescent="0.2">
      <c r="A134" s="79"/>
    </row>
    <row r="135" spans="1:1" ht="12.75" customHeight="1" x14ac:dyDescent="0.2">
      <c r="A135" s="79"/>
    </row>
    <row r="136" spans="1:1" ht="12.75" customHeight="1" x14ac:dyDescent="0.2">
      <c r="A136" s="79"/>
    </row>
    <row r="137" spans="1:1" ht="12.75" customHeight="1" x14ac:dyDescent="0.2">
      <c r="A137" s="79"/>
    </row>
    <row r="138" spans="1:1" ht="12.75" customHeight="1" x14ac:dyDescent="0.2">
      <c r="A138" s="79"/>
    </row>
    <row r="139" spans="1:1" ht="12.75" customHeight="1" x14ac:dyDescent="0.2">
      <c r="A139" s="79"/>
    </row>
    <row r="140" spans="1:1" ht="12.75" customHeight="1" x14ac:dyDescent="0.2">
      <c r="A140" s="79"/>
    </row>
    <row r="141" spans="1:1" ht="12.75" customHeight="1" x14ac:dyDescent="0.2">
      <c r="A141" s="79"/>
    </row>
    <row r="142" spans="1:1" ht="12.75" customHeight="1" x14ac:dyDescent="0.2">
      <c r="A142" s="79"/>
    </row>
    <row r="143" spans="1:1" ht="12.75" customHeight="1" x14ac:dyDescent="0.2">
      <c r="A143" s="79"/>
    </row>
    <row r="144" spans="1:1" ht="12.75" customHeight="1" x14ac:dyDescent="0.2">
      <c r="A144" s="79"/>
    </row>
    <row r="145" spans="1:1" ht="12.75" customHeight="1" x14ac:dyDescent="0.2">
      <c r="A145" s="79"/>
    </row>
    <row r="146" spans="1:1" ht="12.75" customHeight="1" x14ac:dyDescent="0.2">
      <c r="A146" s="79"/>
    </row>
    <row r="147" spans="1:1" ht="12.75" customHeight="1" x14ac:dyDescent="0.2">
      <c r="A147" s="79"/>
    </row>
    <row r="148" spans="1:1" ht="12.75" customHeight="1" x14ac:dyDescent="0.2">
      <c r="A148" s="79"/>
    </row>
    <row r="149" spans="1:1" ht="12.75" customHeight="1" x14ac:dyDescent="0.2">
      <c r="A149" s="79"/>
    </row>
    <row r="150" spans="1:1" ht="12.75" customHeight="1" x14ac:dyDescent="0.2">
      <c r="A150" s="79"/>
    </row>
    <row r="151" spans="1:1" ht="12.75" customHeight="1" x14ac:dyDescent="0.2">
      <c r="A151" s="79"/>
    </row>
    <row r="152" spans="1:1" ht="12.75" customHeight="1" x14ac:dyDescent="0.2">
      <c r="A152" s="79"/>
    </row>
    <row r="153" spans="1:1" ht="12.75" customHeight="1" x14ac:dyDescent="0.2">
      <c r="A153" s="79"/>
    </row>
    <row r="154" spans="1:1" ht="12.75" customHeight="1" x14ac:dyDescent="0.2">
      <c r="A154" s="79"/>
    </row>
    <row r="155" spans="1:1" ht="12.75" customHeight="1" x14ac:dyDescent="0.2">
      <c r="A155" s="79"/>
    </row>
    <row r="156" spans="1:1" ht="12.75" customHeight="1" x14ac:dyDescent="0.2">
      <c r="A156" s="79"/>
    </row>
    <row r="157" spans="1:1" ht="12.75" customHeight="1" x14ac:dyDescent="0.2">
      <c r="A157" s="79"/>
    </row>
    <row r="158" spans="1:1" ht="12.75" customHeight="1" x14ac:dyDescent="0.2">
      <c r="A158" s="79"/>
    </row>
    <row r="159" spans="1:1" ht="12.75" customHeight="1" x14ac:dyDescent="0.2">
      <c r="A159" s="79"/>
    </row>
    <row r="160" spans="1:1" ht="12.75" customHeight="1" x14ac:dyDescent="0.2">
      <c r="A160" s="79"/>
    </row>
    <row r="161" spans="1:1" ht="12.75" customHeight="1" x14ac:dyDescent="0.2">
      <c r="A161" s="79"/>
    </row>
    <row r="162" spans="1:1" ht="12.75" customHeight="1" x14ac:dyDescent="0.2">
      <c r="A162" s="79"/>
    </row>
    <row r="163" spans="1:1" ht="12.75" customHeight="1" x14ac:dyDescent="0.2">
      <c r="A163" s="79"/>
    </row>
    <row r="164" spans="1:1" ht="12.75" customHeight="1" x14ac:dyDescent="0.2">
      <c r="A164" s="79"/>
    </row>
    <row r="165" spans="1:1" ht="12.75" customHeight="1" x14ac:dyDescent="0.2">
      <c r="A165" s="79"/>
    </row>
    <row r="166" spans="1:1" ht="12.75" customHeight="1" x14ac:dyDescent="0.2">
      <c r="A166" s="79"/>
    </row>
    <row r="167" spans="1:1" ht="12.75" customHeight="1" x14ac:dyDescent="0.2">
      <c r="A167" s="79"/>
    </row>
    <row r="168" spans="1:1" ht="12.75" customHeight="1" x14ac:dyDescent="0.2">
      <c r="A168" s="79"/>
    </row>
    <row r="169" spans="1:1" ht="12.75" customHeight="1" x14ac:dyDescent="0.2">
      <c r="A169" s="79"/>
    </row>
    <row r="170" spans="1:1" ht="12.75" customHeight="1" x14ac:dyDescent="0.2">
      <c r="A170" s="79"/>
    </row>
    <row r="171" spans="1:1" ht="12.75" customHeight="1" x14ac:dyDescent="0.2">
      <c r="A171" s="79"/>
    </row>
    <row r="172" spans="1:1" ht="12.75" customHeight="1" x14ac:dyDescent="0.2">
      <c r="A172" s="79"/>
    </row>
    <row r="173" spans="1:1" ht="12.75" customHeight="1" x14ac:dyDescent="0.2">
      <c r="A173" s="79"/>
    </row>
    <row r="174" spans="1:1" ht="12.75" customHeight="1" x14ac:dyDescent="0.2">
      <c r="A174" s="79"/>
    </row>
    <row r="175" spans="1:1" ht="12.75" customHeight="1" x14ac:dyDescent="0.2">
      <c r="A175" s="79"/>
    </row>
    <row r="176" spans="1:1" ht="12.75" customHeight="1" x14ac:dyDescent="0.2">
      <c r="A176" s="79"/>
    </row>
    <row r="177" spans="1:1" ht="12.75" customHeight="1" x14ac:dyDescent="0.2">
      <c r="A177" s="79"/>
    </row>
    <row r="178" spans="1:1" ht="12.75" customHeight="1" x14ac:dyDescent="0.2">
      <c r="A178" s="79"/>
    </row>
    <row r="179" spans="1:1" ht="12.75" customHeight="1" x14ac:dyDescent="0.2">
      <c r="A179" s="79"/>
    </row>
    <row r="180" spans="1:1" ht="12.75" customHeight="1" x14ac:dyDescent="0.2">
      <c r="A180" s="79"/>
    </row>
    <row r="181" spans="1:1" ht="12.75" customHeight="1" x14ac:dyDescent="0.2">
      <c r="A181" s="79"/>
    </row>
    <row r="182" spans="1:1" ht="12.75" customHeight="1" x14ac:dyDescent="0.2">
      <c r="A182" s="79"/>
    </row>
    <row r="183" spans="1:1" ht="12.75" customHeight="1" x14ac:dyDescent="0.2">
      <c r="A183" s="79"/>
    </row>
    <row r="184" spans="1:1" ht="12.75" customHeight="1" x14ac:dyDescent="0.2">
      <c r="A184" s="79"/>
    </row>
    <row r="185" spans="1:1" ht="12.75" customHeight="1" x14ac:dyDescent="0.2">
      <c r="A185" s="79"/>
    </row>
    <row r="186" spans="1:1" ht="12.75" customHeight="1" x14ac:dyDescent="0.2">
      <c r="A186" s="79"/>
    </row>
    <row r="187" spans="1:1" ht="12.75" customHeight="1" x14ac:dyDescent="0.2">
      <c r="A187" s="79"/>
    </row>
    <row r="188" spans="1:1" ht="12.75" customHeight="1" x14ac:dyDescent="0.2">
      <c r="A188" s="79"/>
    </row>
    <row r="189" spans="1:1" ht="12.75" customHeight="1" x14ac:dyDescent="0.2">
      <c r="A189" s="79"/>
    </row>
    <row r="190" spans="1:1" ht="12.75" customHeight="1" x14ac:dyDescent="0.2">
      <c r="A190" s="79"/>
    </row>
    <row r="191" spans="1:1" ht="12.75" customHeight="1" x14ac:dyDescent="0.2">
      <c r="A191" s="79"/>
    </row>
    <row r="192" spans="1:1" ht="12.75" customHeight="1" x14ac:dyDescent="0.2">
      <c r="A192" s="79"/>
    </row>
    <row r="193" spans="1:1" ht="12.75" customHeight="1" x14ac:dyDescent="0.2">
      <c r="A193" s="79"/>
    </row>
    <row r="194" spans="1:1" ht="12.75" customHeight="1" x14ac:dyDescent="0.2">
      <c r="A194" s="79"/>
    </row>
    <row r="195" spans="1:1" ht="12.75" customHeight="1" x14ac:dyDescent="0.2">
      <c r="A195" s="79"/>
    </row>
    <row r="196" spans="1:1" ht="12.75" customHeight="1" x14ac:dyDescent="0.2">
      <c r="A196" s="79"/>
    </row>
    <row r="197" spans="1:1" ht="12.75" customHeight="1" x14ac:dyDescent="0.2">
      <c r="A197" s="79"/>
    </row>
    <row r="198" spans="1:1" ht="12.75" customHeight="1" x14ac:dyDescent="0.2">
      <c r="A198" s="79"/>
    </row>
    <row r="199" spans="1:1" ht="12.75" customHeight="1" x14ac:dyDescent="0.2">
      <c r="A199" s="79"/>
    </row>
    <row r="200" spans="1:1" ht="12.75" customHeight="1" x14ac:dyDescent="0.2">
      <c r="A200" s="79"/>
    </row>
    <row r="201" spans="1:1" ht="12.75" customHeight="1" x14ac:dyDescent="0.2">
      <c r="A201" s="79"/>
    </row>
    <row r="202" spans="1:1" ht="12.75" customHeight="1" x14ac:dyDescent="0.2">
      <c r="A202" s="79"/>
    </row>
    <row r="203" spans="1:1" ht="12.75" customHeight="1" x14ac:dyDescent="0.2">
      <c r="A203" s="79"/>
    </row>
    <row r="204" spans="1:1" ht="12.75" customHeight="1" x14ac:dyDescent="0.2">
      <c r="A204" s="79"/>
    </row>
    <row r="205" spans="1:1" ht="12.75" customHeight="1" x14ac:dyDescent="0.2">
      <c r="A205" s="79"/>
    </row>
    <row r="206" spans="1:1" ht="12.75" customHeight="1" x14ac:dyDescent="0.2">
      <c r="A206" s="79"/>
    </row>
    <row r="207" spans="1:1" ht="12.75" customHeight="1" x14ac:dyDescent="0.2">
      <c r="A207" s="79"/>
    </row>
    <row r="208" spans="1:1" ht="12.75" customHeight="1" x14ac:dyDescent="0.2">
      <c r="A208" s="79"/>
    </row>
    <row r="209" spans="1:1" ht="12.75" customHeight="1" x14ac:dyDescent="0.2">
      <c r="A209" s="79"/>
    </row>
    <row r="210" spans="1:1" ht="12.75" customHeight="1" x14ac:dyDescent="0.2">
      <c r="A210" s="79"/>
    </row>
    <row r="211" spans="1:1" ht="12.75" customHeight="1" x14ac:dyDescent="0.2">
      <c r="A211" s="79"/>
    </row>
    <row r="212" spans="1:1" ht="12.75" customHeight="1" x14ac:dyDescent="0.2">
      <c r="A212" s="79"/>
    </row>
    <row r="213" spans="1:1" ht="12.75" customHeight="1" x14ac:dyDescent="0.2">
      <c r="A213" s="79"/>
    </row>
    <row r="214" spans="1:1" ht="12.75" customHeight="1" x14ac:dyDescent="0.2">
      <c r="A214" s="79"/>
    </row>
    <row r="215" spans="1:1" ht="12.75" customHeight="1" x14ac:dyDescent="0.2">
      <c r="A215" s="79"/>
    </row>
    <row r="216" spans="1:1" ht="12.75" customHeight="1" x14ac:dyDescent="0.2">
      <c r="A216" s="79"/>
    </row>
    <row r="217" spans="1:1" ht="12.75" customHeight="1" x14ac:dyDescent="0.2">
      <c r="A217" s="79"/>
    </row>
    <row r="218" spans="1:1" ht="12.75" customHeight="1" x14ac:dyDescent="0.2">
      <c r="A218" s="79"/>
    </row>
    <row r="219" spans="1:1" ht="12.75" customHeight="1" x14ac:dyDescent="0.2">
      <c r="A219" s="79"/>
    </row>
    <row r="220" spans="1:1" ht="12.75" customHeight="1" x14ac:dyDescent="0.2">
      <c r="A220" s="79"/>
    </row>
    <row r="221" spans="1:1" ht="12.75" customHeight="1" x14ac:dyDescent="0.2">
      <c r="A221" s="79"/>
    </row>
    <row r="222" spans="1:1" ht="12.75" customHeight="1" x14ac:dyDescent="0.2">
      <c r="A222" s="79"/>
    </row>
    <row r="223" spans="1:1" ht="12.75" customHeight="1" x14ac:dyDescent="0.2">
      <c r="A223" s="79"/>
    </row>
    <row r="224" spans="1:1" ht="12.75" customHeight="1" x14ac:dyDescent="0.2">
      <c r="A224" s="79"/>
    </row>
    <row r="225" spans="1:1" ht="12.75" customHeight="1" x14ac:dyDescent="0.2">
      <c r="A225" s="79"/>
    </row>
    <row r="226" spans="1:1" ht="12.75" customHeight="1" x14ac:dyDescent="0.2">
      <c r="A226" s="79"/>
    </row>
    <row r="227" spans="1:1" ht="12.75" customHeight="1" x14ac:dyDescent="0.2">
      <c r="A227" s="79"/>
    </row>
    <row r="228" spans="1:1" ht="12.75" customHeight="1" x14ac:dyDescent="0.2">
      <c r="A228" s="79"/>
    </row>
    <row r="229" spans="1:1" ht="12.75" customHeight="1" x14ac:dyDescent="0.2">
      <c r="A229" s="79"/>
    </row>
    <row r="230" spans="1:1" ht="12.75" customHeight="1" x14ac:dyDescent="0.2">
      <c r="A230" s="79"/>
    </row>
    <row r="231" spans="1:1" ht="12.75" customHeight="1" x14ac:dyDescent="0.2">
      <c r="A231" s="79"/>
    </row>
    <row r="232" spans="1:1" ht="12.75" customHeight="1" x14ac:dyDescent="0.2">
      <c r="A232" s="79"/>
    </row>
    <row r="233" spans="1:1" ht="12.75" customHeight="1" x14ac:dyDescent="0.2">
      <c r="A233" s="79"/>
    </row>
    <row r="234" spans="1:1" ht="12.75" customHeight="1" x14ac:dyDescent="0.2">
      <c r="A234" s="79"/>
    </row>
    <row r="235" spans="1:1" ht="12.75" customHeight="1" x14ac:dyDescent="0.2">
      <c r="A235" s="79"/>
    </row>
    <row r="236" spans="1:1" ht="12.75" customHeight="1" x14ac:dyDescent="0.2">
      <c r="A236" s="79"/>
    </row>
    <row r="237" spans="1:1" ht="12.75" customHeight="1" x14ac:dyDescent="0.2">
      <c r="A237" s="79"/>
    </row>
    <row r="238" spans="1:1" ht="12.75" customHeight="1" x14ac:dyDescent="0.2">
      <c r="A238" s="79"/>
    </row>
    <row r="239" spans="1:1" ht="12.75" customHeight="1" x14ac:dyDescent="0.2">
      <c r="A239" s="79"/>
    </row>
    <row r="240" spans="1:1" ht="12.75" customHeight="1" x14ac:dyDescent="0.2">
      <c r="A240" s="79"/>
    </row>
    <row r="241" spans="1:1" ht="12.75" customHeight="1" x14ac:dyDescent="0.2">
      <c r="A241" s="79"/>
    </row>
    <row r="242" spans="1:1" ht="12.75" customHeight="1" x14ac:dyDescent="0.2">
      <c r="A242" s="79"/>
    </row>
    <row r="243" spans="1:1" ht="12.75" customHeight="1" x14ac:dyDescent="0.2">
      <c r="A243" s="79"/>
    </row>
    <row r="244" spans="1:1" ht="12.75" customHeight="1" x14ac:dyDescent="0.2">
      <c r="A244" s="79"/>
    </row>
    <row r="245" spans="1:1" ht="12.75" customHeight="1" x14ac:dyDescent="0.2">
      <c r="A245" s="79"/>
    </row>
    <row r="246" spans="1:1" ht="12.75" customHeight="1" x14ac:dyDescent="0.2">
      <c r="A246" s="79"/>
    </row>
    <row r="247" spans="1:1" ht="12.75" customHeight="1" x14ac:dyDescent="0.2">
      <c r="A247" s="79"/>
    </row>
    <row r="248" spans="1:1" ht="12.75" customHeight="1" x14ac:dyDescent="0.2">
      <c r="A248" s="79"/>
    </row>
    <row r="249" spans="1:1" ht="12.75" customHeight="1" x14ac:dyDescent="0.2">
      <c r="A249" s="79"/>
    </row>
    <row r="250" spans="1:1" ht="12.75" customHeight="1" x14ac:dyDescent="0.2">
      <c r="A250" s="79"/>
    </row>
    <row r="251" spans="1:1" ht="12.75" customHeight="1" x14ac:dyDescent="0.2">
      <c r="A251" s="79"/>
    </row>
    <row r="252" spans="1:1" ht="12.75" customHeight="1" x14ac:dyDescent="0.2">
      <c r="A252" s="79"/>
    </row>
    <row r="253" spans="1:1" ht="12.75" customHeight="1" x14ac:dyDescent="0.2">
      <c r="A253" s="79"/>
    </row>
    <row r="254" spans="1:1" ht="12.75" customHeight="1" x14ac:dyDescent="0.2">
      <c r="A254" s="79"/>
    </row>
    <row r="255" spans="1:1" ht="12.75" customHeight="1" x14ac:dyDescent="0.2">
      <c r="A255" s="79"/>
    </row>
    <row r="256" spans="1:1" ht="12.75" customHeight="1" x14ac:dyDescent="0.2">
      <c r="A256" s="79"/>
    </row>
    <row r="257" spans="1:1" ht="12.75" customHeight="1" x14ac:dyDescent="0.2">
      <c r="A257" s="79"/>
    </row>
    <row r="258" spans="1:1" ht="12.75" customHeight="1" x14ac:dyDescent="0.2">
      <c r="A258" s="79"/>
    </row>
    <row r="259" spans="1:1" ht="12.75" customHeight="1" x14ac:dyDescent="0.2">
      <c r="A259" s="79"/>
    </row>
    <row r="260" spans="1:1" ht="12.75" customHeight="1" x14ac:dyDescent="0.2">
      <c r="A260" s="79"/>
    </row>
    <row r="261" spans="1:1" ht="12.75" customHeight="1" x14ac:dyDescent="0.2">
      <c r="A261" s="79"/>
    </row>
    <row r="262" spans="1:1" ht="12.75" customHeight="1" x14ac:dyDescent="0.2">
      <c r="A262" s="79"/>
    </row>
    <row r="263" spans="1:1" ht="12.75" customHeight="1" x14ac:dyDescent="0.2">
      <c r="A263" s="79"/>
    </row>
    <row r="264" spans="1:1" ht="12.75" customHeight="1" x14ac:dyDescent="0.2">
      <c r="A264" s="79"/>
    </row>
    <row r="265" spans="1:1" ht="12.75" customHeight="1" x14ac:dyDescent="0.2">
      <c r="A265" s="79"/>
    </row>
    <row r="266" spans="1:1" ht="12.75" customHeight="1" x14ac:dyDescent="0.2">
      <c r="A266" s="79"/>
    </row>
    <row r="267" spans="1:1" ht="12.75" customHeight="1" x14ac:dyDescent="0.2">
      <c r="A267" s="79"/>
    </row>
    <row r="268" spans="1:1" ht="12.75" customHeight="1" x14ac:dyDescent="0.2">
      <c r="A268" s="79"/>
    </row>
    <row r="269" spans="1:1" ht="12.75" customHeight="1" x14ac:dyDescent="0.2">
      <c r="A269" s="79"/>
    </row>
  </sheetData>
  <hyperlinks>
    <hyperlink ref="A15" r:id="rId1" display="mailto:support@PhishMeNot.com" xr:uid="{1846104C-231C-453F-B5D9-5282E9BF82DA}"/>
  </hyperlinks>
  <pageMargins left="0.5" right="0.5" top="0.5" bottom="0.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2023-12-02T13:14:26Z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