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61" i="1" l="1"/>
  <c r="F60" i="1"/>
  <c r="G60" i="1" s="1"/>
  <c r="F49" i="1"/>
  <c r="G49" i="1" s="1"/>
  <c r="F43" i="1" l="1"/>
  <c r="G43" i="1" s="1"/>
  <c r="F63" i="1"/>
  <c r="G63" i="1" s="1"/>
  <c r="F59" i="1"/>
  <c r="G59" i="1" s="1"/>
  <c r="F55" i="1"/>
  <c r="G55" i="1" s="1"/>
  <c r="F54" i="1"/>
  <c r="G54" i="1" s="1"/>
  <c r="F53" i="1"/>
  <c r="G53" i="1" s="1"/>
  <c r="F52" i="1"/>
  <c r="G52" i="1" s="1"/>
  <c r="F48" i="1"/>
  <c r="G48" i="1" s="1"/>
  <c r="F47" i="1"/>
  <c r="G47" i="1" s="1"/>
  <c r="F46" i="1"/>
  <c r="G46" i="1" s="1"/>
  <c r="F29" i="1"/>
  <c r="G29" i="1" s="1"/>
  <c r="F42" i="1" l="1"/>
  <c r="G42" i="1" s="1"/>
  <c r="F41" i="1" l="1"/>
  <c r="G41" i="1" s="1"/>
  <c r="F32" i="1"/>
  <c r="G32" i="1" s="1"/>
  <c r="F37" i="1" l="1"/>
  <c r="G37" i="1" s="1"/>
  <c r="F36" i="1" l="1"/>
  <c r="G36" i="1" s="1"/>
  <c r="F64" i="1" l="1"/>
  <c r="G64" i="1" s="1"/>
  <c r="F28" i="1"/>
  <c r="G28" i="1" s="1"/>
  <c r="F67" i="1" l="1"/>
  <c r="G67" i="1" s="1"/>
  <c r="F65" i="1" l="1"/>
  <c r="G65" i="1" s="1"/>
  <c r="F40" i="1" l="1"/>
  <c r="G40" i="1" s="1"/>
  <c r="F35" i="1"/>
  <c r="G35" i="1" s="1"/>
  <c r="F33" i="1"/>
  <c r="G33" i="1" s="1"/>
  <c r="F34" i="1"/>
  <c r="G34" i="1" s="1"/>
  <c r="G69" i="1" l="1"/>
  <c r="G70" i="1" l="1"/>
  <c r="G71" i="1" s="1"/>
</calcChain>
</file>

<file path=xl/sharedStrings.xml><?xml version="1.0" encoding="utf-8"?>
<sst xmlns="http://schemas.openxmlformats.org/spreadsheetml/2006/main" count="109" uniqueCount="61">
  <si>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</si>
  <si>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</si>
  <si>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</si>
  <si>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</si>
  <si>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</si>
  <si>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</si>
  <si>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</si>
  <si>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</si>
  <si>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</si>
  <si>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</si>
  <si>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</si>
  <si>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</si>
  <si>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</si>
  <si>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</si>
  <si>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</si>
  <si>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</si>
  <si>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</si>
  <si>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</si>
  <si>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</si>
  <si>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</si>
  <si>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</si>
  <si>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REPARACION</t>
  </si>
  <si>
    <t>m2</t>
  </si>
  <si>
    <t>gl</t>
  </si>
  <si>
    <t>Supervisión</t>
  </si>
  <si>
    <t>TOTAL REPARACIONES DEPTO. (NETO)</t>
  </si>
  <si>
    <t>U.F.</t>
  </si>
  <si>
    <t>IVA</t>
  </si>
  <si>
    <t>Acceso</t>
  </si>
  <si>
    <t>Living</t>
  </si>
  <si>
    <t>pintura Cielo</t>
  </si>
  <si>
    <t xml:space="preserve">retiro, provision de papel mural </t>
  </si>
  <si>
    <t>pintura terraza muros y cielo</t>
  </si>
  <si>
    <t>Retiro de escombros</t>
  </si>
  <si>
    <t>pintura marco y puerta</t>
  </si>
  <si>
    <t>reparacion de cielo</t>
  </si>
  <si>
    <t>Sellos generales</t>
  </si>
  <si>
    <t>ml</t>
  </si>
  <si>
    <t>Pintura baranda</t>
  </si>
  <si>
    <t>provision e instalacion de junquillo</t>
  </si>
  <si>
    <t>Cocina</t>
  </si>
  <si>
    <t>pintura de muro y cielo</t>
  </si>
  <si>
    <t xml:space="preserve">reparacion de cielo </t>
  </si>
  <si>
    <t>un</t>
  </si>
  <si>
    <t xml:space="preserve">provision e instalacion de cubrejuntas </t>
  </si>
  <si>
    <t xml:space="preserve">Dormitorio principal </t>
  </si>
  <si>
    <t>Dormitorio 2</t>
  </si>
  <si>
    <t>Baño</t>
  </si>
  <si>
    <t xml:space="preserve">Regulacion y ajuste de puertas </t>
  </si>
  <si>
    <t xml:space="preserve">Ajuste de muebles de cocina </t>
  </si>
  <si>
    <t>Inmobiliaria INGEVEC</t>
  </si>
  <si>
    <t>Cristian Hueraman</t>
  </si>
  <si>
    <t>Atención Sr. Ingevec</t>
  </si>
  <si>
    <t>Edificio San Nicolas Norte</t>
  </si>
  <si>
    <t>PRESUPUESTO DEPARTAMENTO  1408</t>
  </si>
  <si>
    <t>pintura closet muros y cielo</t>
  </si>
  <si>
    <t>retiro, provision instalacion de puerta de closet</t>
  </si>
  <si>
    <t>M2</t>
  </si>
  <si>
    <t>pintura muros y cielo</t>
  </si>
  <si>
    <t>Reparacion departamento rechazado a inmobiliaria con 79 requerimiento con acta ITO sin observacion</t>
  </si>
  <si>
    <t>Reparacion DEPARTAMENTO 1408 RECHAZADO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</si>
</sst>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Pts&quot;;[Red]\-#,##0\ &quot;Pts&quot;"/>
    <numFmt numFmtId="165" formatCode="#,##0.000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4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4" fontId="8" fillId="0" borderId="0" xfId="0" applyNumberFormat="1" applyFont="1" applyAlignment="1">
      <alignment horizontal="center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1" xfId="1" applyFont="1" applyBorder="1" applyAlignment="1"/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4" fontId="4" fillId="0" borderId="0" xfId="1" applyNumberFormat="1" applyFont="1" applyBorder="1" applyAlignment="1"/>
    <xf numFmtId="0" fontId="5" fillId="0" borderId="0" xfId="1" applyFont="1" applyBorder="1" applyAlignment="1"/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0" fillId="0" borderId="0" xfId="0"/>
    <xf numFmtId="0" fontId="4" fillId="0" borderId="9" xfId="3" applyFont="1" applyBorder="1" applyAlignment="1">
      <alignment vertical="top" wrapText="1"/>
    </xf>
    <xf numFmtId="0" fontId="0" fillId="0" borderId="0" xfId="0"/>
  </cellXfs>
  <cellStyles count="5">
    <cellStyle name="Moneda 2" xfId="2"/>
    <cellStyle name="Moneda 2 2" xfId="4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B7" sqref="B7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4" t="s">
        <v>54</v>
      </c>
      <c r="B5" s="74"/>
      <c r="C5" s="74"/>
      <c r="D5" s="74"/>
      <c r="E5" s="74"/>
      <c r="F5" s="74"/>
      <c r="G5" s="74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53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60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50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42395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45">
        <v>25629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52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7</v>
      </c>
      <c r="C15" s="10"/>
      <c r="D15" s="68" t="s">
        <v>8</v>
      </c>
      <c r="E15" s="69"/>
      <c r="F15" s="68" t="s">
        <v>9</v>
      </c>
      <c r="G15" s="69"/>
    </row>
    <row r="16" spans="1:7" x14ac:dyDescent="0.25">
      <c r="A16" s="4"/>
      <c r="B16" s="70" t="s">
        <v>51</v>
      </c>
      <c r="C16" s="71"/>
      <c r="D16" s="11"/>
      <c r="E16" s="12"/>
      <c r="F16" s="13"/>
      <c r="G16" s="12"/>
    </row>
    <row r="17" spans="1:7" x14ac:dyDescent="0.25">
      <c r="A17" s="4"/>
      <c r="B17" s="72"/>
      <c r="C17" s="73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10</v>
      </c>
      <c r="C20" s="18"/>
      <c r="D20" s="65"/>
      <c r="E20" s="66"/>
      <c r="F20" s="66"/>
      <c r="G20" s="67"/>
    </row>
    <row r="21" spans="1:7" x14ac:dyDescent="0.25">
      <c r="A21" s="4"/>
      <c r="B21" s="4" t="s">
        <v>59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7" t="s">
        <v>11</v>
      </c>
      <c r="B23" s="48" t="s">
        <v>12</v>
      </c>
      <c r="C23" s="48" t="s">
        <v>13</v>
      </c>
      <c r="D23" s="48" t="s">
        <v>14</v>
      </c>
      <c r="E23" s="49" t="s">
        <v>15</v>
      </c>
      <c r="F23" s="48" t="s">
        <v>16</v>
      </c>
      <c r="G23" s="50" t="s">
        <v>17</v>
      </c>
    </row>
    <row r="24" spans="1:7" x14ac:dyDescent="0.25">
      <c r="A24" s="51"/>
      <c r="B24" s="19"/>
      <c r="C24" s="19"/>
      <c r="D24" s="19"/>
      <c r="E24" s="20" t="s">
        <v>18</v>
      </c>
      <c r="F24" s="19" t="s">
        <v>17</v>
      </c>
      <c r="G24" s="52" t="s">
        <v>19</v>
      </c>
    </row>
    <row r="25" spans="1:7" x14ac:dyDescent="0.25">
      <c r="A25" s="53" t="s">
        <v>20</v>
      </c>
      <c r="B25" s="21" t="s">
        <v>21</v>
      </c>
      <c r="C25" s="21"/>
      <c r="D25" s="21"/>
      <c r="E25" s="22"/>
      <c r="F25" s="21"/>
      <c r="G25" s="54"/>
    </row>
    <row r="26" spans="1:7" x14ac:dyDescent="0.25">
      <c r="A26" s="53"/>
      <c r="B26" s="21"/>
      <c r="C26" s="21"/>
      <c r="D26" s="21"/>
      <c r="E26" s="22"/>
      <c r="F26" s="21"/>
      <c r="G26" s="54"/>
    </row>
    <row r="27" spans="1:7" x14ac:dyDescent="0.25">
      <c r="A27" s="53"/>
      <c r="B27" s="21" t="s">
        <v>28</v>
      </c>
      <c r="C27" s="59"/>
      <c r="D27" s="59"/>
      <c r="E27" s="25"/>
      <c r="F27" s="59"/>
      <c r="G27" s="60"/>
    </row>
    <row r="28" spans="1:7" x14ac:dyDescent="0.25">
      <c r="A28" s="53"/>
      <c r="B28" s="24" t="s">
        <v>34</v>
      </c>
      <c r="C28" s="23" t="s">
        <v>23</v>
      </c>
      <c r="D28" s="23">
        <v>1</v>
      </c>
      <c r="E28" s="29">
        <v>22500</v>
      </c>
      <c r="F28" s="25">
        <f t="shared" ref="F28:F40" si="0">D28*E28</f>
        <v>22500</v>
      </c>
      <c r="G28" s="55">
        <f>F28/$D$11</f>
        <v>0.87791174060634436</v>
      </c>
    </row>
    <row r="29" spans="1:7" x14ac:dyDescent="0.25">
      <c r="A29" s="53"/>
      <c r="B29" s="24" t="s">
        <v>44</v>
      </c>
      <c r="C29" s="23" t="s">
        <v>43</v>
      </c>
      <c r="D29" s="23">
        <v>1</v>
      </c>
      <c r="E29" s="29">
        <v>8000</v>
      </c>
      <c r="F29" s="25">
        <f t="shared" si="0"/>
        <v>8000</v>
      </c>
      <c r="G29" s="55">
        <f>F29/$D$11</f>
        <v>0.31214639666003358</v>
      </c>
    </row>
    <row r="30" spans="1:7" x14ac:dyDescent="0.25">
      <c r="A30" s="53"/>
      <c r="B30" s="26"/>
      <c r="C30" s="23"/>
      <c r="D30" s="23"/>
      <c r="E30" s="29"/>
      <c r="F30" s="25"/>
      <c r="G30" s="55"/>
    </row>
    <row r="31" spans="1:7" x14ac:dyDescent="0.25">
      <c r="A31" s="53"/>
      <c r="B31" s="27" t="s">
        <v>29</v>
      </c>
      <c r="C31" s="23"/>
      <c r="D31" s="23"/>
      <c r="E31" s="29"/>
      <c r="F31" s="25"/>
      <c r="G31" s="55"/>
    </row>
    <row r="32" spans="1:7" x14ac:dyDescent="0.25">
      <c r="A32" s="53"/>
      <c r="B32" s="26" t="s">
        <v>35</v>
      </c>
      <c r="C32" s="23" t="s">
        <v>23</v>
      </c>
      <c r="D32" s="23">
        <v>1</v>
      </c>
      <c r="E32" s="61">
        <v>100000</v>
      </c>
      <c r="F32" s="25">
        <f t="shared" ref="F32" si="1">D32*E32</f>
        <v>100000</v>
      </c>
      <c r="G32" s="55">
        <f t="shared" ref="G32" si="2">F32/$D$11</f>
        <v>3.9018299582504192</v>
      </c>
    </row>
    <row r="33" spans="1:7" x14ac:dyDescent="0.25">
      <c r="A33" s="53"/>
      <c r="B33" s="26" t="s">
        <v>30</v>
      </c>
      <c r="C33" s="23" t="s">
        <v>22</v>
      </c>
      <c r="D33" s="23">
        <v>24</v>
      </c>
      <c r="E33" s="29">
        <v>4800</v>
      </c>
      <c r="F33" s="25">
        <f t="shared" si="0"/>
        <v>115200</v>
      </c>
      <c r="G33" s="55">
        <f t="shared" ref="G33:G37" si="3">F33/$D$11</f>
        <v>4.4949081119044836</v>
      </c>
    </row>
    <row r="34" spans="1:7" x14ac:dyDescent="0.25">
      <c r="A34" s="53"/>
      <c r="B34" s="26" t="s">
        <v>31</v>
      </c>
      <c r="C34" s="23" t="s">
        <v>22</v>
      </c>
      <c r="D34" s="23">
        <v>12</v>
      </c>
      <c r="E34" s="29">
        <v>8700</v>
      </c>
      <c r="F34" s="25">
        <f t="shared" si="0"/>
        <v>104400</v>
      </c>
      <c r="G34" s="55">
        <f t="shared" si="3"/>
        <v>4.0735104764134382</v>
      </c>
    </row>
    <row r="35" spans="1:7" x14ac:dyDescent="0.25">
      <c r="A35" s="53"/>
      <c r="B35" s="26" t="s">
        <v>32</v>
      </c>
      <c r="C35" s="23" t="s">
        <v>22</v>
      </c>
      <c r="D35" s="23">
        <v>8.5</v>
      </c>
      <c r="E35" s="29">
        <v>4800</v>
      </c>
      <c r="F35" s="25">
        <f t="shared" si="0"/>
        <v>40800</v>
      </c>
      <c r="G35" s="55">
        <f t="shared" si="3"/>
        <v>1.5919466229661712</v>
      </c>
    </row>
    <row r="36" spans="1:7" x14ac:dyDescent="0.25">
      <c r="A36" s="53"/>
      <c r="B36" s="26" t="s">
        <v>38</v>
      </c>
      <c r="C36" s="23" t="s">
        <v>23</v>
      </c>
      <c r="D36" s="23">
        <v>1</v>
      </c>
      <c r="E36" s="61">
        <v>25000</v>
      </c>
      <c r="F36" s="25">
        <f t="shared" si="0"/>
        <v>25000</v>
      </c>
      <c r="G36" s="55">
        <f t="shared" si="3"/>
        <v>0.97545748956260481</v>
      </c>
    </row>
    <row r="37" spans="1:7" x14ac:dyDescent="0.25">
      <c r="A37" s="53"/>
      <c r="B37" s="26" t="s">
        <v>39</v>
      </c>
      <c r="C37" s="23" t="s">
        <v>37</v>
      </c>
      <c r="D37" s="23">
        <v>32</v>
      </c>
      <c r="E37" s="61">
        <v>4000</v>
      </c>
      <c r="F37" s="25">
        <f t="shared" si="0"/>
        <v>128000</v>
      </c>
      <c r="G37" s="55">
        <f t="shared" si="3"/>
        <v>4.9943423465605372</v>
      </c>
    </row>
    <row r="38" spans="1:7" x14ac:dyDescent="0.25">
      <c r="A38" s="53"/>
      <c r="B38" s="26"/>
      <c r="C38" s="23"/>
      <c r="D38" s="23"/>
      <c r="E38" s="29"/>
      <c r="F38" s="25"/>
      <c r="G38" s="55"/>
    </row>
    <row r="39" spans="1:7" x14ac:dyDescent="0.25">
      <c r="A39" s="53"/>
      <c r="B39" s="27" t="s">
        <v>40</v>
      </c>
      <c r="C39" s="23"/>
      <c r="D39" s="23"/>
      <c r="E39" s="29"/>
      <c r="F39" s="25"/>
      <c r="G39" s="55"/>
    </row>
    <row r="40" spans="1:7" x14ac:dyDescent="0.25">
      <c r="A40" s="53"/>
      <c r="B40" s="26" t="s">
        <v>41</v>
      </c>
      <c r="C40" s="23" t="s">
        <v>22</v>
      </c>
      <c r="D40" s="23">
        <v>34</v>
      </c>
      <c r="E40" s="29">
        <v>4500</v>
      </c>
      <c r="F40" s="25">
        <f t="shared" si="0"/>
        <v>153000</v>
      </c>
      <c r="G40" s="55">
        <f>F40/$D$11</f>
        <v>5.9697998361231415</v>
      </c>
    </row>
    <row r="41" spans="1:7" x14ac:dyDescent="0.25">
      <c r="A41" s="53"/>
      <c r="B41" s="26" t="s">
        <v>34</v>
      </c>
      <c r="C41" s="23" t="s">
        <v>23</v>
      </c>
      <c r="D41" s="23">
        <v>1</v>
      </c>
      <c r="E41" s="29">
        <v>18000</v>
      </c>
      <c r="F41" s="25">
        <f t="shared" ref="F41:F43" si="4">D41*E41</f>
        <v>18000</v>
      </c>
      <c r="G41" s="55">
        <f t="shared" ref="G41:G43" si="5">F41/$D$11</f>
        <v>0.70232939248507553</v>
      </c>
    </row>
    <row r="42" spans="1:7" x14ac:dyDescent="0.25">
      <c r="A42" s="53"/>
      <c r="B42" s="26" t="s">
        <v>42</v>
      </c>
      <c r="C42" s="23" t="s">
        <v>23</v>
      </c>
      <c r="D42" s="23">
        <v>1</v>
      </c>
      <c r="E42" s="29">
        <v>25000</v>
      </c>
      <c r="F42" s="25">
        <f t="shared" si="4"/>
        <v>25000</v>
      </c>
      <c r="G42" s="55">
        <f t="shared" si="5"/>
        <v>0.97545748956260481</v>
      </c>
    </row>
    <row r="43" spans="1:7" x14ac:dyDescent="0.25">
      <c r="A43" s="53"/>
      <c r="B43" s="26" t="s">
        <v>49</v>
      </c>
      <c r="C43" s="23" t="s">
        <v>23</v>
      </c>
      <c r="D43" s="23">
        <v>1</v>
      </c>
      <c r="E43" s="29">
        <v>50000</v>
      </c>
      <c r="F43" s="25">
        <f t="shared" si="4"/>
        <v>50000</v>
      </c>
      <c r="G43" s="55">
        <f t="shared" si="5"/>
        <v>1.9509149791252096</v>
      </c>
    </row>
    <row r="44" spans="1:7" x14ac:dyDescent="0.25">
      <c r="A44" s="53"/>
      <c r="B44" s="26"/>
      <c r="C44" s="23"/>
      <c r="D44" s="23"/>
      <c r="E44" s="29"/>
      <c r="F44" s="25"/>
      <c r="G44" s="55"/>
    </row>
    <row r="45" spans="1:7" x14ac:dyDescent="0.25">
      <c r="A45" s="53"/>
      <c r="B45" s="27" t="s">
        <v>45</v>
      </c>
      <c r="C45" s="23"/>
      <c r="D45" s="23"/>
      <c r="E45" s="29"/>
      <c r="F45" s="25"/>
      <c r="G45" s="55"/>
    </row>
    <row r="46" spans="1:7" x14ac:dyDescent="0.25">
      <c r="A46" s="53"/>
      <c r="B46" s="26" t="s">
        <v>30</v>
      </c>
      <c r="C46" s="23" t="s">
        <v>22</v>
      </c>
      <c r="D46" s="23">
        <v>12.5</v>
      </c>
      <c r="E46" s="29">
        <v>4800</v>
      </c>
      <c r="F46" s="25">
        <f t="shared" ref="F46:F49" si="6">D46*E46</f>
        <v>60000</v>
      </c>
      <c r="G46" s="55">
        <f t="shared" ref="G46:G47" si="7">F46/$D$11</f>
        <v>2.3410979749502516</v>
      </c>
    </row>
    <row r="47" spans="1:7" x14ac:dyDescent="0.25">
      <c r="A47" s="53"/>
      <c r="B47" s="26" t="s">
        <v>55</v>
      </c>
      <c r="C47" s="23" t="s">
        <v>22</v>
      </c>
      <c r="D47" s="23">
        <v>8</v>
      </c>
      <c r="E47" s="29">
        <v>4800</v>
      </c>
      <c r="F47" s="25">
        <f t="shared" si="6"/>
        <v>38400</v>
      </c>
      <c r="G47" s="55">
        <f t="shared" si="7"/>
        <v>1.4983027039681611</v>
      </c>
    </row>
    <row r="48" spans="1:7" x14ac:dyDescent="0.25">
      <c r="A48" s="53"/>
      <c r="B48" s="24" t="s">
        <v>34</v>
      </c>
      <c r="C48" s="23" t="s">
        <v>23</v>
      </c>
      <c r="D48" s="23">
        <v>1</v>
      </c>
      <c r="E48" s="29">
        <v>22500</v>
      </c>
      <c r="F48" s="25">
        <f t="shared" si="6"/>
        <v>22500</v>
      </c>
      <c r="G48" s="55">
        <f>F48/$D$11</f>
        <v>0.87791174060634436</v>
      </c>
    </row>
    <row r="49" spans="1:7" x14ac:dyDescent="0.25">
      <c r="A49" s="53"/>
      <c r="B49" s="76" t="s">
        <v>56</v>
      </c>
      <c r="C49" s="23" t="s">
        <v>23</v>
      </c>
      <c r="D49" s="23">
        <v>1</v>
      </c>
      <c r="E49" s="29">
        <v>90000</v>
      </c>
      <c r="F49" s="25">
        <f t="shared" si="6"/>
        <v>90000</v>
      </c>
      <c r="G49" s="55">
        <f>F49/$D$11</f>
        <v>3.5116469624253774</v>
      </c>
    </row>
    <row r="50" spans="1:7" s="75" customFormat="1" x14ac:dyDescent="0.25">
      <c r="A50" s="53"/>
      <c r="B50" s="76"/>
      <c r="C50" s="23"/>
      <c r="D50" s="23"/>
      <c r="E50" s="29"/>
      <c r="F50" s="25"/>
      <c r="G50" s="55"/>
    </row>
    <row r="51" spans="1:7" x14ac:dyDescent="0.25">
      <c r="A51" s="53"/>
      <c r="B51" s="27" t="s">
        <v>46</v>
      </c>
      <c r="C51" s="23"/>
      <c r="D51" s="23"/>
      <c r="E51" s="29"/>
      <c r="F51" s="25"/>
      <c r="G51" s="55"/>
    </row>
    <row r="52" spans="1:7" x14ac:dyDescent="0.25">
      <c r="A52" s="53"/>
      <c r="B52" s="26" t="s">
        <v>30</v>
      </c>
      <c r="C52" s="23" t="s">
        <v>22</v>
      </c>
      <c r="D52" s="23">
        <v>9</v>
      </c>
      <c r="E52" s="29">
        <v>4800</v>
      </c>
      <c r="F52" s="25">
        <f t="shared" ref="F52:F55" si="8">D52*E52</f>
        <v>43200</v>
      </c>
      <c r="G52" s="55">
        <f t="shared" ref="G52:G53" si="9">F52/$D$11</f>
        <v>1.6855905419641812</v>
      </c>
    </row>
    <row r="53" spans="1:7" x14ac:dyDescent="0.25">
      <c r="A53" s="53"/>
      <c r="B53" s="26" t="s">
        <v>31</v>
      </c>
      <c r="C53" s="23" t="s">
        <v>22</v>
      </c>
      <c r="D53" s="23">
        <v>10</v>
      </c>
      <c r="E53" s="29">
        <v>8700</v>
      </c>
      <c r="F53" s="25">
        <f t="shared" si="8"/>
        <v>87000</v>
      </c>
      <c r="G53" s="55">
        <f t="shared" si="9"/>
        <v>3.394592063677865</v>
      </c>
    </row>
    <row r="54" spans="1:7" x14ac:dyDescent="0.25">
      <c r="A54" s="53"/>
      <c r="B54" s="24" t="s">
        <v>34</v>
      </c>
      <c r="C54" s="23" t="s">
        <v>23</v>
      </c>
      <c r="D54" s="23">
        <v>1</v>
      </c>
      <c r="E54" s="29">
        <v>22500</v>
      </c>
      <c r="F54" s="25">
        <f t="shared" si="8"/>
        <v>22500</v>
      </c>
      <c r="G54" s="55">
        <f>F54/$D$11</f>
        <v>0.87791174060634436</v>
      </c>
    </row>
    <row r="55" spans="1:7" x14ac:dyDescent="0.25">
      <c r="A55" s="53"/>
      <c r="B55" s="26" t="s">
        <v>55</v>
      </c>
      <c r="C55" s="23" t="s">
        <v>57</v>
      </c>
      <c r="D55" s="23">
        <v>4</v>
      </c>
      <c r="E55" s="29">
        <v>18500</v>
      </c>
      <c r="F55" s="25">
        <f t="shared" si="8"/>
        <v>74000</v>
      </c>
      <c r="G55" s="55">
        <f>F55/$D$11</f>
        <v>2.8873541691053104</v>
      </c>
    </row>
    <row r="56" spans="1:7" x14ac:dyDescent="0.25">
      <c r="A56" s="53"/>
      <c r="B56" s="24"/>
      <c r="C56" s="23"/>
      <c r="D56" s="23"/>
      <c r="E56" s="29"/>
      <c r="F56" s="25"/>
      <c r="G56" s="55"/>
    </row>
    <row r="57" spans="1:7" x14ac:dyDescent="0.25">
      <c r="A57" s="53"/>
      <c r="B57" s="24"/>
      <c r="C57" s="23"/>
      <c r="D57" s="23"/>
      <c r="E57" s="29"/>
      <c r="F57" s="25"/>
      <c r="G57" s="55"/>
    </row>
    <row r="58" spans="1:7" x14ac:dyDescent="0.25">
      <c r="A58" s="53"/>
      <c r="B58" s="27" t="s">
        <v>47</v>
      </c>
      <c r="C58" s="23"/>
      <c r="D58" s="23"/>
      <c r="E58" s="29"/>
      <c r="F58" s="25"/>
      <c r="G58" s="55"/>
    </row>
    <row r="59" spans="1:7" x14ac:dyDescent="0.25">
      <c r="A59" s="53"/>
      <c r="B59" s="26" t="s">
        <v>34</v>
      </c>
      <c r="C59" s="23" t="s">
        <v>23</v>
      </c>
      <c r="D59" s="23">
        <v>1</v>
      </c>
      <c r="E59" s="29">
        <v>18000</v>
      </c>
      <c r="F59" s="25">
        <f t="shared" ref="F59:F63" si="10">D59*E59</f>
        <v>18000</v>
      </c>
      <c r="G59" s="55">
        <f t="shared" ref="G59:G63" si="11">F59/$D$11</f>
        <v>0.70232939248507553</v>
      </c>
    </row>
    <row r="60" spans="1:7" x14ac:dyDescent="0.25">
      <c r="A60" s="53"/>
      <c r="B60" s="26" t="s">
        <v>58</v>
      </c>
      <c r="C60" s="23" t="s">
        <v>22</v>
      </c>
      <c r="D60" s="23">
        <v>8</v>
      </c>
      <c r="E60" s="29">
        <v>4800</v>
      </c>
      <c r="F60" s="25">
        <f t="shared" ref="F60" si="12">D60*E60</f>
        <v>38400</v>
      </c>
      <c r="G60" s="55">
        <f t="shared" ref="G60" si="13">F60/$D$11</f>
        <v>1.4983027039681611</v>
      </c>
    </row>
    <row r="61" spans="1:7" s="77" customFormat="1" x14ac:dyDescent="0.25">
      <c r="A61" s="53"/>
      <c r="B61" s="24" t="s">
        <v>34</v>
      </c>
      <c r="C61" s="23" t="s">
        <v>23</v>
      </c>
      <c r="D61" s="23">
        <v>1</v>
      </c>
      <c r="E61" s="61">
        <v>22500</v>
      </c>
      <c r="F61" s="25">
        <v>22500</v>
      </c>
      <c r="G61" s="55">
        <f>F61/D11</f>
        <v>0.87791174060634436</v>
      </c>
    </row>
    <row r="62" spans="1:7" x14ac:dyDescent="0.25">
      <c r="A62" s="53"/>
      <c r="B62" s="26"/>
      <c r="C62" s="23"/>
      <c r="D62" s="23"/>
      <c r="E62" s="61"/>
      <c r="F62" s="25"/>
      <c r="G62" s="55"/>
    </row>
    <row r="63" spans="1:7" x14ac:dyDescent="0.25">
      <c r="A63" s="56"/>
      <c r="B63" s="26" t="s">
        <v>48</v>
      </c>
      <c r="C63" s="23" t="s">
        <v>43</v>
      </c>
      <c r="D63" s="23">
        <v>7</v>
      </c>
      <c r="E63" s="61">
        <v>10000</v>
      </c>
      <c r="F63" s="25">
        <f t="shared" si="10"/>
        <v>70000</v>
      </c>
      <c r="G63" s="55">
        <f t="shared" si="11"/>
        <v>2.7312809707752934</v>
      </c>
    </row>
    <row r="64" spans="1:7" x14ac:dyDescent="0.25">
      <c r="A64" s="53"/>
      <c r="B64" s="24" t="s">
        <v>36</v>
      </c>
      <c r="C64" s="23" t="s">
        <v>23</v>
      </c>
      <c r="D64" s="23">
        <v>1</v>
      </c>
      <c r="E64" s="61">
        <v>50000</v>
      </c>
      <c r="F64" s="25">
        <f t="shared" ref="F64" si="14">D64*E64</f>
        <v>50000</v>
      </c>
      <c r="G64" s="55">
        <f>F64/$D$11</f>
        <v>1.9509149791252096</v>
      </c>
    </row>
    <row r="65" spans="1:7" x14ac:dyDescent="0.25">
      <c r="A65" s="56"/>
      <c r="B65" s="26" t="s">
        <v>33</v>
      </c>
      <c r="C65" s="23" t="s">
        <v>23</v>
      </c>
      <c r="D65" s="23">
        <v>1</v>
      </c>
      <c r="E65" s="61">
        <v>200000</v>
      </c>
      <c r="F65" s="25">
        <f t="shared" ref="F65:F67" si="15">D65*E65</f>
        <v>200000</v>
      </c>
      <c r="G65" s="55">
        <f t="shared" ref="G65:G67" si="16">F65/$D$11</f>
        <v>7.8036599165008385</v>
      </c>
    </row>
    <row r="66" spans="1:7" x14ac:dyDescent="0.25">
      <c r="A66" s="57"/>
      <c r="B66" s="24"/>
      <c r="C66" s="23"/>
      <c r="D66" s="23"/>
      <c r="E66" s="61"/>
      <c r="F66" s="25"/>
      <c r="G66" s="55"/>
    </row>
    <row r="67" spans="1:7" x14ac:dyDescent="0.25">
      <c r="A67" s="57"/>
      <c r="B67" s="21" t="s">
        <v>24</v>
      </c>
      <c r="C67" s="23" t="s">
        <v>23</v>
      </c>
      <c r="D67" s="23">
        <v>1</v>
      </c>
      <c r="E67" s="29">
        <v>120000</v>
      </c>
      <c r="F67" s="25">
        <f t="shared" si="15"/>
        <v>120000</v>
      </c>
      <c r="G67" s="55">
        <f t="shared" si="16"/>
        <v>4.6821959499005033</v>
      </c>
    </row>
    <row r="68" spans="1:7" x14ac:dyDescent="0.25">
      <c r="A68" s="62"/>
      <c r="B68" s="24"/>
      <c r="C68" s="23"/>
      <c r="D68" s="24"/>
      <c r="E68" s="28"/>
      <c r="F68" s="29"/>
      <c r="G68" s="58"/>
    </row>
    <row r="69" spans="1:7" x14ac:dyDescent="0.25">
      <c r="A69" s="62"/>
      <c r="B69" s="30" t="s">
        <v>25</v>
      </c>
      <c r="C69" s="31"/>
      <c r="D69" s="30"/>
      <c r="E69" s="32"/>
      <c r="F69" s="46" t="s">
        <v>26</v>
      </c>
      <c r="G69" s="37">
        <f>SUM(G28:G67)</f>
        <v>68.141558390885336</v>
      </c>
    </row>
    <row r="70" spans="1:7" x14ac:dyDescent="0.25">
      <c r="A70" s="63"/>
      <c r="B70" s="33" t="s">
        <v>27</v>
      </c>
      <c r="C70" s="34"/>
      <c r="D70" s="35"/>
      <c r="E70" s="36"/>
      <c r="F70" s="32" t="s">
        <v>26</v>
      </c>
      <c r="G70" s="37">
        <f>G69*0.19</f>
        <v>12.946896094268213</v>
      </c>
    </row>
    <row r="71" spans="1:7" ht="15.75" thickBot="1" x14ac:dyDescent="0.3">
      <c r="A71" s="64"/>
      <c r="B71" s="38" t="s">
        <v>18</v>
      </c>
      <c r="C71" s="39"/>
      <c r="D71" s="40"/>
      <c r="E71" s="39" t="s">
        <v>0</v>
      </c>
      <c r="F71" s="41" t="s">
        <v>26</v>
      </c>
      <c r="G71" s="42">
        <f>SUM(G69:G70)</f>
        <v>81.088454485153548</v>
      </c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Cristian Hueraman Painen</cp:lastModifiedBy>
  <dcterms:created xsi:type="dcterms:W3CDTF">2012-02-22T01:34:00Z</dcterms:created>
  <dcterms:modified xsi:type="dcterms:W3CDTF">2016-01-26T21:56:59Z</dcterms:modified>
</cp:coreProperties>
</file>