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20115" windowHeight="7695" activeTab="1"/>
  </bookViews>
  <sheets>
    <sheet name="Especialidad Maestros" sheetId="1" r:id="rId1"/>
    <sheet name="Disrtribucion x Proyectos " sheetId="2" r:id="rId2"/>
    <sheet name="CH" sheetId="3" r:id="rId3"/>
    <sheet name="HV" sheetId="4" r:id="rId4"/>
    <sheet name="JR" sheetId="5" r:id="rId5"/>
    <sheet name="LP" sheetId="6" r:id="rId6"/>
    <sheet name="MA" sheetId="7" r:id="rId7"/>
    <sheet name="MM" sheetId="8" r:id="rId8"/>
    <sheet name="YS" sheetId="9" r:id="rId9"/>
  </sheets>
  <definedNames>
    <definedName name="_xlnm._FilterDatabase" localSheetId="1" hidden="1">'Disrtribucion x Proyectos '!$A$3:$L$96</definedName>
  </definedNames>
  <calcPr calcId="145621"/>
</workbook>
</file>

<file path=xl/calcChain.xml><?xml version="1.0" encoding="utf-8"?>
<calcChain xmlns="http://schemas.openxmlformats.org/spreadsheetml/2006/main">
  <c r="B25" i="9" l="1"/>
  <c r="B22" i="9"/>
  <c r="B20" i="9"/>
  <c r="B19" i="9"/>
  <c r="B10" i="9"/>
  <c r="B13" i="9" s="1"/>
  <c r="B8" i="9"/>
  <c r="B7" i="9"/>
  <c r="B22" i="8"/>
  <c r="B20" i="8"/>
  <c r="B19" i="8"/>
  <c r="B10" i="8"/>
  <c r="B8" i="8"/>
  <c r="B7" i="8"/>
  <c r="B22" i="7"/>
  <c r="B20" i="7"/>
  <c r="B19" i="7"/>
  <c r="B25" i="7" s="1"/>
  <c r="B10" i="7"/>
  <c r="B8" i="7"/>
  <c r="B7" i="7"/>
  <c r="B22" i="6"/>
  <c r="B20" i="6"/>
  <c r="B19" i="6"/>
  <c r="B10" i="6"/>
  <c r="B8" i="6"/>
  <c r="B7" i="6"/>
  <c r="B20" i="5"/>
  <c r="B8" i="5"/>
  <c r="B8" i="4"/>
  <c r="B20" i="4"/>
  <c r="B10" i="5"/>
  <c r="B10" i="4"/>
  <c r="B13" i="4" s="1"/>
  <c r="B22" i="5"/>
  <c r="B19" i="5"/>
  <c r="B7" i="5"/>
  <c r="B22" i="4"/>
  <c r="B19" i="4"/>
  <c r="B25" i="4" s="1"/>
  <c r="B7" i="4"/>
  <c r="B22" i="3"/>
  <c r="B19" i="3"/>
  <c r="B25" i="3" s="1"/>
  <c r="B10" i="3"/>
  <c r="B7" i="3"/>
  <c r="B13" i="3" s="1"/>
  <c r="B25" i="6" l="1"/>
  <c r="B25" i="8"/>
  <c r="B13" i="8"/>
  <c r="B13" i="7"/>
  <c r="B13" i="6"/>
  <c r="B13" i="5"/>
  <c r="B25" i="5"/>
  <c r="L87" i="2" l="1"/>
  <c r="L78" i="2"/>
  <c r="L75" i="2"/>
  <c r="L96" i="2" l="1"/>
  <c r="L91" i="2"/>
  <c r="L84" i="2"/>
  <c r="L68" i="2" l="1"/>
  <c r="L52" i="2"/>
  <c r="L37" i="2" l="1"/>
  <c r="L10" i="2" l="1"/>
  <c r="L67" i="2"/>
  <c r="L63" i="2"/>
  <c r="L57" i="2"/>
  <c r="L46" i="2"/>
  <c r="L30" i="2"/>
  <c r="L21" i="2"/>
  <c r="L14" i="2"/>
</calcChain>
</file>

<file path=xl/comments1.xml><?xml version="1.0" encoding="utf-8"?>
<comments xmlns="http://schemas.openxmlformats.org/spreadsheetml/2006/main">
  <authors>
    <author>Christian Esteban Martinez Guerrero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Christian Esteban Martinez Guerrero:</t>
        </r>
        <r>
          <rPr>
            <sz val="9"/>
            <color indexed="81"/>
            <rFont val="Tahoma"/>
            <family val="2"/>
          </rPr>
          <t xml:space="preserve">
Licencia Medica (embarazada)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Christian Martinez:</t>
        </r>
        <r>
          <rPr>
            <sz val="9"/>
            <color indexed="81"/>
            <rFont val="Tahoma"/>
            <family val="2"/>
          </rPr>
          <t xml:space="preserve">
JornaL Aseo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Christian Esteban Martinez Guerrero:</t>
        </r>
        <r>
          <rPr>
            <sz val="9"/>
            <color indexed="81"/>
            <rFont val="Tahoma"/>
            <family val="2"/>
          </rPr>
          <t xml:space="preserve">
Jornal Aseo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Christian Esteban Martinez Guerrero:</t>
        </r>
        <r>
          <rPr>
            <sz val="9"/>
            <color indexed="81"/>
            <rFont val="Tahoma"/>
            <family val="2"/>
          </rPr>
          <t xml:space="preserve">
Licencia Medica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Christian Esteban Martinez Guerrero:</t>
        </r>
        <r>
          <rPr>
            <sz val="9"/>
            <color indexed="81"/>
            <rFont val="Tahoma"/>
            <family val="2"/>
          </rPr>
          <t xml:space="preserve">
Prof. apoyo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Christian Esteban Martinez Guerrero:</t>
        </r>
        <r>
          <rPr>
            <sz val="9"/>
            <color indexed="81"/>
            <rFont val="Tahoma"/>
            <charset val="1"/>
          </rPr>
          <t xml:space="preserve">
Licencia Medica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Christian Martinez :</t>
        </r>
        <r>
          <rPr>
            <sz val="9"/>
            <color indexed="81"/>
            <rFont val="Tahoma"/>
            <family val="2"/>
          </rPr>
          <t xml:space="preserve">
Licencia Medica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Christian Esteban Martinez Guerrero:</t>
        </r>
        <r>
          <rPr>
            <sz val="9"/>
            <color indexed="81"/>
            <rFont val="Tahoma"/>
            <family val="2"/>
          </rPr>
          <t xml:space="preserve">
Gasfiter (Volante)</t>
        </r>
      </text>
    </comment>
  </commentList>
</comments>
</file>

<file path=xl/sharedStrings.xml><?xml version="1.0" encoding="utf-8"?>
<sst xmlns="http://schemas.openxmlformats.org/spreadsheetml/2006/main" count="660" uniqueCount="294">
  <si>
    <t>SUPERVISOR</t>
  </si>
  <si>
    <t>MAESTRO</t>
  </si>
  <si>
    <t>ESPECIALIDAD 1</t>
  </si>
  <si>
    <t>ESPECIALIDAD 2</t>
  </si>
  <si>
    <t>ESPECIALIDAD 3</t>
  </si>
  <si>
    <t>Cristian Hueraman</t>
  </si>
  <si>
    <t>Luis Rojas</t>
  </si>
  <si>
    <t>Electrico</t>
  </si>
  <si>
    <t>Ceramista</t>
  </si>
  <si>
    <t>Pintor</t>
  </si>
  <si>
    <t>Rematador</t>
  </si>
  <si>
    <t>Sebastian Vergara</t>
  </si>
  <si>
    <t>Papelero</t>
  </si>
  <si>
    <t>Jorge Cereceda</t>
  </si>
  <si>
    <t>Pedro Chandia</t>
  </si>
  <si>
    <t>busca filtraciones</t>
  </si>
  <si>
    <t>Piso Flotante</t>
  </si>
  <si>
    <t>Juan Carter</t>
  </si>
  <si>
    <t>Carlos Silva</t>
  </si>
  <si>
    <t>Carpintero</t>
  </si>
  <si>
    <t>Empapelador</t>
  </si>
  <si>
    <t>Angel Hevia</t>
  </si>
  <si>
    <t>Ayudante</t>
  </si>
  <si>
    <t>Eduardo Vilugron</t>
  </si>
  <si>
    <t>Ramon Yevenes</t>
  </si>
  <si>
    <t>Pablo Pineda</t>
  </si>
  <si>
    <t>Carpintería</t>
  </si>
  <si>
    <t>Daniel Marguirott Villarroel</t>
  </si>
  <si>
    <t>Miguel Gonzalez</t>
  </si>
  <si>
    <t>Daniel Marguirott Valenzuela</t>
  </si>
  <si>
    <t>Gasfíter</t>
  </si>
  <si>
    <t>Piso flotante</t>
  </si>
  <si>
    <t>Eléctrico</t>
  </si>
  <si>
    <t>rematador</t>
  </si>
  <si>
    <t>Evelyn Valenzuela</t>
  </si>
  <si>
    <t>Rematadora</t>
  </si>
  <si>
    <t>Aseo</t>
  </si>
  <si>
    <t>Hector Vega</t>
  </si>
  <si>
    <t>Dagoberto Espinoza</t>
  </si>
  <si>
    <t>Oscar Martinez</t>
  </si>
  <si>
    <t>Capataz</t>
  </si>
  <si>
    <t>Luis Ramirez</t>
  </si>
  <si>
    <t>Gasfiter</t>
  </si>
  <si>
    <t>Andorfo Quezada</t>
  </si>
  <si>
    <t>Fernando Faunes</t>
  </si>
  <si>
    <t>Albañil</t>
  </si>
  <si>
    <t>Jaime Fuentes</t>
  </si>
  <si>
    <t>Jessica Reyes</t>
  </si>
  <si>
    <t>Ricardo Quezada</t>
  </si>
  <si>
    <t>Juan Burgos</t>
  </si>
  <si>
    <t>Victor Olivares</t>
  </si>
  <si>
    <t>Armando Araya</t>
  </si>
  <si>
    <t>Jonathan Flores</t>
  </si>
  <si>
    <t>PAPELERO</t>
  </si>
  <si>
    <t>Luis Pardo</t>
  </si>
  <si>
    <t>Jose Luis Arredondo</t>
  </si>
  <si>
    <t>EQUIPO POST VENTA INGEVEC (SANTIAGO)</t>
  </si>
  <si>
    <t>Jornal Aseo</t>
  </si>
  <si>
    <t>Pablo Mancilla</t>
  </si>
  <si>
    <t>Leonardo Vega</t>
  </si>
  <si>
    <t>Marcelo Novoa</t>
  </si>
  <si>
    <t>Licencia</t>
  </si>
  <si>
    <t>Pedro Montecino</t>
  </si>
  <si>
    <t>Nelson Morales</t>
  </si>
  <si>
    <t>Jose Curipan</t>
  </si>
  <si>
    <t>Miguel Morales</t>
  </si>
  <si>
    <t>Jorge Aravena</t>
  </si>
  <si>
    <t>Jaime Zuñiga</t>
  </si>
  <si>
    <t>Ruben Valdes</t>
  </si>
  <si>
    <t>Veronica Garrido</t>
  </si>
  <si>
    <t>Jimena Cona</t>
  </si>
  <si>
    <t>APA</t>
  </si>
  <si>
    <t>Belen Peñalosa</t>
  </si>
  <si>
    <t>CONDELL</t>
  </si>
  <si>
    <t>DON NICOLAS</t>
  </si>
  <si>
    <t>A. DE TOLEDO</t>
  </si>
  <si>
    <t>EQUINOXIO</t>
  </si>
  <si>
    <t>SANTA ELENA</t>
  </si>
  <si>
    <t>DFINE</t>
  </si>
  <si>
    <t>CARMEN</t>
  </si>
  <si>
    <t>PUESTA EN MARCHA</t>
  </si>
  <si>
    <t>INICIA RANCAGUA</t>
  </si>
  <si>
    <t>Marcos Reyes</t>
  </si>
  <si>
    <t>Jose Luis Muñoz</t>
  </si>
  <si>
    <t>Ana Veas</t>
  </si>
  <si>
    <t>Veronica benavides</t>
  </si>
  <si>
    <t>PARQUE DAVIS</t>
  </si>
  <si>
    <t>IAPT</t>
  </si>
  <si>
    <t>ECOURBANO</t>
  </si>
  <si>
    <t>Sergio Acuña</t>
  </si>
  <si>
    <t>PROYECTOS</t>
  </si>
  <si>
    <t>S.N. NORTE</t>
  </si>
  <si>
    <t>S.N. PENTA</t>
  </si>
  <si>
    <t>INFINITY</t>
  </si>
  <si>
    <t>SALESIANOS V</t>
  </si>
  <si>
    <t>MAESTROS</t>
  </si>
  <si>
    <t>PLAZA CORDOVA</t>
  </si>
  <si>
    <t>COVENTRY 1 Y 2</t>
  </si>
  <si>
    <t>NEVERIA</t>
  </si>
  <si>
    <t>P. MACUL</t>
  </si>
  <si>
    <t>S.N. PROYECTA</t>
  </si>
  <si>
    <t>DONNELLY</t>
  </si>
  <si>
    <t>Daniel Maguirot</t>
  </si>
  <si>
    <t>Daniel Marguirot Jr</t>
  </si>
  <si>
    <t>CONEXIÓN</t>
  </si>
  <si>
    <t>SOLTICIO</t>
  </si>
  <si>
    <t>INICIA CURICO</t>
  </si>
  <si>
    <t>TEATRO RANCAGUA</t>
  </si>
  <si>
    <t>MALL RANCAGUA</t>
  </si>
  <si>
    <t>OPEN PLAZA RANCAGUA</t>
  </si>
  <si>
    <t>HABITACIONAL LA REINA</t>
  </si>
  <si>
    <t>OFICINA LA REINA</t>
  </si>
  <si>
    <t>COPESA 1</t>
  </si>
  <si>
    <t>SANTO DUMONT</t>
  </si>
  <si>
    <t>Veronica Benavides</t>
  </si>
  <si>
    <t>PARQUE ESMERALDA</t>
  </si>
  <si>
    <t>SATURNINO</t>
  </si>
  <si>
    <t>SAN LUIS</t>
  </si>
  <si>
    <t>SANTA ANA</t>
  </si>
  <si>
    <t>GRAL VELASQUEZ</t>
  </si>
  <si>
    <t>11 DE SEPTIEMBRE</t>
  </si>
  <si>
    <t>SAN FELIPE</t>
  </si>
  <si>
    <t>LA VARA</t>
  </si>
  <si>
    <t>Victor Zuñiga</t>
  </si>
  <si>
    <t>MANANTIAL</t>
  </si>
  <si>
    <t>SAN DAMIAN</t>
  </si>
  <si>
    <t>Marcelo Arancibia</t>
  </si>
  <si>
    <t>NATANIEL</t>
  </si>
  <si>
    <t xml:space="preserve">MORANDE </t>
  </si>
  <si>
    <t>PARQUE ESTACION</t>
  </si>
  <si>
    <t>CARRERA -VOLTSBACK</t>
  </si>
  <si>
    <t>Christian Martinez</t>
  </si>
  <si>
    <t>ESCUELA L.C.M</t>
  </si>
  <si>
    <t>CORP GROUP</t>
  </si>
  <si>
    <t>BICENTENARIO</t>
  </si>
  <si>
    <t>CONPAX</t>
  </si>
  <si>
    <t>Myriam Martinez</t>
  </si>
  <si>
    <t>LA FLORIDA</t>
  </si>
  <si>
    <t>ayudante</t>
  </si>
  <si>
    <t>Patricio Martinez</t>
  </si>
  <si>
    <t>Juan Millao</t>
  </si>
  <si>
    <t>VICENTE HUIDOBRO</t>
  </si>
  <si>
    <t>ALTO ANDINO</t>
  </si>
  <si>
    <t>Jose Molina</t>
  </si>
  <si>
    <t>Nuevo</t>
  </si>
  <si>
    <t>Alejandro Fuentes</t>
  </si>
  <si>
    <t>Victor Osses</t>
  </si>
  <si>
    <t>Orlando Araya</t>
  </si>
  <si>
    <t>4 PERSONA</t>
  </si>
  <si>
    <t>2 PERSONAS</t>
  </si>
  <si>
    <t>Marta Clement</t>
  </si>
  <si>
    <t>VISTA ÑUÑOA</t>
  </si>
  <si>
    <t>Esteban Quezada</t>
  </si>
  <si>
    <t>Juan Parra</t>
  </si>
  <si>
    <t>Sergio Bustos</t>
  </si>
  <si>
    <t>COPESA 2</t>
  </si>
  <si>
    <t>Alejandra Penchulef</t>
  </si>
  <si>
    <t>FINIS TERRAE</t>
  </si>
  <si>
    <t>GARCIA DE LA HUERTA</t>
  </si>
  <si>
    <t>Manuel Duran</t>
  </si>
  <si>
    <t>Victor Foncea</t>
  </si>
  <si>
    <t>German Vejar</t>
  </si>
  <si>
    <t>Luis Medina</t>
  </si>
  <si>
    <t>Victor Vargas</t>
  </si>
  <si>
    <t>Patricio Araya</t>
  </si>
  <si>
    <t>Maximo Castro</t>
  </si>
  <si>
    <t>Javier Aravena</t>
  </si>
  <si>
    <t>Amado Leal</t>
  </si>
  <si>
    <t>LAREDO</t>
  </si>
  <si>
    <t>Jaume Fuentes</t>
  </si>
  <si>
    <t>Marcos Villanueva</t>
  </si>
  <si>
    <t>LOOK</t>
  </si>
  <si>
    <t>HERMANOS CABOT</t>
  </si>
  <si>
    <t>Gabriel Millao</t>
  </si>
  <si>
    <t>Jose Araya</t>
  </si>
  <si>
    <t>Manuel Navarro</t>
  </si>
  <si>
    <t>Miller Castro</t>
  </si>
  <si>
    <t>Enzo Roman</t>
  </si>
  <si>
    <t>Lizzy Rojas</t>
  </si>
  <si>
    <t>Andres Gonzalez</t>
  </si>
  <si>
    <t>Mario Mora</t>
  </si>
  <si>
    <t>Yessica Santander</t>
  </si>
  <si>
    <t>Joaquin Vallejos</t>
  </si>
  <si>
    <t>Aqua La Serena</t>
  </si>
  <si>
    <t>Inicia La Serena</t>
  </si>
  <si>
    <t>Valle Los Ingleses</t>
  </si>
  <si>
    <t>Arenamar</t>
  </si>
  <si>
    <t>Velas de Montemar</t>
  </si>
  <si>
    <t>San Andres</t>
  </si>
  <si>
    <t>Inacap Los Angeles</t>
  </si>
  <si>
    <t>Centro Plaza</t>
  </si>
  <si>
    <t>Latin Capital</t>
  </si>
  <si>
    <t>Chillan</t>
  </si>
  <si>
    <t>Gerardo Malbran</t>
  </si>
  <si>
    <t>Oscar San Cristobal</t>
  </si>
  <si>
    <t>Victor Calderon</t>
  </si>
  <si>
    <t>Rodrigo Arevalo</t>
  </si>
  <si>
    <t>Felipe Vargas</t>
  </si>
  <si>
    <t>Cristopher Campos</t>
  </si>
  <si>
    <t>Diego Cataldo</t>
  </si>
  <si>
    <t>Angelo Jimenez</t>
  </si>
  <si>
    <t>Sergio Espinoza</t>
  </si>
  <si>
    <t>Jimmy Gonzalez</t>
  </si>
  <si>
    <t>BEAUCHEF</t>
  </si>
  <si>
    <t>Sergio Arriagada</t>
  </si>
  <si>
    <t>Ignacio Arriagada</t>
  </si>
  <si>
    <t>Jorge Correa</t>
  </si>
  <si>
    <t>Giobanna Rodriguez</t>
  </si>
  <si>
    <t>Maria Copiona</t>
  </si>
  <si>
    <t>Luis Cisterna</t>
  </si>
  <si>
    <t>Ana Cortes</t>
  </si>
  <si>
    <t>Ismael Moscoso</t>
  </si>
  <si>
    <t>Walter Yalles</t>
  </si>
  <si>
    <t>CM</t>
  </si>
  <si>
    <t>MM</t>
  </si>
  <si>
    <t>J. T.</t>
  </si>
  <si>
    <t>CITY GO</t>
  </si>
  <si>
    <t>CONJUNTO LAS CONDES</t>
  </si>
  <si>
    <t>Jose Molina jr.</t>
  </si>
  <si>
    <t>TIAHUANACO</t>
  </si>
  <si>
    <t>Erasmo Salamanco</t>
  </si>
  <si>
    <t>BROWN NORTE</t>
  </si>
  <si>
    <t>MATTA VALDES</t>
  </si>
  <si>
    <t>SUAREZ MUJICA</t>
  </si>
  <si>
    <t>EXEQUIEL</t>
  </si>
  <si>
    <t>Carolina Molina</t>
  </si>
  <si>
    <t>MANUEL ORELLA</t>
  </si>
  <si>
    <t>ANTONINO TORO</t>
  </si>
  <si>
    <t>ANGAMOS</t>
  </si>
  <si>
    <t>TURI</t>
  </si>
  <si>
    <t>Alejandro Ahumada</t>
  </si>
  <si>
    <t>LOA VERDE</t>
  </si>
  <si>
    <t>PARQUE LOA</t>
  </si>
  <si>
    <t>ALTO CALAMA</t>
  </si>
  <si>
    <t>ABOROA 2</t>
  </si>
  <si>
    <t>SALAR</t>
  </si>
  <si>
    <t>Julio Varas</t>
  </si>
  <si>
    <t>LAVANDA</t>
  </si>
  <si>
    <t>ONIX</t>
  </si>
  <si>
    <t xml:space="preserve">SALESIANOS </t>
  </si>
  <si>
    <t>Victor Gerez</t>
  </si>
  <si>
    <t>Javier Elises</t>
  </si>
  <si>
    <t>Alan Bustamante</t>
  </si>
  <si>
    <t>Fernando Contreras</t>
  </si>
  <si>
    <t>Antonia Murillo</t>
  </si>
  <si>
    <t>Amparo</t>
  </si>
  <si>
    <t>Rosa</t>
  </si>
  <si>
    <t>ETNIA</t>
  </si>
  <si>
    <t>Valle Los Ingleses 2</t>
  </si>
  <si>
    <t>Luis Felipe Lillo</t>
  </si>
  <si>
    <t>EQUIPO POST VENTA INGEVEC (SANTIAGO) ESPECIALIDADES</t>
  </si>
  <si>
    <t>Roberto Figueroa</t>
  </si>
  <si>
    <t>3 maestros SC</t>
  </si>
  <si>
    <t xml:space="preserve">Oscar San Cristobal </t>
  </si>
  <si>
    <t>INGEVEC S. A</t>
  </si>
  <si>
    <t>EQUIPO DE POSTVENTA V/S CASOS ACTIVOS EN POK (SEGÚN CUADRO 09-03-17)</t>
  </si>
  <si>
    <t>Cuadro 1: Reclamos v/s MO</t>
  </si>
  <si>
    <t>Cuadro 2: Requerimientos v/s MO</t>
  </si>
  <si>
    <t>SAN NICOLAS NORTE</t>
  </si>
  <si>
    <t>SAN NICOLAS PENTA</t>
  </si>
  <si>
    <t>ALVAREZ DE TOLEDO</t>
  </si>
  <si>
    <t>VAVANDA</t>
  </si>
  <si>
    <t>CRISTIAN HUERAMAN</t>
  </si>
  <si>
    <t>RECLAMOS</t>
  </si>
  <si>
    <t xml:space="preserve"> RECLAMOS/MAESTRO/MES</t>
  </si>
  <si>
    <t>LICENCIA MEDICA</t>
  </si>
  <si>
    <t>RECLAMOS AGUAS LLUVIAS</t>
  </si>
  <si>
    <t xml:space="preserve"> REQUERIMIENTO/MAESTRO/MES</t>
  </si>
  <si>
    <t>HECTOR VEGA</t>
  </si>
  <si>
    <t>PARQUE MACUL</t>
  </si>
  <si>
    <t>SAN NICOLAS PROYECTA</t>
  </si>
  <si>
    <t>SALESIANOS PENTA</t>
  </si>
  <si>
    <t>JESSICA REYES</t>
  </si>
  <si>
    <t>APA PROYECTA</t>
  </si>
  <si>
    <t>LUIS PARDO</t>
  </si>
  <si>
    <t>MARCELO ARANCIBIA</t>
  </si>
  <si>
    <t>MORANDE</t>
  </si>
  <si>
    <t>CARRERA</t>
  </si>
  <si>
    <t>CATEDRAL</t>
  </si>
  <si>
    <t>MARIO MORA</t>
  </si>
  <si>
    <t>REQUERIMIENTOS</t>
  </si>
  <si>
    <t>ARENAMAR</t>
  </si>
  <si>
    <t>VALLE LOS INGLESES 1</t>
  </si>
  <si>
    <t>VALLE LOS INGLESES 2</t>
  </si>
  <si>
    <t>VELAS DE MONTEMAR</t>
  </si>
  <si>
    <t>BAHIA VALPARAISO</t>
  </si>
  <si>
    <t>Gustavo Cano</t>
  </si>
  <si>
    <t>YESSICA SANTANDER</t>
  </si>
  <si>
    <t>CHILLAN</t>
  </si>
  <si>
    <t>SAN ANDRES</t>
  </si>
  <si>
    <t>CENTRO PLAZA</t>
  </si>
  <si>
    <t>LATIN CAPITAL</t>
  </si>
  <si>
    <t>INACAP LOS ANGELES</t>
  </si>
  <si>
    <t>Revisar pospuesto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</si>
</sst>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2" fillId="0" borderId="5" xfId="0" applyFont="1" applyBorder="1" applyAlignment="1">
      <alignment vertical="center"/>
    </xf>
    <xf numFmtId="0" fontId="0" fillId="0" borderId="4" xfId="0" applyBorder="1"/>
    <xf numFmtId="0" fontId="3" fillId="0" borderId="4" xfId="0" applyFon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0" fillId="0" borderId="0" xfId="0" applyBorder="1"/>
    <xf numFmtId="0" fontId="2" fillId="2" borderId="1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0" borderId="10" xfId="0" applyFill="1" applyBorder="1"/>
    <xf numFmtId="0" fontId="2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6" xfId="0" applyBorder="1"/>
    <xf numFmtId="0" fontId="0" fillId="0" borderId="21" xfId="0" applyBorder="1"/>
    <xf numFmtId="0" fontId="0" fillId="0" borderId="25" xfId="0" applyBorder="1"/>
    <xf numFmtId="0" fontId="2" fillId="0" borderId="26" xfId="0" applyFont="1" applyFill="1" applyBorder="1" applyAlignment="1">
      <alignment vertical="center" wrapText="1"/>
    </xf>
    <xf numFmtId="0" fontId="2" fillId="3" borderId="22" xfId="0" applyFont="1" applyFill="1" applyBorder="1" applyAlignment="1">
      <alignment vertical="center" wrapText="1"/>
    </xf>
    <xf numFmtId="0" fontId="0" fillId="3" borderId="13" xfId="0" applyFill="1" applyBorder="1"/>
    <xf numFmtId="0" fontId="0" fillId="0" borderId="0" xfId="0" applyFill="1" applyBorder="1"/>
    <xf numFmtId="0" fontId="0" fillId="0" borderId="17" xfId="0" applyBorder="1"/>
    <xf numFmtId="0" fontId="0" fillId="0" borderId="18" xfId="0" applyBorder="1"/>
    <xf numFmtId="0" fontId="0" fillId="0" borderId="27" xfId="0" applyBorder="1"/>
    <xf numFmtId="0" fontId="2" fillId="0" borderId="18" xfId="0" applyFont="1" applyFill="1" applyBorder="1" applyAlignment="1">
      <alignment vertical="center" wrapText="1"/>
    </xf>
    <xf numFmtId="0" fontId="5" fillId="0" borderId="8" xfId="0" applyFont="1" applyFill="1" applyBorder="1"/>
    <xf numFmtId="0" fontId="4" fillId="0" borderId="18" xfId="0" applyFont="1" applyFill="1" applyBorder="1" applyAlignment="1">
      <alignment vertical="center" wrapText="1"/>
    </xf>
    <xf numFmtId="0" fontId="5" fillId="0" borderId="4" xfId="0" applyFont="1" applyFill="1" applyBorder="1"/>
    <xf numFmtId="0" fontId="5" fillId="0" borderId="0" xfId="0" applyFont="1" applyFill="1" applyBorder="1"/>
    <xf numFmtId="0" fontId="2" fillId="0" borderId="24" xfId="0" applyFont="1" applyFill="1" applyBorder="1" applyAlignment="1">
      <alignment vertical="center" wrapText="1"/>
    </xf>
    <xf numFmtId="0" fontId="0" fillId="0" borderId="11" xfId="0" applyFill="1" applyBorder="1"/>
    <xf numFmtId="0" fontId="0" fillId="0" borderId="6" xfId="0" applyFill="1" applyBorder="1"/>
    <xf numFmtId="0" fontId="0" fillId="0" borderId="0" xfId="0" applyFill="1"/>
    <xf numFmtId="0" fontId="2" fillId="0" borderId="21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3" borderId="13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0" fillId="0" borderId="12" xfId="0" applyFill="1" applyBorder="1"/>
    <xf numFmtId="0" fontId="4" fillId="0" borderId="25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5" fillId="0" borderId="12" xfId="0" applyFont="1" applyFill="1" applyBorder="1"/>
    <xf numFmtId="0" fontId="4" fillId="0" borderId="2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0" fillId="0" borderId="20" xfId="0" applyBorder="1"/>
    <xf numFmtId="0" fontId="2" fillId="0" borderId="29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0" fillId="0" borderId="4" xfId="0" applyFill="1" applyBorder="1"/>
    <xf numFmtId="0" fontId="0" fillId="0" borderId="6" xfId="0" applyBorder="1"/>
    <xf numFmtId="0" fontId="2" fillId="0" borderId="4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4" fillId="0" borderId="27" xfId="0" applyFont="1" applyFill="1" applyBorder="1" applyAlignment="1">
      <alignment vertical="center" wrapText="1"/>
    </xf>
    <xf numFmtId="0" fontId="2" fillId="0" borderId="2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0" fillId="0" borderId="28" xfId="0" applyFill="1" applyBorder="1"/>
    <xf numFmtId="0" fontId="0" fillId="0" borderId="3" xfId="0" applyFill="1" applyBorder="1"/>
    <xf numFmtId="0" fontId="0" fillId="0" borderId="17" xfId="0" applyFill="1" applyBorder="1"/>
    <xf numFmtId="0" fontId="2" fillId="0" borderId="18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29" xfId="0" applyFill="1" applyBorder="1"/>
    <xf numFmtId="0" fontId="0" fillId="0" borderId="20" xfId="0" applyFill="1" applyBorder="1"/>
    <xf numFmtId="0" fontId="4" fillId="0" borderId="17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0" fontId="0" fillId="0" borderId="21" xfId="0" applyFill="1" applyBorder="1"/>
    <xf numFmtId="0" fontId="2" fillId="0" borderId="0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vertical="center" wrapText="1"/>
    </xf>
    <xf numFmtId="0" fontId="0" fillId="0" borderId="19" xfId="0" applyFill="1" applyBorder="1"/>
    <xf numFmtId="0" fontId="2" fillId="0" borderId="6" xfId="0" applyFont="1" applyFill="1" applyBorder="1" applyAlignment="1">
      <alignment vertical="center" wrapText="1"/>
    </xf>
    <xf numFmtId="0" fontId="2" fillId="0" borderId="30" xfId="0" applyFont="1" applyFill="1" applyBorder="1" applyAlignment="1">
      <alignment vertical="center" wrapText="1"/>
    </xf>
    <xf numFmtId="0" fontId="0" fillId="0" borderId="5" xfId="0" applyFill="1" applyBorder="1"/>
    <xf numFmtId="0" fontId="5" fillId="0" borderId="3" xfId="0" applyFont="1" applyFill="1" applyBorder="1"/>
    <xf numFmtId="0" fontId="2" fillId="0" borderId="4" xfId="0" applyFont="1" applyFill="1" applyBorder="1" applyAlignment="1">
      <alignment horizontal="left" vertical="center" wrapText="1"/>
    </xf>
    <xf numFmtId="0" fontId="0" fillId="0" borderId="18" xfId="0" applyFill="1" applyBorder="1"/>
    <xf numFmtId="0" fontId="0" fillId="0" borderId="27" xfId="0" applyFill="1" applyBorder="1"/>
    <xf numFmtId="0" fontId="0" fillId="0" borderId="25" xfId="0" applyFill="1" applyBorder="1"/>
    <xf numFmtId="0" fontId="0" fillId="0" borderId="30" xfId="0" applyFill="1" applyBorder="1"/>
    <xf numFmtId="0" fontId="0" fillId="0" borderId="2" xfId="0" applyFill="1" applyBorder="1"/>
    <xf numFmtId="0" fontId="0" fillId="0" borderId="13" xfId="0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33" xfId="0" applyFill="1" applyBorder="1"/>
    <xf numFmtId="0" fontId="2" fillId="0" borderId="12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0" fillId="4" borderId="32" xfId="0" applyFill="1" applyBorder="1"/>
    <xf numFmtId="0" fontId="0" fillId="4" borderId="33" xfId="0" applyFill="1" applyBorder="1"/>
    <xf numFmtId="0" fontId="0" fillId="0" borderId="34" xfId="0" applyFill="1" applyBorder="1"/>
    <xf numFmtId="0" fontId="0" fillId="0" borderId="1" xfId="0" applyFill="1" applyBorder="1"/>
    <xf numFmtId="0" fontId="1" fillId="0" borderId="0" xfId="0" applyFont="1"/>
    <xf numFmtId="0" fontId="1" fillId="0" borderId="35" xfId="0" applyFont="1" applyBorder="1"/>
    <xf numFmtId="0" fontId="0" fillId="0" borderId="35" xfId="0" applyBorder="1"/>
    <xf numFmtId="0" fontId="0" fillId="0" borderId="26" xfId="0" applyFill="1" applyBorder="1"/>
    <xf numFmtId="0" fontId="2" fillId="0" borderId="2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0" fillId="0" borderId="5" xfId="0" applyBorder="1"/>
    <xf numFmtId="0" fontId="5" fillId="0" borderId="13" xfId="0" applyFont="1" applyFill="1" applyBorder="1"/>
    <xf numFmtId="0" fontId="5" fillId="0" borderId="6" xfId="0" applyFont="1" applyFill="1" applyBorder="1"/>
    <xf numFmtId="0" fontId="5" fillId="0" borderId="19" xfId="0" applyFont="1" applyFill="1" applyBorder="1"/>
    <xf numFmtId="0" fontId="0" fillId="4" borderId="39" xfId="0" applyFill="1" applyBorder="1"/>
    <xf numFmtId="0" fontId="2" fillId="0" borderId="27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vertical="center"/>
    </xf>
    <xf numFmtId="14" fontId="0" fillId="0" borderId="0" xfId="0" applyNumberFormat="1"/>
    <xf numFmtId="0" fontId="1" fillId="0" borderId="35" xfId="0" applyFont="1" applyBorder="1" applyAlignment="1">
      <alignment horizontal="centerContinuous" vertical="justify" wrapText="1"/>
    </xf>
    <xf numFmtId="164" fontId="0" fillId="0" borderId="0" xfId="0" applyNumberFormat="1"/>
    <xf numFmtId="0" fontId="1" fillId="0" borderId="36" xfId="0" applyFont="1" applyBorder="1" applyAlignment="1">
      <alignment horizontal="center" vertical="justify" wrapText="1"/>
    </xf>
    <xf numFmtId="0" fontId="0" fillId="0" borderId="3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0" fillId="0" borderId="40" xfId="0" applyFill="1" applyBorder="1"/>
    <xf numFmtId="0" fontId="2" fillId="0" borderId="44" xfId="0" applyFont="1" applyFill="1" applyBorder="1" applyAlignment="1">
      <alignment horizontal="center" vertical="center" wrapText="1"/>
    </xf>
    <xf numFmtId="0" fontId="0" fillId="0" borderId="41" xfId="0" applyFill="1" applyBorder="1"/>
    <xf numFmtId="0" fontId="2" fillId="0" borderId="33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0" fillId="0" borderId="47" xfId="0" applyFill="1" applyBorder="1"/>
    <xf numFmtId="0" fontId="2" fillId="0" borderId="48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 wrapText="1"/>
    </xf>
    <xf numFmtId="0" fontId="0" fillId="0" borderId="50" xfId="0" applyFill="1" applyBorder="1"/>
    <xf numFmtId="0" fontId="0" fillId="0" borderId="45" xfId="0" applyFill="1" applyBorder="1" applyAlignment="1">
      <alignment horizontal="center"/>
    </xf>
    <xf numFmtId="0" fontId="2" fillId="0" borderId="45" xfId="0" applyFont="1" applyFill="1" applyBorder="1" applyAlignment="1">
      <alignment vertical="center" wrapText="1"/>
    </xf>
    <xf numFmtId="0" fontId="2" fillId="0" borderId="46" xfId="0" applyFont="1" applyFill="1" applyBorder="1" applyAlignment="1">
      <alignment vertical="center" wrapText="1"/>
    </xf>
    <xf numFmtId="0" fontId="0" fillId="0" borderId="51" xfId="0" applyFill="1" applyBorder="1"/>
    <xf numFmtId="0" fontId="0" fillId="0" borderId="43" xfId="0" applyFill="1" applyBorder="1" applyAlignment="1">
      <alignment horizontal="center"/>
    </xf>
    <xf numFmtId="0" fontId="0" fillId="0" borderId="7" xfId="0" applyFill="1" applyBorder="1"/>
    <xf numFmtId="0" fontId="2" fillId="0" borderId="31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vertical="center" wrapText="1"/>
    </xf>
    <xf numFmtId="0" fontId="10" fillId="0" borderId="35" xfId="0" applyFont="1" applyFill="1" applyBorder="1" applyAlignment="1">
      <alignment horizontal="center"/>
    </xf>
    <xf numFmtId="0" fontId="10" fillId="0" borderId="48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49"/>
  <sheetViews>
    <sheetView zoomScale="75" zoomScaleNormal="75" workbookViewId="0">
      <selection activeCell="C4" sqref="C4"/>
    </sheetView>
  </sheetViews>
  <sheetFormatPr baseColWidth="10" defaultRowHeight="15" x14ac:dyDescent="0.25"/>
  <cols>
    <col min="1" max="1" width="4" customWidth="1"/>
    <col min="2" max="2" width="24.7109375" customWidth="1"/>
    <col min="3" max="3" width="29.7109375" customWidth="1"/>
    <col min="4" max="6" width="17.7109375" customWidth="1"/>
    <col min="7" max="7" width="22.5703125" customWidth="1"/>
  </cols>
  <sheetData>
    <row r="1" spans="2:8" x14ac:dyDescent="0.25">
      <c r="B1" s="192" t="s">
        <v>250</v>
      </c>
      <c r="C1" s="192"/>
      <c r="D1" s="192"/>
      <c r="E1" s="192"/>
      <c r="F1" s="192"/>
    </row>
    <row r="2" spans="2:8" ht="15.75" thickBot="1" x14ac:dyDescent="0.3"/>
    <row r="3" spans="2:8" ht="15.75" thickBot="1" x14ac:dyDescent="0.3">
      <c r="B3" s="2" t="s">
        <v>0</v>
      </c>
      <c r="C3" s="2" t="s">
        <v>1</v>
      </c>
      <c r="D3" s="2" t="s">
        <v>2</v>
      </c>
      <c r="E3" s="1" t="s">
        <v>3</v>
      </c>
      <c r="F3" s="2" t="s">
        <v>4</v>
      </c>
    </row>
    <row r="4" spans="2:8" x14ac:dyDescent="0.25">
      <c r="B4" s="15" t="s">
        <v>5</v>
      </c>
      <c r="C4" s="47" t="s">
        <v>6</v>
      </c>
      <c r="D4" s="3" t="s">
        <v>7</v>
      </c>
      <c r="E4" s="3" t="s">
        <v>8</v>
      </c>
      <c r="F4" s="3" t="s">
        <v>9</v>
      </c>
      <c r="G4" s="37"/>
      <c r="H4" s="32"/>
    </row>
    <row r="5" spans="2:8" x14ac:dyDescent="0.25">
      <c r="B5" s="16"/>
      <c r="C5" s="71" t="s">
        <v>11</v>
      </c>
      <c r="D5" s="4" t="s">
        <v>12</v>
      </c>
      <c r="E5" s="4" t="s">
        <v>9</v>
      </c>
      <c r="F5" s="4" t="s">
        <v>30</v>
      </c>
      <c r="G5" s="38"/>
      <c r="H5" s="32"/>
    </row>
    <row r="6" spans="2:8" x14ac:dyDescent="0.25">
      <c r="B6" s="16"/>
      <c r="C6" s="71" t="s">
        <v>69</v>
      </c>
      <c r="D6" s="4" t="s">
        <v>57</v>
      </c>
      <c r="E6" s="4"/>
      <c r="F6" s="4"/>
      <c r="H6" s="32"/>
    </row>
    <row r="7" spans="2:8" x14ac:dyDescent="0.25">
      <c r="B7" s="75"/>
      <c r="C7" s="161" t="s">
        <v>72</v>
      </c>
      <c r="D7" s="151" t="s">
        <v>57</v>
      </c>
      <c r="E7" s="151"/>
      <c r="F7" s="151"/>
      <c r="G7" s="64"/>
      <c r="H7" s="32"/>
    </row>
    <row r="8" spans="2:8" x14ac:dyDescent="0.25">
      <c r="B8" s="16"/>
      <c r="C8" s="71" t="s">
        <v>70</v>
      </c>
      <c r="D8" s="4" t="s">
        <v>57</v>
      </c>
      <c r="E8" s="4"/>
      <c r="F8" s="4"/>
      <c r="H8" s="32"/>
    </row>
    <row r="9" spans="2:8" x14ac:dyDescent="0.25">
      <c r="B9" s="16"/>
      <c r="C9" s="92" t="s">
        <v>139</v>
      </c>
      <c r="D9" s="93" t="s">
        <v>138</v>
      </c>
      <c r="E9" s="93"/>
      <c r="F9" s="93"/>
      <c r="H9" s="32"/>
    </row>
    <row r="10" spans="2:8" ht="15.75" thickBot="1" x14ac:dyDescent="0.3">
      <c r="B10" s="51" t="s">
        <v>80</v>
      </c>
      <c r="C10" s="72" t="s">
        <v>148</v>
      </c>
      <c r="D10" s="40"/>
      <c r="E10" s="40"/>
      <c r="F10" s="40"/>
      <c r="G10" s="64"/>
      <c r="H10" s="32"/>
    </row>
    <row r="11" spans="2:8" x14ac:dyDescent="0.25">
      <c r="B11" s="15" t="s">
        <v>13</v>
      </c>
      <c r="C11" s="47" t="s">
        <v>14</v>
      </c>
      <c r="D11" s="53" t="s">
        <v>8</v>
      </c>
      <c r="E11" s="7" t="s">
        <v>15</v>
      </c>
      <c r="F11" s="3"/>
      <c r="G11" s="52"/>
      <c r="H11" s="32"/>
    </row>
    <row r="12" spans="2:8" x14ac:dyDescent="0.25">
      <c r="B12" s="16"/>
      <c r="C12" s="48" t="s">
        <v>82</v>
      </c>
      <c r="D12" s="54" t="s">
        <v>19</v>
      </c>
      <c r="E12" s="8" t="s">
        <v>9</v>
      </c>
      <c r="F12" s="5" t="s">
        <v>10</v>
      </c>
      <c r="G12" s="52"/>
    </row>
    <row r="13" spans="2:8" x14ac:dyDescent="0.25">
      <c r="B13" s="16"/>
      <c r="C13" s="46" t="s">
        <v>83</v>
      </c>
      <c r="D13" s="55" t="s">
        <v>19</v>
      </c>
      <c r="E13" s="9" t="s">
        <v>9</v>
      </c>
      <c r="F13" s="5" t="s">
        <v>10</v>
      </c>
      <c r="G13" s="52"/>
    </row>
    <row r="14" spans="2:8" x14ac:dyDescent="0.25">
      <c r="B14" s="16"/>
      <c r="C14" s="46" t="s">
        <v>17</v>
      </c>
      <c r="D14" s="55" t="s">
        <v>9</v>
      </c>
      <c r="E14" s="9" t="s">
        <v>8</v>
      </c>
      <c r="F14" s="5" t="s">
        <v>16</v>
      </c>
      <c r="G14" s="52"/>
    </row>
    <row r="15" spans="2:8" x14ac:dyDescent="0.25">
      <c r="B15" s="78"/>
      <c r="C15" s="76" t="s">
        <v>52</v>
      </c>
      <c r="D15" s="58" t="s">
        <v>22</v>
      </c>
      <c r="E15" s="57"/>
      <c r="F15" s="59"/>
      <c r="G15" s="60"/>
    </row>
    <row r="16" spans="2:8" x14ac:dyDescent="0.25">
      <c r="B16" s="78"/>
      <c r="C16" s="76" t="s">
        <v>140</v>
      </c>
      <c r="D16" s="58"/>
      <c r="E16" s="57"/>
      <c r="F16" s="59"/>
      <c r="G16" s="60"/>
    </row>
    <row r="17" spans="2:7" x14ac:dyDescent="0.25">
      <c r="B17" s="78"/>
      <c r="C17" s="76" t="s">
        <v>144</v>
      </c>
      <c r="D17" s="58"/>
      <c r="E17" s="57"/>
      <c r="F17" s="59"/>
      <c r="G17" s="60"/>
    </row>
    <row r="18" spans="2:7" x14ac:dyDescent="0.25">
      <c r="B18" s="78"/>
      <c r="C18" s="76" t="s">
        <v>144</v>
      </c>
      <c r="D18" s="58"/>
      <c r="E18" s="57"/>
      <c r="F18" s="59"/>
      <c r="G18" s="60"/>
    </row>
    <row r="19" spans="2:7" x14ac:dyDescent="0.25">
      <c r="B19" s="78"/>
      <c r="C19" s="76" t="s">
        <v>144</v>
      </c>
      <c r="D19" s="58"/>
      <c r="E19" s="57"/>
      <c r="F19" s="59"/>
      <c r="G19" s="60"/>
    </row>
    <row r="20" spans="2:7" x14ac:dyDescent="0.25">
      <c r="B20" s="78"/>
      <c r="C20" s="76" t="s">
        <v>84</v>
      </c>
      <c r="D20" s="58" t="s">
        <v>57</v>
      </c>
      <c r="E20" s="57"/>
      <c r="F20" s="59"/>
      <c r="G20" s="60"/>
    </row>
    <row r="21" spans="2:7" ht="15.75" thickBot="1" x14ac:dyDescent="0.3">
      <c r="B21" s="75"/>
      <c r="C21" s="77" t="s">
        <v>136</v>
      </c>
      <c r="D21" s="61" t="s">
        <v>57</v>
      </c>
      <c r="E21" s="62"/>
      <c r="F21" s="63"/>
      <c r="G21" s="52"/>
    </row>
    <row r="22" spans="2:7" x14ac:dyDescent="0.25">
      <c r="B22" s="15" t="s">
        <v>37</v>
      </c>
      <c r="C22" s="79" t="s">
        <v>24</v>
      </c>
      <c r="D22" s="10" t="s">
        <v>42</v>
      </c>
      <c r="E22" s="10" t="s">
        <v>9</v>
      </c>
      <c r="F22" s="10" t="s">
        <v>10</v>
      </c>
      <c r="G22" s="39"/>
    </row>
    <row r="23" spans="2:7" x14ac:dyDescent="0.25">
      <c r="B23" s="16"/>
      <c r="C23" s="44" t="s">
        <v>25</v>
      </c>
      <c r="D23" s="11" t="s">
        <v>8</v>
      </c>
      <c r="E23" s="11" t="s">
        <v>26</v>
      </c>
      <c r="F23" s="11" t="s">
        <v>10</v>
      </c>
      <c r="G23" s="39"/>
    </row>
    <row r="24" spans="2:7" x14ac:dyDescent="0.25">
      <c r="B24" s="16"/>
      <c r="C24" s="44" t="s">
        <v>18</v>
      </c>
      <c r="D24" s="11" t="s">
        <v>19</v>
      </c>
      <c r="E24" s="11" t="s">
        <v>20</v>
      </c>
      <c r="F24" s="11" t="s">
        <v>8</v>
      </c>
      <c r="G24" s="39"/>
    </row>
    <row r="25" spans="2:7" x14ac:dyDescent="0.25">
      <c r="B25" s="75"/>
      <c r="C25" s="76" t="s">
        <v>27</v>
      </c>
      <c r="D25" s="45" t="s">
        <v>8</v>
      </c>
      <c r="E25" s="45" t="s">
        <v>31</v>
      </c>
      <c r="F25" s="45" t="s">
        <v>9</v>
      </c>
      <c r="G25" s="64"/>
    </row>
    <row r="26" spans="2:7" x14ac:dyDescent="0.25">
      <c r="B26" s="16"/>
      <c r="C26" s="44" t="s">
        <v>28</v>
      </c>
      <c r="D26" s="11" t="s">
        <v>30</v>
      </c>
      <c r="E26" s="11" t="s">
        <v>9</v>
      </c>
      <c r="F26" s="11" t="s">
        <v>32</v>
      </c>
      <c r="G26" s="39"/>
    </row>
    <row r="27" spans="2:7" ht="15" customHeight="1" x14ac:dyDescent="0.25">
      <c r="B27" s="16"/>
      <c r="C27" s="44" t="s">
        <v>29</v>
      </c>
      <c r="D27" s="11" t="s">
        <v>20</v>
      </c>
      <c r="E27" s="11" t="s">
        <v>8</v>
      </c>
      <c r="F27" s="11" t="s">
        <v>33</v>
      </c>
      <c r="G27" s="39"/>
    </row>
    <row r="28" spans="2:7" ht="15.75" thickBot="1" x14ac:dyDescent="0.3">
      <c r="B28" s="17"/>
      <c r="C28" s="44" t="s">
        <v>34</v>
      </c>
      <c r="D28" s="11" t="s">
        <v>9</v>
      </c>
      <c r="E28" s="11" t="s">
        <v>35</v>
      </c>
      <c r="F28" s="11" t="s">
        <v>36</v>
      </c>
      <c r="G28" s="39"/>
    </row>
    <row r="29" spans="2:7" ht="15" customHeight="1" x14ac:dyDescent="0.25">
      <c r="B29" s="68" t="s">
        <v>68</v>
      </c>
      <c r="C29" s="65" t="s">
        <v>58</v>
      </c>
      <c r="D29" s="12" t="s">
        <v>19</v>
      </c>
      <c r="E29" s="12" t="s">
        <v>8</v>
      </c>
      <c r="F29" s="12" t="s">
        <v>30</v>
      </c>
      <c r="G29" s="39"/>
    </row>
    <row r="30" spans="2:7" x14ac:dyDescent="0.25">
      <c r="B30" s="68"/>
      <c r="C30" s="66" t="s">
        <v>49</v>
      </c>
      <c r="D30" s="13" t="s">
        <v>20</v>
      </c>
      <c r="E30" s="13" t="s">
        <v>9</v>
      </c>
      <c r="F30" s="13" t="s">
        <v>16</v>
      </c>
      <c r="G30" s="39"/>
    </row>
    <row r="31" spans="2:7" x14ac:dyDescent="0.25">
      <c r="B31" s="68"/>
      <c r="C31" s="66" t="s">
        <v>59</v>
      </c>
      <c r="D31" s="13" t="s">
        <v>22</v>
      </c>
      <c r="E31" s="13" t="s">
        <v>9</v>
      </c>
      <c r="F31" s="13" t="s">
        <v>10</v>
      </c>
      <c r="G31" s="39"/>
    </row>
    <row r="32" spans="2:7" x14ac:dyDescent="0.25">
      <c r="B32" s="68"/>
      <c r="C32" s="67" t="s">
        <v>60</v>
      </c>
      <c r="D32" s="14" t="s">
        <v>12</v>
      </c>
      <c r="E32" s="14" t="s">
        <v>9</v>
      </c>
      <c r="F32" s="14"/>
      <c r="G32" s="39"/>
    </row>
    <row r="33" spans="2:8" ht="15.75" thickBot="1" x14ac:dyDescent="0.3">
      <c r="B33" s="69" t="s">
        <v>80</v>
      </c>
      <c r="C33" s="50" t="s">
        <v>149</v>
      </c>
      <c r="D33" s="40"/>
      <c r="E33" s="40"/>
      <c r="F33" s="40"/>
      <c r="G33" s="41" t="s">
        <v>81</v>
      </c>
    </row>
    <row r="34" spans="2:8" x14ac:dyDescent="0.25">
      <c r="B34" s="15" t="s">
        <v>38</v>
      </c>
      <c r="C34" s="43" t="s">
        <v>39</v>
      </c>
      <c r="D34" s="18" t="s">
        <v>40</v>
      </c>
      <c r="E34" s="3"/>
      <c r="F34" s="3"/>
      <c r="G34" s="39"/>
    </row>
    <row r="35" spans="2:8" x14ac:dyDescent="0.25">
      <c r="B35" s="16"/>
      <c r="C35" s="73" t="s">
        <v>43</v>
      </c>
      <c r="D35" s="19" t="s">
        <v>19</v>
      </c>
      <c r="E35" s="19" t="s">
        <v>20</v>
      </c>
      <c r="F35" s="19" t="s">
        <v>10</v>
      </c>
      <c r="G35" s="39"/>
    </row>
    <row r="36" spans="2:8" x14ac:dyDescent="0.25">
      <c r="B36" s="16"/>
      <c r="C36" s="73" t="s">
        <v>44</v>
      </c>
      <c r="D36" s="19" t="s">
        <v>45</v>
      </c>
      <c r="E36" s="19" t="s">
        <v>8</v>
      </c>
      <c r="F36" s="19" t="s">
        <v>9</v>
      </c>
      <c r="G36" s="70"/>
      <c r="H36" s="32"/>
    </row>
    <row r="37" spans="2:8" x14ac:dyDescent="0.25">
      <c r="B37" s="16"/>
      <c r="C37" s="73" t="s">
        <v>46</v>
      </c>
      <c r="D37" s="19" t="s">
        <v>19</v>
      </c>
      <c r="E37" s="19" t="s">
        <v>8</v>
      </c>
      <c r="F37" s="19" t="s">
        <v>10</v>
      </c>
      <c r="G37" s="39"/>
    </row>
    <row r="38" spans="2:8" x14ac:dyDescent="0.25">
      <c r="B38" s="16"/>
      <c r="C38" s="49" t="s">
        <v>85</v>
      </c>
      <c r="D38" s="20" t="s">
        <v>20</v>
      </c>
      <c r="E38" s="20" t="s">
        <v>10</v>
      </c>
      <c r="F38" s="20"/>
      <c r="G38" s="39"/>
    </row>
    <row r="39" spans="2:8" ht="15.75" thickBot="1" x14ac:dyDescent="0.3">
      <c r="B39" s="16"/>
      <c r="C39" s="74" t="s">
        <v>23</v>
      </c>
      <c r="D39" s="6" t="s">
        <v>9</v>
      </c>
      <c r="E39" s="6" t="s">
        <v>19</v>
      </c>
      <c r="F39" s="6" t="s">
        <v>8</v>
      </c>
      <c r="G39" s="39"/>
    </row>
    <row r="40" spans="2:8" x14ac:dyDescent="0.25">
      <c r="B40" s="15" t="s">
        <v>47</v>
      </c>
      <c r="C40" s="81" t="s">
        <v>48</v>
      </c>
      <c r="D40" s="80" t="s">
        <v>19</v>
      </c>
      <c r="E40" s="81" t="s">
        <v>20</v>
      </c>
      <c r="F40" s="81" t="s">
        <v>9</v>
      </c>
      <c r="G40" s="42"/>
    </row>
    <row r="41" spans="2:8" x14ac:dyDescent="0.25">
      <c r="B41" s="16"/>
      <c r="C41" s="19" t="s">
        <v>89</v>
      </c>
      <c r="D41" s="56" t="s">
        <v>9</v>
      </c>
      <c r="E41" s="19" t="s">
        <v>8</v>
      </c>
      <c r="F41" s="19" t="s">
        <v>10</v>
      </c>
      <c r="G41" s="42"/>
    </row>
    <row r="42" spans="2:8" ht="15.75" thickBot="1" x14ac:dyDescent="0.3">
      <c r="B42" s="17"/>
      <c r="C42" s="82" t="s">
        <v>145</v>
      </c>
      <c r="D42" s="84" t="s">
        <v>40</v>
      </c>
      <c r="E42" s="82"/>
      <c r="F42" s="83"/>
      <c r="G42" s="42"/>
    </row>
    <row r="43" spans="2:8" x14ac:dyDescent="0.25">
      <c r="B43" s="21" t="s">
        <v>54</v>
      </c>
      <c r="C43" s="29" t="s">
        <v>62</v>
      </c>
      <c r="D43" s="23" t="s">
        <v>19</v>
      </c>
      <c r="E43" s="26" t="s">
        <v>53</v>
      </c>
      <c r="F43" s="23" t="s">
        <v>10</v>
      </c>
      <c r="G43" s="39"/>
    </row>
    <row r="44" spans="2:8" x14ac:dyDescent="0.25">
      <c r="B44" s="21"/>
      <c r="C44" s="30" t="s">
        <v>63</v>
      </c>
      <c r="D44" s="24" t="s">
        <v>19</v>
      </c>
      <c r="E44" s="27" t="s">
        <v>42</v>
      </c>
      <c r="F44" s="24" t="s">
        <v>10</v>
      </c>
      <c r="G44" s="39"/>
    </row>
    <row r="45" spans="2:8" x14ac:dyDescent="0.25">
      <c r="B45" s="21"/>
      <c r="C45" s="30" t="s">
        <v>64</v>
      </c>
      <c r="D45" s="24" t="s">
        <v>9</v>
      </c>
      <c r="E45" s="27" t="s">
        <v>12</v>
      </c>
      <c r="F45" s="24" t="s">
        <v>10</v>
      </c>
      <c r="G45" s="39"/>
    </row>
    <row r="46" spans="2:8" x14ac:dyDescent="0.25">
      <c r="B46" s="21"/>
      <c r="C46" s="33" t="s">
        <v>65</v>
      </c>
      <c r="D46" s="34" t="s">
        <v>9</v>
      </c>
      <c r="E46" s="35" t="s">
        <v>10</v>
      </c>
      <c r="F46" s="34" t="s">
        <v>45</v>
      </c>
      <c r="G46" s="36" t="s">
        <v>61</v>
      </c>
    </row>
    <row r="47" spans="2:8" x14ac:dyDescent="0.25">
      <c r="B47" s="21"/>
      <c r="C47" s="94" t="s">
        <v>66</v>
      </c>
      <c r="D47" s="34" t="s">
        <v>12</v>
      </c>
      <c r="E47" s="35" t="s">
        <v>10</v>
      </c>
      <c r="F47" s="34" t="s">
        <v>10</v>
      </c>
      <c r="G47" s="95" t="s">
        <v>61</v>
      </c>
    </row>
    <row r="48" spans="2:8" ht="15.75" thickBot="1" x14ac:dyDescent="0.3">
      <c r="B48" s="22"/>
      <c r="C48" s="31" t="s">
        <v>67</v>
      </c>
      <c r="D48" s="25" t="s">
        <v>9</v>
      </c>
      <c r="E48" s="28" t="s">
        <v>19</v>
      </c>
      <c r="F48" s="25" t="s">
        <v>10</v>
      </c>
      <c r="G48" s="39"/>
    </row>
    <row r="49" spans="2:2" x14ac:dyDescent="0.25">
      <c r="B49" t="s">
        <v>123</v>
      </c>
    </row>
  </sheetData>
  <mergeCells count="1">
    <mergeCell ref="B1:F1"/>
  </mergeCells>
  <pageMargins left="0.7" right="0.7" top="0.75" bottom="0.75" header="0.3" footer="0.3"/>
  <pageSetup scale="81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L98"/>
  <sheetViews>
    <sheetView tabSelected="1" zoomScale="75" zoomScaleNormal="75" workbookViewId="0">
      <selection activeCell="Q9" sqref="Q9"/>
    </sheetView>
  </sheetViews>
  <sheetFormatPr baseColWidth="10" defaultRowHeight="15" x14ac:dyDescent="0.25"/>
  <cols>
    <col min="1" max="1" width="7" customWidth="1"/>
    <col min="2" max="2" width="19.28515625" customWidth="1"/>
    <col min="3" max="3" width="23.140625" customWidth="1"/>
    <col min="4" max="5" width="19.85546875" customWidth="1"/>
    <col min="6" max="10" width="18.7109375" customWidth="1"/>
    <col min="11" max="12" width="4.7109375" customWidth="1"/>
  </cols>
  <sheetData>
    <row r="1" spans="1:12" x14ac:dyDescent="0.25">
      <c r="B1" s="192" t="s">
        <v>56</v>
      </c>
      <c r="C1" s="192"/>
      <c r="D1" s="192"/>
      <c r="E1" s="192"/>
      <c r="F1" s="192"/>
      <c r="G1" s="192"/>
      <c r="H1" s="192"/>
      <c r="I1" s="192"/>
      <c r="J1" s="192"/>
    </row>
    <row r="2" spans="1:12" ht="15.75" thickBot="1" x14ac:dyDescent="0.3">
      <c r="B2" s="162">
        <v>42807</v>
      </c>
    </row>
    <row r="3" spans="1:12" ht="15.75" thickBot="1" x14ac:dyDescent="0.3">
      <c r="A3" s="139" t="s">
        <v>215</v>
      </c>
      <c r="B3" s="139" t="s">
        <v>0</v>
      </c>
      <c r="C3" s="139" t="s">
        <v>90</v>
      </c>
      <c r="D3" s="193" t="s">
        <v>95</v>
      </c>
      <c r="E3" s="194"/>
      <c r="F3" s="194"/>
      <c r="G3" s="194"/>
      <c r="H3" s="194"/>
      <c r="I3" s="194"/>
      <c r="J3" s="195"/>
    </row>
    <row r="4" spans="1:12" x14ac:dyDescent="0.25">
      <c r="A4" s="15" t="s">
        <v>213</v>
      </c>
      <c r="B4" s="97" t="s">
        <v>5</v>
      </c>
      <c r="C4" s="98" t="s">
        <v>91</v>
      </c>
      <c r="D4" s="99" t="s">
        <v>156</v>
      </c>
      <c r="E4" s="98" t="s">
        <v>165</v>
      </c>
      <c r="F4" s="99"/>
      <c r="G4" s="98"/>
      <c r="H4" s="98"/>
      <c r="I4" s="99"/>
      <c r="J4" s="98"/>
      <c r="K4" s="52">
        <v>2</v>
      </c>
      <c r="L4" s="32"/>
    </row>
    <row r="5" spans="1:12" x14ac:dyDescent="0.25">
      <c r="A5" s="16" t="s">
        <v>213</v>
      </c>
      <c r="B5" s="37"/>
      <c r="C5" s="86" t="s">
        <v>92</v>
      </c>
      <c r="D5" s="100" t="s">
        <v>11</v>
      </c>
      <c r="E5" s="101" t="s">
        <v>150</v>
      </c>
      <c r="F5" s="100" t="s">
        <v>251</v>
      </c>
      <c r="G5" s="101"/>
      <c r="H5" s="101"/>
      <c r="I5" s="100"/>
      <c r="J5" s="101"/>
      <c r="K5" s="85">
        <v>3</v>
      </c>
      <c r="L5" s="32"/>
    </row>
    <row r="6" spans="1:12" x14ac:dyDescent="0.25">
      <c r="A6" s="16" t="s">
        <v>213</v>
      </c>
      <c r="B6" s="37"/>
      <c r="C6" s="86" t="s">
        <v>75</v>
      </c>
      <c r="D6" s="100" t="s">
        <v>6</v>
      </c>
      <c r="E6" s="101"/>
      <c r="F6" s="100"/>
      <c r="G6" s="101"/>
      <c r="H6" s="101"/>
      <c r="I6" s="100"/>
      <c r="J6" s="101"/>
      <c r="K6">
        <v>1</v>
      </c>
      <c r="L6" s="32"/>
    </row>
    <row r="7" spans="1:12" x14ac:dyDescent="0.25">
      <c r="A7" s="16" t="s">
        <v>213</v>
      </c>
      <c r="B7" s="37"/>
      <c r="C7" s="86" t="s">
        <v>71</v>
      </c>
      <c r="D7" s="100"/>
      <c r="E7" s="101"/>
      <c r="F7" s="100"/>
      <c r="G7" s="101"/>
      <c r="H7" s="101"/>
      <c r="I7" s="100"/>
      <c r="J7" s="101"/>
      <c r="K7" s="64"/>
      <c r="L7" s="32"/>
    </row>
    <row r="8" spans="1:12" x14ac:dyDescent="0.25">
      <c r="A8" s="16" t="s">
        <v>213</v>
      </c>
      <c r="B8" s="37"/>
      <c r="C8" s="86" t="s">
        <v>93</v>
      </c>
      <c r="D8" s="100"/>
      <c r="E8" s="101"/>
      <c r="F8" s="100"/>
      <c r="G8" s="101"/>
      <c r="H8" s="101"/>
      <c r="I8" s="100"/>
      <c r="J8" s="101"/>
      <c r="K8" s="64"/>
      <c r="L8" s="32"/>
    </row>
    <row r="9" spans="1:12" x14ac:dyDescent="0.25">
      <c r="A9" s="16" t="s">
        <v>213</v>
      </c>
      <c r="B9" s="37"/>
      <c r="C9" s="120" t="s">
        <v>237</v>
      </c>
      <c r="D9" s="150"/>
      <c r="E9" s="151"/>
      <c r="F9" s="150"/>
      <c r="G9" s="151"/>
      <c r="H9" s="151"/>
      <c r="I9" s="150"/>
      <c r="J9" s="151"/>
      <c r="K9" s="64"/>
      <c r="L9" s="32"/>
    </row>
    <row r="10" spans="1:12" ht="15.75" thickBot="1" x14ac:dyDescent="0.3">
      <c r="A10" s="17" t="s">
        <v>213</v>
      </c>
      <c r="B10" s="37"/>
      <c r="C10" s="63" t="s">
        <v>94</v>
      </c>
      <c r="D10" s="102"/>
      <c r="E10" s="103"/>
      <c r="F10" s="102"/>
      <c r="G10" s="103"/>
      <c r="H10" s="103"/>
      <c r="I10" s="102"/>
      <c r="J10" s="103"/>
      <c r="L10" s="32">
        <f>SUM(K4:K10)</f>
        <v>6</v>
      </c>
    </row>
    <row r="11" spans="1:12" ht="15.75" hidden="1" thickBot="1" x14ac:dyDescent="0.3">
      <c r="A11" s="15" t="s">
        <v>214</v>
      </c>
      <c r="B11" s="15" t="s">
        <v>166</v>
      </c>
      <c r="C11" s="3" t="s">
        <v>96</v>
      </c>
      <c r="D11" s="53"/>
      <c r="E11" s="3"/>
      <c r="F11" s="53"/>
      <c r="G11" s="98"/>
      <c r="H11" s="3"/>
      <c r="I11" s="99"/>
      <c r="J11" s="98"/>
      <c r="K11" s="52">
        <v>0</v>
      </c>
      <c r="L11" s="32"/>
    </row>
    <row r="12" spans="1:12" ht="15.75" hidden="1" thickBot="1" x14ac:dyDescent="0.3">
      <c r="A12" s="16" t="s">
        <v>214</v>
      </c>
      <c r="B12" s="16"/>
      <c r="C12" s="5" t="s">
        <v>97</v>
      </c>
      <c r="D12" s="54"/>
      <c r="E12" s="5"/>
      <c r="F12" s="54"/>
      <c r="G12" s="5"/>
      <c r="H12" s="5"/>
      <c r="I12" s="54"/>
      <c r="J12" s="5"/>
      <c r="K12" s="52"/>
    </row>
    <row r="13" spans="1:12" ht="15.75" hidden="1" thickBot="1" x14ac:dyDescent="0.3">
      <c r="A13" s="16" t="s">
        <v>214</v>
      </c>
      <c r="B13" s="16"/>
      <c r="C13" s="5" t="s">
        <v>98</v>
      </c>
      <c r="D13" s="54"/>
      <c r="E13" s="5"/>
      <c r="F13" s="54"/>
      <c r="G13" s="5"/>
      <c r="H13" s="5"/>
      <c r="I13" s="54"/>
      <c r="J13" s="5"/>
      <c r="K13" s="52"/>
    </row>
    <row r="14" spans="1:12" ht="15.75" hidden="1" thickBot="1" x14ac:dyDescent="0.3">
      <c r="A14" s="17" t="s">
        <v>214</v>
      </c>
      <c r="B14" s="146"/>
      <c r="C14" s="147" t="s">
        <v>168</v>
      </c>
      <c r="D14" s="110" t="s">
        <v>83</v>
      </c>
      <c r="E14" s="111" t="s">
        <v>136</v>
      </c>
      <c r="F14" s="148" t="s">
        <v>143</v>
      </c>
      <c r="G14" s="147" t="s">
        <v>167</v>
      </c>
      <c r="H14" s="147" t="s">
        <v>218</v>
      </c>
      <c r="I14" s="148" t="s">
        <v>225</v>
      </c>
      <c r="J14" s="147"/>
      <c r="K14" s="60">
        <v>6</v>
      </c>
      <c r="L14">
        <f>SUM(K11:K14)</f>
        <v>6</v>
      </c>
    </row>
    <row r="15" spans="1:12" x14ac:dyDescent="0.25">
      <c r="A15" s="15" t="s">
        <v>213</v>
      </c>
      <c r="B15" s="97" t="s">
        <v>37</v>
      </c>
      <c r="C15" s="98" t="s">
        <v>137</v>
      </c>
      <c r="D15" s="106" t="s">
        <v>34</v>
      </c>
      <c r="E15" s="107" t="s">
        <v>28</v>
      </c>
      <c r="F15" s="106" t="s">
        <v>24</v>
      </c>
      <c r="G15" s="107" t="s">
        <v>72</v>
      </c>
      <c r="H15" s="107"/>
      <c r="I15" s="106"/>
      <c r="J15" s="107"/>
      <c r="K15" s="42">
        <v>4</v>
      </c>
      <c r="L15" s="64"/>
    </row>
    <row r="16" spans="1:12" x14ac:dyDescent="0.25">
      <c r="A16" s="16" t="s">
        <v>213</v>
      </c>
      <c r="B16" s="37"/>
      <c r="C16" s="105" t="s">
        <v>99</v>
      </c>
      <c r="D16" s="108" t="s">
        <v>18</v>
      </c>
      <c r="E16" s="109" t="s">
        <v>25</v>
      </c>
      <c r="F16" s="108"/>
      <c r="G16" s="109"/>
      <c r="H16" s="109"/>
      <c r="I16" s="108"/>
      <c r="J16" s="109"/>
      <c r="K16" s="42">
        <v>2</v>
      </c>
      <c r="L16" s="64"/>
    </row>
    <row r="17" spans="1:12" x14ac:dyDescent="0.25">
      <c r="A17" s="16" t="s">
        <v>213</v>
      </c>
      <c r="B17" s="37"/>
      <c r="C17" s="86" t="s">
        <v>100</v>
      </c>
      <c r="D17" s="58" t="s">
        <v>102</v>
      </c>
      <c r="E17" s="45"/>
      <c r="F17" s="58"/>
      <c r="G17" s="45"/>
      <c r="H17" s="45"/>
      <c r="I17" s="58"/>
      <c r="J17" s="45"/>
      <c r="K17" s="42">
        <v>1</v>
      </c>
      <c r="L17" s="64"/>
    </row>
    <row r="18" spans="1:12" x14ac:dyDescent="0.25">
      <c r="A18" s="16" t="s">
        <v>213</v>
      </c>
      <c r="B18" s="37"/>
      <c r="C18" s="86" t="s">
        <v>74</v>
      </c>
      <c r="D18" s="58" t="s">
        <v>103</v>
      </c>
      <c r="E18" s="45"/>
      <c r="F18" s="58"/>
      <c r="G18" s="45"/>
      <c r="H18" s="45"/>
      <c r="I18" s="58"/>
      <c r="J18" s="45"/>
      <c r="K18" s="42">
        <v>1</v>
      </c>
      <c r="L18" s="64"/>
    </row>
    <row r="19" spans="1:12" x14ac:dyDescent="0.25">
      <c r="A19" s="16" t="s">
        <v>213</v>
      </c>
      <c r="B19" s="37"/>
      <c r="C19" s="120" t="s">
        <v>238</v>
      </c>
      <c r="D19" s="91"/>
      <c r="E19" s="152"/>
      <c r="F19" s="91"/>
      <c r="G19" s="152"/>
      <c r="H19" s="152"/>
      <c r="I19" s="91"/>
      <c r="J19" s="152"/>
      <c r="K19" s="42"/>
      <c r="L19" s="64"/>
    </row>
    <row r="20" spans="1:12" x14ac:dyDescent="0.25">
      <c r="A20" s="16" t="s">
        <v>213</v>
      </c>
      <c r="B20" s="37"/>
      <c r="C20" s="120" t="s">
        <v>239</v>
      </c>
      <c r="D20" s="91"/>
      <c r="E20" s="152"/>
      <c r="F20" s="91"/>
      <c r="G20" s="152"/>
      <c r="H20" s="152"/>
      <c r="I20" s="91"/>
      <c r="J20" s="152"/>
      <c r="K20" s="42"/>
      <c r="L20" s="64"/>
    </row>
    <row r="21" spans="1:12" ht="15" customHeight="1" thickBot="1" x14ac:dyDescent="0.3">
      <c r="A21" s="17" t="s">
        <v>213</v>
      </c>
      <c r="B21" s="62"/>
      <c r="C21" s="63" t="s">
        <v>101</v>
      </c>
      <c r="D21" s="110"/>
      <c r="E21" s="111"/>
      <c r="F21" s="110"/>
      <c r="G21" s="111"/>
      <c r="H21" s="111"/>
      <c r="I21" s="110"/>
      <c r="J21" s="111"/>
      <c r="K21" s="42"/>
      <c r="L21" s="64">
        <f>SUM(K15:K21)</f>
        <v>8</v>
      </c>
    </row>
    <row r="22" spans="1:12" ht="15" hidden="1" customHeight="1" x14ac:dyDescent="0.3">
      <c r="A22" s="15" t="s">
        <v>214</v>
      </c>
      <c r="B22" s="70" t="s">
        <v>68</v>
      </c>
      <c r="C22" s="82" t="s">
        <v>81</v>
      </c>
      <c r="D22" s="84" t="s">
        <v>153</v>
      </c>
      <c r="E22" s="82" t="s">
        <v>154</v>
      </c>
      <c r="F22" s="84"/>
      <c r="G22" s="82"/>
      <c r="H22" s="82"/>
      <c r="I22" s="84"/>
      <c r="J22" s="82"/>
      <c r="K22" s="42">
        <v>2</v>
      </c>
      <c r="L22" s="64"/>
    </row>
    <row r="23" spans="1:12" ht="15.75" hidden="1" thickBot="1" x14ac:dyDescent="0.3">
      <c r="A23" s="16" t="s">
        <v>214</v>
      </c>
      <c r="B23" s="70"/>
      <c r="C23" s="19" t="s">
        <v>104</v>
      </c>
      <c r="D23" s="56" t="s">
        <v>58</v>
      </c>
      <c r="E23" s="19" t="s">
        <v>59</v>
      </c>
      <c r="F23" s="56"/>
      <c r="G23" s="19"/>
      <c r="H23" s="19"/>
      <c r="I23" s="56"/>
      <c r="J23" s="19"/>
      <c r="K23" s="42">
        <v>2</v>
      </c>
      <c r="L23" s="64"/>
    </row>
    <row r="24" spans="1:12" ht="15.75" hidden="1" thickBot="1" x14ac:dyDescent="0.3">
      <c r="A24" s="16" t="s">
        <v>214</v>
      </c>
      <c r="B24" s="70"/>
      <c r="C24" s="19" t="s">
        <v>76</v>
      </c>
      <c r="D24" s="56" t="s">
        <v>60</v>
      </c>
      <c r="E24" s="19"/>
      <c r="F24" s="56"/>
      <c r="G24" s="19"/>
      <c r="H24" s="19"/>
      <c r="I24" s="56"/>
      <c r="J24" s="19"/>
      <c r="K24" s="42">
        <v>1</v>
      </c>
      <c r="L24" s="64"/>
    </row>
    <row r="25" spans="1:12" ht="15.75" hidden="1" thickBot="1" x14ac:dyDescent="0.3">
      <c r="A25" s="16" t="s">
        <v>214</v>
      </c>
      <c r="B25" s="70"/>
      <c r="C25" s="19" t="s">
        <v>105</v>
      </c>
      <c r="D25" s="56"/>
      <c r="E25" s="19"/>
      <c r="F25" s="56"/>
      <c r="G25" s="19"/>
      <c r="H25" s="19"/>
      <c r="I25" s="56"/>
      <c r="J25" s="19"/>
      <c r="K25" s="42"/>
      <c r="L25" s="64"/>
    </row>
    <row r="26" spans="1:12" ht="15.75" hidden="1" thickBot="1" x14ac:dyDescent="0.3">
      <c r="A26" s="16" t="s">
        <v>214</v>
      </c>
      <c r="B26" s="70"/>
      <c r="C26" s="19" t="s">
        <v>106</v>
      </c>
      <c r="D26" s="56"/>
      <c r="E26" s="19"/>
      <c r="F26" s="56"/>
      <c r="G26" s="19"/>
      <c r="H26" s="19"/>
      <c r="I26" s="56"/>
      <c r="J26" s="19"/>
      <c r="K26" s="42"/>
      <c r="L26" s="64"/>
    </row>
    <row r="27" spans="1:12" ht="15.75" hidden="1" thickBot="1" x14ac:dyDescent="0.3">
      <c r="A27" s="16" t="s">
        <v>214</v>
      </c>
      <c r="B27" s="70"/>
      <c r="C27" s="19" t="s">
        <v>107</v>
      </c>
      <c r="D27" s="56"/>
      <c r="E27" s="19"/>
      <c r="F27" s="56"/>
      <c r="G27" s="19"/>
      <c r="H27" s="19"/>
      <c r="I27" s="56"/>
      <c r="J27" s="19"/>
      <c r="K27" s="42"/>
      <c r="L27" s="64"/>
    </row>
    <row r="28" spans="1:12" ht="15.75" hidden="1" thickBot="1" x14ac:dyDescent="0.3">
      <c r="A28" s="16" t="s">
        <v>214</v>
      </c>
      <c r="B28" s="70"/>
      <c r="C28" s="19" t="s">
        <v>108</v>
      </c>
      <c r="D28" s="56"/>
      <c r="E28" s="19"/>
      <c r="F28" s="56"/>
      <c r="G28" s="19"/>
      <c r="H28" s="19"/>
      <c r="I28" s="56"/>
      <c r="J28" s="19"/>
      <c r="K28" s="42"/>
      <c r="L28" s="64"/>
    </row>
    <row r="29" spans="1:12" ht="15.75" hidden="1" thickBot="1" x14ac:dyDescent="0.3">
      <c r="A29" s="16" t="s">
        <v>214</v>
      </c>
      <c r="B29" s="70"/>
      <c r="C29" s="20" t="s">
        <v>216</v>
      </c>
      <c r="D29" s="112"/>
      <c r="E29" s="20"/>
      <c r="F29" s="112"/>
      <c r="G29" s="20"/>
      <c r="H29" s="20"/>
      <c r="I29" s="112"/>
      <c r="J29" s="20"/>
      <c r="K29" s="42"/>
      <c r="L29" s="64"/>
    </row>
    <row r="30" spans="1:12" ht="15" hidden="1" customHeight="1" thickBot="1" x14ac:dyDescent="0.3">
      <c r="A30" s="17" t="s">
        <v>214</v>
      </c>
      <c r="B30" s="70"/>
      <c r="C30" s="20" t="s">
        <v>109</v>
      </c>
      <c r="D30" s="112"/>
      <c r="E30" s="20"/>
      <c r="F30" s="112"/>
      <c r="G30" s="20"/>
      <c r="H30" s="20"/>
      <c r="I30" s="112"/>
      <c r="J30" s="20"/>
      <c r="K30" s="42"/>
      <c r="L30" s="64">
        <f>SUM(K22:K30)</f>
        <v>5</v>
      </c>
    </row>
    <row r="31" spans="1:12" ht="15.75" hidden="1" thickBot="1" x14ac:dyDescent="0.3">
      <c r="A31" s="15" t="s">
        <v>214</v>
      </c>
      <c r="B31" s="127" t="s">
        <v>38</v>
      </c>
      <c r="C31" s="114" t="s">
        <v>110</v>
      </c>
      <c r="D31" s="113" t="s">
        <v>23</v>
      </c>
      <c r="E31" s="18" t="s">
        <v>43</v>
      </c>
      <c r="F31" s="99"/>
      <c r="G31" s="98"/>
      <c r="H31" s="99"/>
      <c r="I31" s="98"/>
      <c r="J31" s="114"/>
      <c r="K31" s="42">
        <v>2</v>
      </c>
      <c r="L31" s="64"/>
    </row>
    <row r="32" spans="1:12" ht="15.75" hidden="1" thickBot="1" x14ac:dyDescent="0.3">
      <c r="A32" s="16" t="s">
        <v>214</v>
      </c>
      <c r="B32" s="75"/>
      <c r="C32" s="125" t="s">
        <v>111</v>
      </c>
      <c r="D32" s="56"/>
      <c r="E32" s="19"/>
      <c r="F32" s="56"/>
      <c r="G32" s="19"/>
      <c r="H32" s="56"/>
      <c r="I32" s="19"/>
      <c r="J32" s="73"/>
      <c r="K32" s="42"/>
      <c r="L32" s="64"/>
    </row>
    <row r="33" spans="1:12" ht="15.75" hidden="1" thickBot="1" x14ac:dyDescent="0.3">
      <c r="A33" s="16" t="s">
        <v>214</v>
      </c>
      <c r="B33" s="75"/>
      <c r="C33" s="125" t="s">
        <v>112</v>
      </c>
      <c r="D33" s="56"/>
      <c r="E33" s="19"/>
      <c r="F33" s="56"/>
      <c r="G33" s="19"/>
      <c r="H33" s="56"/>
      <c r="I33" s="19"/>
      <c r="J33" s="73"/>
      <c r="K33" s="42"/>
      <c r="L33" s="64"/>
    </row>
    <row r="34" spans="1:12" ht="15.75" hidden="1" thickBot="1" x14ac:dyDescent="0.3">
      <c r="A34" s="16" t="s">
        <v>214</v>
      </c>
      <c r="B34" s="75"/>
      <c r="C34" s="125" t="s">
        <v>77</v>
      </c>
      <c r="D34" s="56"/>
      <c r="E34" s="19"/>
      <c r="F34" s="56"/>
      <c r="G34" s="19"/>
      <c r="H34" s="56"/>
      <c r="I34" s="19"/>
      <c r="J34" s="73"/>
      <c r="K34" s="115"/>
      <c r="L34" s="52"/>
    </row>
    <row r="35" spans="1:12" ht="15.75" hidden="1" thickBot="1" x14ac:dyDescent="0.3">
      <c r="A35" s="16" t="s">
        <v>214</v>
      </c>
      <c r="B35" s="75"/>
      <c r="C35" s="125" t="s">
        <v>113</v>
      </c>
      <c r="D35" s="56"/>
      <c r="E35" s="19"/>
      <c r="F35" s="56"/>
      <c r="G35" s="19"/>
      <c r="H35" s="56"/>
      <c r="I35" s="19"/>
      <c r="J35" s="73"/>
      <c r="K35" s="42"/>
      <c r="L35" s="64"/>
    </row>
    <row r="36" spans="1:12" ht="15.75" hidden="1" thickBot="1" x14ac:dyDescent="0.3">
      <c r="A36" s="16" t="s">
        <v>214</v>
      </c>
      <c r="B36" s="75"/>
      <c r="C36" s="141" t="s">
        <v>217</v>
      </c>
      <c r="D36" s="112"/>
      <c r="E36" s="20"/>
      <c r="F36" s="112"/>
      <c r="G36" s="20"/>
      <c r="H36" s="112"/>
      <c r="I36" s="20"/>
      <c r="J36" s="49"/>
      <c r="K36" s="42"/>
      <c r="L36" s="64"/>
    </row>
    <row r="37" spans="1:12" ht="15.75" hidden="1" thickBot="1" x14ac:dyDescent="0.3">
      <c r="A37" s="17" t="s">
        <v>214</v>
      </c>
      <c r="B37" s="128"/>
      <c r="C37" s="126" t="s">
        <v>155</v>
      </c>
      <c r="D37" s="116" t="s">
        <v>169</v>
      </c>
      <c r="E37" s="63" t="s">
        <v>114</v>
      </c>
      <c r="F37" s="117" t="s">
        <v>44</v>
      </c>
      <c r="G37" s="118" t="s">
        <v>170</v>
      </c>
      <c r="H37" s="116"/>
      <c r="I37" s="118"/>
      <c r="J37" s="119"/>
      <c r="K37" s="42">
        <v>4</v>
      </c>
      <c r="L37" s="64">
        <f>SUM(K31:K37)</f>
        <v>6</v>
      </c>
    </row>
    <row r="38" spans="1:12" x14ac:dyDescent="0.25">
      <c r="A38" s="15" t="s">
        <v>213</v>
      </c>
      <c r="B38" s="37" t="s">
        <v>47</v>
      </c>
      <c r="C38" s="105" t="s">
        <v>115</v>
      </c>
      <c r="D38" s="84" t="s">
        <v>48</v>
      </c>
      <c r="E38" s="82"/>
      <c r="F38" s="84"/>
      <c r="G38" s="82"/>
      <c r="H38" s="82"/>
      <c r="I38" s="84"/>
      <c r="J38" s="82"/>
      <c r="K38" s="42">
        <v>1</v>
      </c>
      <c r="L38" s="64"/>
    </row>
    <row r="39" spans="1:12" x14ac:dyDescent="0.25">
      <c r="A39" s="16" t="s">
        <v>213</v>
      </c>
      <c r="B39" s="37"/>
      <c r="C39" s="86" t="s">
        <v>116</v>
      </c>
      <c r="D39" s="56" t="s">
        <v>39</v>
      </c>
      <c r="E39" s="19"/>
      <c r="F39" s="56"/>
      <c r="G39" s="19"/>
      <c r="H39" s="19"/>
      <c r="I39" s="56"/>
      <c r="J39" s="19"/>
      <c r="K39" s="42">
        <v>1</v>
      </c>
      <c r="L39" s="64"/>
    </row>
    <row r="40" spans="1:12" x14ac:dyDescent="0.25">
      <c r="A40" s="16" t="s">
        <v>213</v>
      </c>
      <c r="B40" s="37"/>
      <c r="C40" s="86" t="s">
        <v>117</v>
      </c>
      <c r="D40" s="56"/>
      <c r="E40" s="19"/>
      <c r="F40" s="56"/>
      <c r="G40" s="19"/>
      <c r="H40" s="19"/>
      <c r="I40" s="56"/>
      <c r="J40" s="86"/>
      <c r="K40" s="42"/>
      <c r="L40" s="64"/>
    </row>
    <row r="41" spans="1:12" x14ac:dyDescent="0.25">
      <c r="A41" s="16" t="s">
        <v>213</v>
      </c>
      <c r="B41" s="37"/>
      <c r="C41" s="86" t="s">
        <v>118</v>
      </c>
      <c r="D41" s="56"/>
      <c r="E41" s="19"/>
      <c r="F41" s="56"/>
      <c r="G41" s="19"/>
      <c r="H41" s="19"/>
      <c r="I41" s="56"/>
      <c r="J41" s="19"/>
      <c r="K41" s="42"/>
      <c r="L41" s="64"/>
    </row>
    <row r="42" spans="1:12" x14ac:dyDescent="0.25">
      <c r="A42" s="16" t="s">
        <v>213</v>
      </c>
      <c r="B42" s="37"/>
      <c r="C42" s="86" t="s">
        <v>119</v>
      </c>
      <c r="D42" s="56"/>
      <c r="E42" s="19"/>
      <c r="F42" s="56"/>
      <c r="G42" s="19"/>
      <c r="H42" s="19"/>
      <c r="I42" s="56"/>
      <c r="J42" s="19"/>
      <c r="K42" s="42"/>
      <c r="L42" s="64"/>
    </row>
    <row r="43" spans="1:12" x14ac:dyDescent="0.25">
      <c r="A43" s="16" t="s">
        <v>213</v>
      </c>
      <c r="B43" s="37"/>
      <c r="C43" s="86" t="s">
        <v>157</v>
      </c>
      <c r="D43" s="56"/>
      <c r="E43" s="19"/>
      <c r="F43" s="56"/>
      <c r="G43" s="19"/>
      <c r="H43" s="19"/>
      <c r="I43" s="56"/>
      <c r="J43" s="19"/>
      <c r="K43" s="42"/>
      <c r="L43" s="64"/>
    </row>
    <row r="44" spans="1:12" x14ac:dyDescent="0.25">
      <c r="A44" s="16" t="s">
        <v>213</v>
      </c>
      <c r="B44" s="37"/>
      <c r="C44" s="120" t="s">
        <v>158</v>
      </c>
      <c r="D44" s="112" t="s">
        <v>159</v>
      </c>
      <c r="E44" s="20" t="s">
        <v>160</v>
      </c>
      <c r="F44" s="112" t="s">
        <v>152</v>
      </c>
      <c r="G44" s="20"/>
      <c r="H44" s="20"/>
      <c r="I44" s="112"/>
      <c r="J44" s="20"/>
      <c r="K44" s="42">
        <v>3</v>
      </c>
      <c r="L44" s="64"/>
    </row>
    <row r="45" spans="1:12" x14ac:dyDescent="0.25">
      <c r="A45" s="16" t="s">
        <v>213</v>
      </c>
      <c r="B45" s="37"/>
      <c r="C45" s="75" t="s">
        <v>151</v>
      </c>
      <c r="D45" s="52" t="s">
        <v>145</v>
      </c>
      <c r="E45" s="75" t="s">
        <v>252</v>
      </c>
      <c r="F45" s="52" t="s">
        <v>176</v>
      </c>
      <c r="G45" s="75" t="s">
        <v>175</v>
      </c>
      <c r="H45" s="52"/>
      <c r="I45" s="75"/>
      <c r="J45" s="20"/>
      <c r="K45" s="42">
        <v>5</v>
      </c>
      <c r="L45" s="64"/>
    </row>
    <row r="46" spans="1:12" ht="15.75" thickBot="1" x14ac:dyDescent="0.3">
      <c r="A46" s="17" t="s">
        <v>213</v>
      </c>
      <c r="B46" s="62"/>
      <c r="C46" s="120" t="s">
        <v>120</v>
      </c>
      <c r="D46" s="112"/>
      <c r="E46" s="20"/>
      <c r="F46" s="112"/>
      <c r="G46" s="20"/>
      <c r="H46" s="20"/>
      <c r="I46" s="112"/>
      <c r="J46" s="20"/>
      <c r="K46" s="42"/>
      <c r="L46" s="64">
        <f>SUM(K38:K46)</f>
        <v>10</v>
      </c>
    </row>
    <row r="47" spans="1:12" x14ac:dyDescent="0.25">
      <c r="A47" s="15" t="s">
        <v>213</v>
      </c>
      <c r="B47" s="21" t="s">
        <v>54</v>
      </c>
      <c r="C47" s="121" t="s">
        <v>247</v>
      </c>
      <c r="D47" s="153" t="s">
        <v>66</v>
      </c>
      <c r="E47" s="154"/>
      <c r="F47" s="155"/>
      <c r="G47" s="23"/>
      <c r="H47" s="23"/>
      <c r="I47" s="26"/>
      <c r="J47" s="23"/>
      <c r="K47" s="42">
        <v>1</v>
      </c>
    </row>
    <row r="48" spans="1:12" x14ac:dyDescent="0.25">
      <c r="A48" s="16" t="s">
        <v>213</v>
      </c>
      <c r="B48" s="21"/>
      <c r="C48" s="86" t="s">
        <v>87</v>
      </c>
      <c r="D48" s="89" t="s">
        <v>62</v>
      </c>
      <c r="E48" s="122"/>
      <c r="F48" s="96"/>
      <c r="G48" s="24"/>
      <c r="H48" s="24"/>
      <c r="I48" s="27"/>
      <c r="J48" s="24"/>
      <c r="K48" s="42">
        <v>1</v>
      </c>
    </row>
    <row r="49" spans="1:12" x14ac:dyDescent="0.25">
      <c r="A49" s="16" t="s">
        <v>213</v>
      </c>
      <c r="B49" s="21"/>
      <c r="C49" s="86" t="s">
        <v>73</v>
      </c>
      <c r="D49" s="89" t="s">
        <v>67</v>
      </c>
      <c r="E49" s="122"/>
      <c r="F49" s="96"/>
      <c r="G49" s="24"/>
      <c r="H49" s="24"/>
      <c r="I49" s="27"/>
      <c r="J49" s="24"/>
      <c r="K49" s="42">
        <v>1</v>
      </c>
    </row>
    <row r="50" spans="1:12" x14ac:dyDescent="0.25">
      <c r="A50" s="16" t="s">
        <v>213</v>
      </c>
      <c r="B50" s="21"/>
      <c r="C50" s="86" t="s">
        <v>88</v>
      </c>
      <c r="D50" s="96"/>
      <c r="E50" s="88"/>
      <c r="F50" s="89"/>
      <c r="G50" s="88"/>
      <c r="H50" s="88"/>
      <c r="I50" s="89"/>
      <c r="J50" s="88"/>
      <c r="K50" s="90"/>
    </row>
    <row r="51" spans="1:12" x14ac:dyDescent="0.25">
      <c r="A51" s="16" t="s">
        <v>213</v>
      </c>
      <c r="B51" s="21"/>
      <c r="C51" s="120" t="s">
        <v>221</v>
      </c>
      <c r="D51" s="142"/>
      <c r="E51" s="143"/>
      <c r="F51" s="144"/>
      <c r="G51" s="143"/>
      <c r="H51" s="143"/>
      <c r="I51" s="144"/>
      <c r="J51" s="143"/>
      <c r="K51" s="90"/>
    </row>
    <row r="52" spans="1:12" ht="15.75" thickBot="1" x14ac:dyDescent="0.3">
      <c r="A52" s="17" t="s">
        <v>213</v>
      </c>
      <c r="B52" s="21"/>
      <c r="C52" s="63" t="s">
        <v>171</v>
      </c>
      <c r="D52" s="156" t="s">
        <v>63</v>
      </c>
      <c r="E52" s="157" t="s">
        <v>64</v>
      </c>
      <c r="F52" s="158" t="s">
        <v>65</v>
      </c>
      <c r="G52" s="25"/>
      <c r="H52" s="25"/>
      <c r="I52" s="28"/>
      <c r="J52" s="25"/>
      <c r="K52" s="42">
        <v>3</v>
      </c>
      <c r="L52">
        <f>K47+K48+K49+K50+K52</f>
        <v>6</v>
      </c>
    </row>
    <row r="53" spans="1:12" ht="15.75" hidden="1" thickBot="1" x14ac:dyDescent="0.3">
      <c r="A53" s="15" t="s">
        <v>214</v>
      </c>
      <c r="B53" s="97" t="s">
        <v>123</v>
      </c>
      <c r="C53" s="105" t="s">
        <v>124</v>
      </c>
      <c r="D53" s="104" t="s">
        <v>146</v>
      </c>
      <c r="E53" s="105" t="s">
        <v>51</v>
      </c>
      <c r="F53" s="104" t="s">
        <v>174</v>
      </c>
      <c r="G53" s="105"/>
      <c r="H53" s="105"/>
      <c r="I53" s="104"/>
      <c r="J53" s="105"/>
      <c r="K53" s="64">
        <v>3</v>
      </c>
      <c r="L53" s="64"/>
    </row>
    <row r="54" spans="1:12" ht="15.75" hidden="1" thickBot="1" x14ac:dyDescent="0.3">
      <c r="A54" s="16" t="s">
        <v>214</v>
      </c>
      <c r="B54" s="37"/>
      <c r="C54" s="86" t="s">
        <v>78</v>
      </c>
      <c r="D54" s="123" t="s">
        <v>50</v>
      </c>
      <c r="E54" s="86" t="s">
        <v>173</v>
      </c>
      <c r="F54" s="123"/>
      <c r="G54" s="86"/>
      <c r="H54" s="86"/>
      <c r="I54" s="123"/>
      <c r="J54" s="86"/>
      <c r="K54" s="64">
        <v>2</v>
      </c>
      <c r="L54" s="64"/>
    </row>
    <row r="55" spans="1:12" ht="15.75" hidden="1" thickBot="1" x14ac:dyDescent="0.3">
      <c r="A55" s="16" t="s">
        <v>214</v>
      </c>
      <c r="B55" s="37"/>
      <c r="C55" s="86" t="s">
        <v>125</v>
      </c>
      <c r="D55" s="123"/>
      <c r="E55" s="86"/>
      <c r="F55" s="123"/>
      <c r="G55" s="86"/>
      <c r="H55" s="86"/>
      <c r="I55" s="123"/>
      <c r="J55" s="86"/>
      <c r="K55" s="64"/>
      <c r="L55" s="64"/>
    </row>
    <row r="56" spans="1:12" ht="15.75" hidden="1" thickBot="1" x14ac:dyDescent="0.3">
      <c r="A56" s="16" t="s">
        <v>214</v>
      </c>
      <c r="B56" s="37"/>
      <c r="C56" s="120" t="s">
        <v>219</v>
      </c>
      <c r="D56" s="124" t="s">
        <v>220</v>
      </c>
      <c r="E56" s="120"/>
      <c r="F56" s="124"/>
      <c r="G56" s="120"/>
      <c r="H56" s="120"/>
      <c r="I56" s="124"/>
      <c r="J56" s="120"/>
      <c r="K56" s="64">
        <v>1</v>
      </c>
      <c r="L56" s="64"/>
    </row>
    <row r="57" spans="1:12" ht="15.75" hidden="1" thickBot="1" x14ac:dyDescent="0.3">
      <c r="A57" s="17" t="s">
        <v>214</v>
      </c>
      <c r="B57" s="62"/>
      <c r="C57" s="120" t="s">
        <v>172</v>
      </c>
      <c r="D57" s="124" t="s">
        <v>82</v>
      </c>
      <c r="E57" s="120" t="s">
        <v>14</v>
      </c>
      <c r="F57" s="124"/>
      <c r="G57" s="120"/>
      <c r="H57" s="120"/>
      <c r="I57" s="124"/>
      <c r="J57" s="120"/>
      <c r="K57" s="64">
        <v>2</v>
      </c>
      <c r="L57" s="64">
        <f>SUM(K53:K57)</f>
        <v>8</v>
      </c>
    </row>
    <row r="58" spans="1:12" x14ac:dyDescent="0.25">
      <c r="A58" s="15" t="s">
        <v>213</v>
      </c>
      <c r="B58" s="97" t="s">
        <v>126</v>
      </c>
      <c r="C58" s="98" t="s">
        <v>127</v>
      </c>
      <c r="D58" s="99" t="s">
        <v>161</v>
      </c>
      <c r="E58" s="98" t="s">
        <v>162</v>
      </c>
      <c r="F58" s="99" t="s">
        <v>163</v>
      </c>
      <c r="G58" s="98" t="s">
        <v>164</v>
      </c>
      <c r="H58" s="98"/>
      <c r="I58" s="99"/>
      <c r="J58" s="98"/>
      <c r="K58" s="64">
        <v>4</v>
      </c>
      <c r="L58" s="64"/>
    </row>
    <row r="59" spans="1:12" x14ac:dyDescent="0.25">
      <c r="A59" s="16" t="s">
        <v>213</v>
      </c>
      <c r="B59" s="37"/>
      <c r="C59" s="86" t="s">
        <v>79</v>
      </c>
      <c r="D59" s="123" t="s">
        <v>21</v>
      </c>
      <c r="E59" s="86"/>
      <c r="F59" s="123"/>
      <c r="G59" s="86"/>
      <c r="H59" s="86"/>
      <c r="I59" s="123"/>
      <c r="J59" s="86"/>
      <c r="K59" s="64">
        <v>1</v>
      </c>
      <c r="L59" s="64"/>
    </row>
    <row r="60" spans="1:12" x14ac:dyDescent="0.25">
      <c r="A60" s="16" t="s">
        <v>213</v>
      </c>
      <c r="B60" s="37"/>
      <c r="C60" s="86" t="s">
        <v>86</v>
      </c>
      <c r="D60" s="123"/>
      <c r="E60" s="86"/>
      <c r="F60" s="123"/>
      <c r="G60" s="86"/>
      <c r="H60" s="86"/>
      <c r="I60" s="123"/>
      <c r="J60" s="86"/>
      <c r="K60" s="64"/>
      <c r="L60" s="64"/>
    </row>
    <row r="61" spans="1:12" x14ac:dyDescent="0.25">
      <c r="A61" s="16" t="s">
        <v>213</v>
      </c>
      <c r="B61" s="37"/>
      <c r="C61" s="86" t="s">
        <v>128</v>
      </c>
      <c r="D61" s="123" t="s">
        <v>41</v>
      </c>
      <c r="E61" s="86"/>
      <c r="F61" s="123"/>
      <c r="G61" s="86"/>
      <c r="H61" s="86"/>
      <c r="I61" s="123"/>
      <c r="J61" s="86"/>
      <c r="K61" s="64">
        <v>1</v>
      </c>
      <c r="L61" s="64"/>
    </row>
    <row r="62" spans="1:12" x14ac:dyDescent="0.25">
      <c r="A62" s="16" t="s">
        <v>213</v>
      </c>
      <c r="B62" s="37"/>
      <c r="C62" s="86" t="s">
        <v>129</v>
      </c>
      <c r="D62" s="123"/>
      <c r="E62" s="86"/>
      <c r="F62" s="123"/>
      <c r="G62" s="86"/>
      <c r="H62" s="86"/>
      <c r="I62" s="123"/>
      <c r="J62" s="86"/>
      <c r="K62" s="64"/>
      <c r="L62" s="64"/>
    </row>
    <row r="63" spans="1:12" ht="15.75" thickBot="1" x14ac:dyDescent="0.3">
      <c r="A63" s="17" t="s">
        <v>213</v>
      </c>
      <c r="B63" s="37"/>
      <c r="C63" s="120" t="s">
        <v>130</v>
      </c>
      <c r="D63" s="124"/>
      <c r="E63" s="120"/>
      <c r="F63" s="124"/>
      <c r="G63" s="120"/>
      <c r="H63" s="120"/>
      <c r="I63" s="124"/>
      <c r="J63" s="120"/>
      <c r="K63" s="64"/>
      <c r="L63" s="64">
        <f>SUM(K58:K63)</f>
        <v>6</v>
      </c>
    </row>
    <row r="64" spans="1:12" x14ac:dyDescent="0.25">
      <c r="A64" s="15" t="s">
        <v>213</v>
      </c>
      <c r="B64" s="97" t="s">
        <v>131</v>
      </c>
      <c r="C64" s="98" t="s">
        <v>132</v>
      </c>
      <c r="D64" s="99"/>
      <c r="E64" s="98"/>
      <c r="F64" s="99"/>
      <c r="G64" s="98"/>
      <c r="H64" s="98"/>
      <c r="I64" s="99"/>
      <c r="J64" s="98"/>
      <c r="K64" s="64"/>
      <c r="L64" s="64"/>
    </row>
    <row r="65" spans="1:12" x14ac:dyDescent="0.25">
      <c r="A65" s="16" t="s">
        <v>213</v>
      </c>
      <c r="B65" s="37"/>
      <c r="C65" s="86" t="s">
        <v>133</v>
      </c>
      <c r="D65" s="123"/>
      <c r="E65" s="86"/>
      <c r="F65" s="123"/>
      <c r="G65" s="86"/>
      <c r="H65" s="86"/>
      <c r="I65" s="123"/>
      <c r="J65" s="86"/>
      <c r="K65" s="64"/>
      <c r="L65" s="64"/>
    </row>
    <row r="66" spans="1:12" x14ac:dyDescent="0.25">
      <c r="A66" s="16" t="s">
        <v>213</v>
      </c>
      <c r="B66" s="37"/>
      <c r="C66" s="86" t="s">
        <v>134</v>
      </c>
      <c r="D66" s="123"/>
      <c r="E66" s="86"/>
      <c r="F66" s="123"/>
      <c r="G66" s="86"/>
      <c r="H66" s="86"/>
      <c r="I66" s="123"/>
      <c r="J66" s="86"/>
      <c r="K66" s="64"/>
      <c r="L66" s="64"/>
    </row>
    <row r="67" spans="1:12" ht="15.75" thickBot="1" x14ac:dyDescent="0.3">
      <c r="A67" s="17" t="s">
        <v>213</v>
      </c>
      <c r="B67" s="62"/>
      <c r="C67" s="63" t="s">
        <v>135</v>
      </c>
      <c r="D67" s="117"/>
      <c r="E67" s="63"/>
      <c r="F67" s="117"/>
      <c r="G67" s="63"/>
      <c r="H67" s="63"/>
      <c r="I67" s="117"/>
      <c r="J67" s="63"/>
      <c r="K67" s="64"/>
      <c r="L67" s="64">
        <f>SUM(K64:K67)</f>
        <v>0</v>
      </c>
    </row>
    <row r="68" spans="1:12" ht="15.75" hidden="1" thickBot="1" x14ac:dyDescent="0.3">
      <c r="A68" s="140" t="s">
        <v>214</v>
      </c>
      <c r="B68" s="127" t="s">
        <v>202</v>
      </c>
      <c r="C68" s="137" t="s">
        <v>203</v>
      </c>
      <c r="D68" s="127" t="s">
        <v>204</v>
      </c>
      <c r="E68" s="137" t="s">
        <v>205</v>
      </c>
      <c r="F68" s="127" t="s">
        <v>212</v>
      </c>
      <c r="G68" s="137" t="s">
        <v>55</v>
      </c>
      <c r="H68" s="127"/>
      <c r="I68" s="137"/>
      <c r="J68" s="127"/>
      <c r="K68" s="64">
        <v>4</v>
      </c>
      <c r="L68" s="64">
        <f>K68</f>
        <v>4</v>
      </c>
    </row>
    <row r="69" spans="1:12" ht="15.75" hidden="1" thickBot="1" x14ac:dyDescent="0.3">
      <c r="A69" s="15" t="s">
        <v>214</v>
      </c>
      <c r="B69" s="3" t="s">
        <v>177</v>
      </c>
      <c r="C69" s="98" t="s">
        <v>222</v>
      </c>
      <c r="D69" s="3"/>
      <c r="E69" s="3"/>
      <c r="F69" s="3"/>
      <c r="G69" s="3"/>
      <c r="H69" s="3"/>
      <c r="I69" s="3"/>
      <c r="J69" s="3"/>
    </row>
    <row r="70" spans="1:12" ht="15.75" hidden="1" thickBot="1" x14ac:dyDescent="0.3">
      <c r="A70" s="16" t="s">
        <v>214</v>
      </c>
      <c r="B70" s="83"/>
      <c r="C70" s="105" t="s">
        <v>224</v>
      </c>
      <c r="D70" s="83"/>
      <c r="E70" s="83"/>
      <c r="F70" s="83"/>
      <c r="G70" s="83"/>
      <c r="H70" s="83"/>
      <c r="I70" s="83"/>
      <c r="J70" s="83"/>
    </row>
    <row r="71" spans="1:12" ht="15.75" hidden="1" thickBot="1" x14ac:dyDescent="0.3">
      <c r="A71" s="16" t="s">
        <v>214</v>
      </c>
      <c r="B71" s="83"/>
      <c r="C71" s="105" t="s">
        <v>223</v>
      </c>
      <c r="D71" s="83"/>
      <c r="E71" s="83"/>
      <c r="F71" s="83"/>
      <c r="G71" s="83"/>
      <c r="H71" s="83"/>
      <c r="I71" s="83"/>
      <c r="J71" s="83"/>
    </row>
    <row r="72" spans="1:12" ht="15.75" hidden="1" thickBot="1" x14ac:dyDescent="0.3">
      <c r="A72" s="16" t="s">
        <v>214</v>
      </c>
      <c r="B72" s="5"/>
      <c r="C72" s="86" t="s">
        <v>122</v>
      </c>
      <c r="D72" s="5"/>
      <c r="E72" s="5"/>
      <c r="F72" s="5"/>
      <c r="G72" s="5"/>
      <c r="H72" s="5"/>
      <c r="I72" s="5"/>
      <c r="J72" s="5"/>
    </row>
    <row r="73" spans="1:12" ht="15.75" hidden="1" thickBot="1" x14ac:dyDescent="0.3">
      <c r="A73" s="16" t="s">
        <v>214</v>
      </c>
      <c r="B73" s="145"/>
      <c r="C73" s="120" t="s">
        <v>142</v>
      </c>
      <c r="D73" s="145" t="s">
        <v>147</v>
      </c>
      <c r="E73" s="145"/>
      <c r="F73" s="145"/>
      <c r="G73" s="145"/>
      <c r="H73" s="145"/>
      <c r="I73" s="145"/>
      <c r="J73" s="145"/>
      <c r="K73">
        <v>1</v>
      </c>
    </row>
    <row r="74" spans="1:12" ht="15.75" hidden="1" thickBot="1" x14ac:dyDescent="0.3">
      <c r="A74" s="16" t="s">
        <v>214</v>
      </c>
      <c r="B74" s="145"/>
      <c r="C74" s="120" t="s">
        <v>141</v>
      </c>
      <c r="D74" s="145"/>
      <c r="E74" s="145"/>
      <c r="F74" s="145"/>
      <c r="G74" s="145"/>
      <c r="H74" s="145"/>
      <c r="I74" s="145"/>
      <c r="J74" s="145"/>
    </row>
    <row r="75" spans="1:12" ht="15.75" hidden="1" thickBot="1" x14ac:dyDescent="0.3">
      <c r="A75" s="16" t="s">
        <v>214</v>
      </c>
      <c r="B75" s="145"/>
      <c r="C75" s="120" t="s">
        <v>121</v>
      </c>
      <c r="D75" s="145"/>
      <c r="E75" s="145"/>
      <c r="F75" s="145"/>
      <c r="G75" s="145"/>
      <c r="H75" s="145"/>
      <c r="I75" s="145"/>
      <c r="J75" s="145"/>
      <c r="L75">
        <f>SUM(K69:K75)</f>
        <v>1</v>
      </c>
    </row>
    <row r="76" spans="1:12" ht="15.75" hidden="1" thickBot="1" x14ac:dyDescent="0.3">
      <c r="A76" s="3" t="s">
        <v>214</v>
      </c>
      <c r="B76" s="3" t="s">
        <v>178</v>
      </c>
      <c r="C76" s="98" t="s">
        <v>226</v>
      </c>
      <c r="D76" s="3" t="s">
        <v>207</v>
      </c>
      <c r="E76" s="3"/>
      <c r="F76" s="3"/>
      <c r="G76" s="3"/>
      <c r="H76" s="3"/>
      <c r="I76" s="3"/>
      <c r="J76" s="3"/>
      <c r="K76">
        <v>1</v>
      </c>
    </row>
    <row r="77" spans="1:12" ht="15.75" hidden="1" thickBot="1" x14ac:dyDescent="0.3">
      <c r="A77" s="5" t="s">
        <v>214</v>
      </c>
      <c r="B77" s="5"/>
      <c r="C77" s="86" t="s">
        <v>227</v>
      </c>
      <c r="D77" s="5"/>
      <c r="E77" s="5"/>
      <c r="F77" s="5"/>
      <c r="G77" s="5"/>
      <c r="H77" s="5"/>
      <c r="I77" s="5"/>
      <c r="J77" s="5"/>
    </row>
    <row r="78" spans="1:12" ht="15.75" hidden="1" thickBot="1" x14ac:dyDescent="0.3">
      <c r="A78" s="87" t="s">
        <v>214</v>
      </c>
      <c r="B78" s="87"/>
      <c r="C78" s="63" t="s">
        <v>228</v>
      </c>
      <c r="D78" s="87" t="s">
        <v>240</v>
      </c>
      <c r="E78" s="87" t="s">
        <v>241</v>
      </c>
      <c r="F78" s="87" t="s">
        <v>242</v>
      </c>
      <c r="G78" s="87" t="s">
        <v>243</v>
      </c>
      <c r="H78" s="87" t="s">
        <v>244</v>
      </c>
      <c r="I78" s="87" t="s">
        <v>245</v>
      </c>
      <c r="J78" s="87" t="s">
        <v>246</v>
      </c>
      <c r="K78">
        <v>7</v>
      </c>
      <c r="L78">
        <f>SUM(K76:K78)</f>
        <v>8</v>
      </c>
    </row>
    <row r="79" spans="1:12" ht="15.75" hidden="1" thickBot="1" x14ac:dyDescent="0.3">
      <c r="A79" s="16" t="s">
        <v>214</v>
      </c>
      <c r="B79" s="75" t="s">
        <v>230</v>
      </c>
      <c r="C79" s="149" t="s">
        <v>229</v>
      </c>
      <c r="D79" s="105"/>
      <c r="E79" s="104"/>
      <c r="F79" s="105"/>
      <c r="G79" s="105"/>
      <c r="H79" s="105"/>
      <c r="I79" s="104"/>
      <c r="J79" s="105"/>
      <c r="K79" s="52"/>
      <c r="L79" s="32"/>
    </row>
    <row r="80" spans="1:12" ht="15.75" hidden="1" thickBot="1" x14ac:dyDescent="0.3">
      <c r="A80" s="16" t="s">
        <v>214</v>
      </c>
      <c r="B80" s="75"/>
      <c r="C80" s="134" t="s">
        <v>231</v>
      </c>
      <c r="D80" s="101"/>
      <c r="E80" s="100"/>
      <c r="F80" s="101"/>
      <c r="G80" s="101"/>
      <c r="H80" s="101"/>
      <c r="I80" s="100"/>
      <c r="J80" s="101"/>
      <c r="K80" s="85"/>
      <c r="L80" s="32"/>
    </row>
    <row r="81" spans="1:12" ht="15.75" hidden="1" thickBot="1" x14ac:dyDescent="0.3">
      <c r="A81" s="16" t="s">
        <v>214</v>
      </c>
      <c r="B81" s="75"/>
      <c r="C81" s="134" t="s">
        <v>232</v>
      </c>
      <c r="D81" s="101" t="s">
        <v>236</v>
      </c>
      <c r="E81" s="100" t="s">
        <v>211</v>
      </c>
      <c r="F81" s="101"/>
      <c r="G81" s="101"/>
      <c r="H81" s="101"/>
      <c r="I81" s="100"/>
      <c r="J81" s="101"/>
      <c r="K81">
        <v>2</v>
      </c>
      <c r="L81" s="32"/>
    </row>
    <row r="82" spans="1:12" ht="15.75" hidden="1" thickBot="1" x14ac:dyDescent="0.3">
      <c r="A82" s="16" t="s">
        <v>214</v>
      </c>
      <c r="B82" s="75"/>
      <c r="C82" s="134" t="s">
        <v>233</v>
      </c>
      <c r="D82" s="101" t="s">
        <v>209</v>
      </c>
      <c r="E82" s="100"/>
      <c r="F82" s="101"/>
      <c r="G82" s="101"/>
      <c r="H82" s="101"/>
      <c r="I82" s="100"/>
      <c r="J82" s="101"/>
      <c r="K82" s="64">
        <v>1</v>
      </c>
      <c r="L82" s="32"/>
    </row>
    <row r="83" spans="1:12" ht="15.75" hidden="1" thickBot="1" x14ac:dyDescent="0.3">
      <c r="A83" s="16" t="s">
        <v>214</v>
      </c>
      <c r="B83" s="75"/>
      <c r="C83" s="134" t="s">
        <v>234</v>
      </c>
      <c r="D83" s="101"/>
      <c r="E83" s="100"/>
      <c r="F83" s="101"/>
      <c r="G83" s="101"/>
      <c r="H83" s="101"/>
      <c r="I83" s="100"/>
      <c r="J83" s="101"/>
      <c r="K83" s="64"/>
      <c r="L83" s="32"/>
    </row>
    <row r="84" spans="1:12" ht="15.75" hidden="1" thickBot="1" x14ac:dyDescent="0.3">
      <c r="A84" s="17" t="s">
        <v>214</v>
      </c>
      <c r="B84" s="128"/>
      <c r="C84" s="135" t="s">
        <v>235</v>
      </c>
      <c r="D84" s="103" t="s">
        <v>208</v>
      </c>
      <c r="E84" s="102" t="s">
        <v>210</v>
      </c>
      <c r="F84" s="103"/>
      <c r="G84" s="103"/>
      <c r="H84" s="103"/>
      <c r="I84" s="102"/>
      <c r="J84" s="103"/>
      <c r="K84">
        <v>2</v>
      </c>
      <c r="L84" s="32">
        <f>K79+K80+K81+K82+K83+K84</f>
        <v>5</v>
      </c>
    </row>
    <row r="85" spans="1:12" ht="15.75" hidden="1" thickBot="1" x14ac:dyDescent="0.3">
      <c r="A85" s="15" t="s">
        <v>214</v>
      </c>
      <c r="B85" s="15" t="s">
        <v>179</v>
      </c>
      <c r="C85" s="130" t="s">
        <v>182</v>
      </c>
      <c r="D85" s="105" t="s">
        <v>196</v>
      </c>
      <c r="E85" s="104" t="s">
        <v>199</v>
      </c>
      <c r="F85" s="105"/>
      <c r="G85" s="105"/>
      <c r="H85" s="105"/>
      <c r="I85" s="104"/>
      <c r="J85" s="105"/>
      <c r="K85" s="52">
        <v>2</v>
      </c>
      <c r="L85" s="32"/>
    </row>
    <row r="86" spans="1:12" ht="15.75" hidden="1" thickBot="1" x14ac:dyDescent="0.3">
      <c r="A86" s="16" t="s">
        <v>214</v>
      </c>
      <c r="B86" s="16"/>
      <c r="C86" s="129" t="s">
        <v>183</v>
      </c>
      <c r="D86" s="86" t="s">
        <v>198</v>
      </c>
      <c r="E86" s="123" t="s">
        <v>201</v>
      </c>
      <c r="F86" s="86" t="s">
        <v>200</v>
      </c>
      <c r="G86" s="86"/>
      <c r="H86" s="86"/>
      <c r="I86" s="123"/>
      <c r="J86" s="86"/>
      <c r="K86" s="52">
        <v>3</v>
      </c>
    </row>
    <row r="87" spans="1:12" ht="15.75" hidden="1" thickBot="1" x14ac:dyDescent="0.3">
      <c r="A87" s="17" t="s">
        <v>214</v>
      </c>
      <c r="B87" s="17"/>
      <c r="C87" s="131" t="s">
        <v>184</v>
      </c>
      <c r="D87" s="86" t="s">
        <v>249</v>
      </c>
      <c r="E87" s="123" t="s">
        <v>197</v>
      </c>
      <c r="F87" s="86"/>
      <c r="G87" s="86"/>
      <c r="H87" s="86"/>
      <c r="I87" s="123"/>
      <c r="J87" s="86"/>
      <c r="K87" s="52">
        <v>2</v>
      </c>
      <c r="L87">
        <f>SUM(K85:K87)</f>
        <v>7</v>
      </c>
    </row>
    <row r="88" spans="1:12" x14ac:dyDescent="0.25">
      <c r="A88" s="15" t="s">
        <v>213</v>
      </c>
      <c r="B88" s="127" t="s">
        <v>180</v>
      </c>
      <c r="C88" s="130" t="s">
        <v>185</v>
      </c>
      <c r="D88" s="107" t="s">
        <v>193</v>
      </c>
      <c r="E88" s="106"/>
      <c r="F88" s="107"/>
      <c r="G88" s="107"/>
      <c r="H88" s="107"/>
      <c r="I88" s="106"/>
      <c r="J88" s="107"/>
      <c r="K88" s="42">
        <v>1</v>
      </c>
      <c r="L88" s="64"/>
    </row>
    <row r="89" spans="1:12" ht="17.25" customHeight="1" x14ac:dyDescent="0.25">
      <c r="A89" s="16" t="s">
        <v>213</v>
      </c>
      <c r="B89" s="75"/>
      <c r="C89" s="129" t="s">
        <v>186</v>
      </c>
      <c r="D89" s="109"/>
      <c r="E89" s="108"/>
      <c r="F89" s="109"/>
      <c r="G89" s="109"/>
      <c r="H89" s="109"/>
      <c r="I89" s="108"/>
      <c r="J89" s="109"/>
      <c r="K89" s="42"/>
      <c r="L89" s="64"/>
    </row>
    <row r="90" spans="1:12" ht="17.25" customHeight="1" x14ac:dyDescent="0.25">
      <c r="A90" s="16" t="s">
        <v>213</v>
      </c>
      <c r="B90" s="75"/>
      <c r="C90" s="136" t="s">
        <v>248</v>
      </c>
      <c r="D90" s="109"/>
      <c r="E90" s="108"/>
      <c r="F90" s="109"/>
      <c r="G90" s="109"/>
      <c r="H90" s="159"/>
      <c r="I90" s="160"/>
      <c r="J90" s="159"/>
      <c r="K90" s="42"/>
      <c r="L90" s="64"/>
    </row>
    <row r="91" spans="1:12" ht="18.75" customHeight="1" thickBot="1" x14ac:dyDescent="0.3">
      <c r="A91" s="17" t="s">
        <v>213</v>
      </c>
      <c r="B91" s="128"/>
      <c r="C91" s="131" t="s">
        <v>187</v>
      </c>
      <c r="D91" s="109" t="s">
        <v>194</v>
      </c>
      <c r="E91" s="108" t="s">
        <v>253</v>
      </c>
      <c r="F91" s="109" t="s">
        <v>195</v>
      </c>
      <c r="G91" s="109" t="s">
        <v>286</v>
      </c>
      <c r="H91" s="111"/>
      <c r="I91" s="110"/>
      <c r="J91" s="111"/>
      <c r="K91" s="42">
        <v>4</v>
      </c>
      <c r="L91" s="64">
        <f>K88+K89+K91</f>
        <v>5</v>
      </c>
    </row>
    <row r="92" spans="1:12" x14ac:dyDescent="0.25">
      <c r="A92" s="15" t="s">
        <v>213</v>
      </c>
      <c r="B92" s="81" t="s">
        <v>181</v>
      </c>
      <c r="C92" s="130" t="s">
        <v>188</v>
      </c>
      <c r="D92" s="18" t="s">
        <v>206</v>
      </c>
      <c r="E92" s="113"/>
      <c r="F92" s="18"/>
      <c r="G92" s="18"/>
      <c r="H92" s="18"/>
      <c r="I92" s="113"/>
      <c r="J92" s="18"/>
      <c r="K92" s="42">
        <v>1</v>
      </c>
      <c r="L92" s="64"/>
    </row>
    <row r="93" spans="1:12" x14ac:dyDescent="0.25">
      <c r="A93" s="16" t="s">
        <v>213</v>
      </c>
      <c r="B93" s="132"/>
      <c r="C93" s="129" t="s">
        <v>189</v>
      </c>
      <c r="D93" s="19"/>
      <c r="E93" s="56"/>
      <c r="F93" s="19"/>
      <c r="G93" s="19"/>
      <c r="H93" s="19"/>
      <c r="I93" s="56"/>
      <c r="J93" s="19"/>
      <c r="K93" s="42"/>
      <c r="L93" s="64"/>
    </row>
    <row r="94" spans="1:12" x14ac:dyDescent="0.25">
      <c r="A94" s="16" t="s">
        <v>213</v>
      </c>
      <c r="B94" s="132"/>
      <c r="C94" s="129" t="s">
        <v>190</v>
      </c>
      <c r="D94" s="19"/>
      <c r="E94" s="56"/>
      <c r="F94" s="19"/>
      <c r="G94" s="19"/>
      <c r="H94" s="19"/>
      <c r="I94" s="56"/>
      <c r="J94" s="19"/>
      <c r="K94" s="42"/>
      <c r="L94" s="64"/>
    </row>
    <row r="95" spans="1:12" x14ac:dyDescent="0.25">
      <c r="A95" s="16" t="s">
        <v>213</v>
      </c>
      <c r="B95" s="132"/>
      <c r="C95" s="129" t="s">
        <v>191</v>
      </c>
      <c r="D95" s="19"/>
      <c r="E95" s="56"/>
      <c r="F95" s="19"/>
      <c r="G95" s="19"/>
      <c r="H95" s="19"/>
      <c r="I95" s="56"/>
      <c r="J95" s="19"/>
      <c r="K95" s="42"/>
      <c r="L95" s="64"/>
    </row>
    <row r="96" spans="1:12" ht="15.75" thickBot="1" x14ac:dyDescent="0.3">
      <c r="A96" s="17" t="s">
        <v>213</v>
      </c>
      <c r="B96" s="133"/>
      <c r="C96" s="131" t="s">
        <v>192</v>
      </c>
      <c r="D96" s="118"/>
      <c r="E96" s="116"/>
      <c r="F96" s="118"/>
      <c r="G96" s="118"/>
      <c r="H96" s="118"/>
      <c r="I96" s="116"/>
      <c r="J96" s="118"/>
      <c r="K96" s="42"/>
      <c r="L96" s="64">
        <f>K92+K93+K94+K95+K96</f>
        <v>1</v>
      </c>
    </row>
    <row r="98" spans="12:12" x14ac:dyDescent="0.25">
      <c r="L98" s="138"/>
    </row>
  </sheetData>
  <autoFilter ref="A3:L96">
    <filterColumn colId="0">
      <filters>
        <filter val="CM"/>
      </filters>
    </filterColumn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2">
    <mergeCell ref="B1:J1"/>
    <mergeCell ref="D3:J3"/>
  </mergeCells>
  <pageMargins left="0.7" right="0.7" top="0.75" bottom="0.75" header="0.3" footer="0.3"/>
  <pageSetup scale="49" fitToHeight="0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75" zoomScaleNormal="75" workbookViewId="0">
      <selection activeCell="I14" sqref="I14"/>
    </sheetView>
  </sheetViews>
  <sheetFormatPr baseColWidth="10" defaultRowHeight="15" x14ac:dyDescent="0.25"/>
  <cols>
    <col min="1" max="1" width="32.140625" customWidth="1"/>
    <col min="2" max="2" width="11.85546875" customWidth="1"/>
    <col min="3" max="7" width="13.7109375" customWidth="1"/>
    <col min="8" max="9" width="12.7109375" customWidth="1"/>
  </cols>
  <sheetData>
    <row r="1" spans="1:9" x14ac:dyDescent="0.25">
      <c r="A1" s="138" t="s">
        <v>254</v>
      </c>
      <c r="B1" s="138"/>
    </row>
    <row r="2" spans="1:9" x14ac:dyDescent="0.25">
      <c r="A2" s="138" t="s">
        <v>255</v>
      </c>
      <c r="B2" s="138"/>
    </row>
    <row r="3" spans="1:9" x14ac:dyDescent="0.25">
      <c r="A3" s="162">
        <v>42803</v>
      </c>
      <c r="B3" s="162"/>
    </row>
    <row r="4" spans="1:9" x14ac:dyDescent="0.25">
      <c r="A4" s="162"/>
      <c r="B4" s="162"/>
    </row>
    <row r="5" spans="1:9" ht="15.75" thickBot="1" x14ac:dyDescent="0.3">
      <c r="A5" t="s">
        <v>256</v>
      </c>
    </row>
    <row r="6" spans="1:9" ht="30.75" thickBot="1" x14ac:dyDescent="0.3">
      <c r="A6" s="193" t="s">
        <v>262</v>
      </c>
      <c r="B6" s="195"/>
      <c r="C6" s="163" t="s">
        <v>258</v>
      </c>
      <c r="D6" s="163" t="s">
        <v>259</v>
      </c>
      <c r="E6" s="163" t="s">
        <v>260</v>
      </c>
      <c r="F6" s="163" t="s">
        <v>71</v>
      </c>
      <c r="G6" s="165" t="s">
        <v>93</v>
      </c>
      <c r="H6" s="165" t="s">
        <v>94</v>
      </c>
      <c r="I6" s="163" t="s">
        <v>261</v>
      </c>
    </row>
    <row r="7" spans="1:9" ht="19.5" thickBot="1" x14ac:dyDescent="0.35">
      <c r="A7" s="171" t="s">
        <v>263</v>
      </c>
      <c r="B7" s="189">
        <f>C7+D7+E7+F7+G7+H7+I7</f>
        <v>26</v>
      </c>
      <c r="C7" s="170">
        <v>19</v>
      </c>
      <c r="D7" s="169">
        <v>1</v>
      </c>
      <c r="E7" s="169">
        <v>3</v>
      </c>
      <c r="F7" s="169">
        <v>3</v>
      </c>
      <c r="G7" s="169">
        <v>0</v>
      </c>
      <c r="H7" s="169">
        <v>0</v>
      </c>
      <c r="I7" s="172">
        <v>0</v>
      </c>
    </row>
    <row r="8" spans="1:9" ht="15.75" thickBot="1" x14ac:dyDescent="0.3">
      <c r="A8" s="173" t="s">
        <v>266</v>
      </c>
      <c r="B8" s="166">
        <v>0</v>
      </c>
      <c r="C8" s="174"/>
      <c r="D8" s="175"/>
      <c r="E8" s="175"/>
      <c r="F8" s="175"/>
      <c r="G8" s="175"/>
      <c r="H8" s="175"/>
      <c r="I8" s="176"/>
    </row>
    <row r="9" spans="1:9" ht="15.75" thickBot="1" x14ac:dyDescent="0.3">
      <c r="A9" s="52"/>
      <c r="B9" s="167"/>
      <c r="C9" s="168"/>
      <c r="D9" s="168"/>
      <c r="E9" s="168"/>
      <c r="F9" s="168"/>
      <c r="G9" s="168"/>
      <c r="H9" s="168"/>
      <c r="I9" s="168"/>
    </row>
    <row r="10" spans="1:9" ht="19.5" thickBot="1" x14ac:dyDescent="0.35">
      <c r="A10" s="186" t="s">
        <v>95</v>
      </c>
      <c r="B10" s="189">
        <f>C10+D10+E10+F10+G10+H10+I10</f>
        <v>5</v>
      </c>
      <c r="C10" s="187">
        <v>2</v>
      </c>
      <c r="D10" s="178">
        <v>1</v>
      </c>
      <c r="E10" s="178">
        <v>1</v>
      </c>
      <c r="F10" s="178">
        <v>1</v>
      </c>
      <c r="G10" s="178">
        <v>0</v>
      </c>
      <c r="H10" s="178">
        <v>0</v>
      </c>
      <c r="I10" s="179">
        <v>0</v>
      </c>
    </row>
    <row r="11" spans="1:9" ht="15.75" thickBot="1" x14ac:dyDescent="0.3">
      <c r="A11" s="173" t="s">
        <v>265</v>
      </c>
      <c r="B11" s="166">
        <v>1</v>
      </c>
      <c r="C11" s="188"/>
      <c r="D11" s="182"/>
      <c r="E11" s="182"/>
      <c r="F11" s="182"/>
      <c r="G11" s="182"/>
      <c r="H11" s="182"/>
      <c r="I11" s="183"/>
    </row>
    <row r="12" spans="1:9" ht="15.75" thickBot="1" x14ac:dyDescent="0.3">
      <c r="A12" s="52"/>
      <c r="B12" s="52"/>
      <c r="C12" s="115"/>
      <c r="D12" s="115"/>
      <c r="E12" s="115"/>
      <c r="F12" s="115"/>
      <c r="G12" s="115"/>
      <c r="H12" s="115"/>
      <c r="I12" s="115"/>
    </row>
    <row r="13" spans="1:9" ht="15.75" thickBot="1" x14ac:dyDescent="0.3">
      <c r="A13" s="184" t="s">
        <v>264</v>
      </c>
      <c r="B13" s="185">
        <f>B7/B10</f>
        <v>5.2</v>
      </c>
      <c r="C13" s="115"/>
      <c r="D13" s="115"/>
      <c r="E13" s="115"/>
      <c r="F13" s="115"/>
      <c r="G13" s="115"/>
      <c r="H13" s="115"/>
      <c r="I13" s="115"/>
    </row>
    <row r="14" spans="1:9" x14ac:dyDescent="0.25">
      <c r="A14" s="52"/>
      <c r="B14" s="52"/>
      <c r="C14" s="32"/>
      <c r="D14" s="32"/>
      <c r="E14" s="32" t="s">
        <v>293</v>
      </c>
      <c r="F14" s="32"/>
      <c r="G14" s="32"/>
      <c r="H14" s="32"/>
      <c r="I14" s="32"/>
    </row>
    <row r="15" spans="1:9" x14ac:dyDescent="0.25">
      <c r="A15" s="52"/>
      <c r="B15" s="52"/>
      <c r="C15" s="32"/>
      <c r="D15" s="32"/>
      <c r="E15" s="32"/>
      <c r="F15" s="32"/>
      <c r="G15" s="32"/>
      <c r="H15" s="32"/>
      <c r="I15" s="32"/>
    </row>
    <row r="16" spans="1:9" x14ac:dyDescent="0.25">
      <c r="A16" s="164"/>
      <c r="B16" s="164"/>
    </row>
    <row r="17" spans="1:9" ht="15.75" thickBot="1" x14ac:dyDescent="0.3">
      <c r="A17" t="s">
        <v>257</v>
      </c>
    </row>
    <row r="18" spans="1:9" ht="30.75" thickBot="1" x14ac:dyDescent="0.3">
      <c r="A18" s="193" t="s">
        <v>262</v>
      </c>
      <c r="B18" s="195"/>
      <c r="C18" s="163" t="s">
        <v>258</v>
      </c>
      <c r="D18" s="163" t="s">
        <v>259</v>
      </c>
      <c r="E18" s="163" t="s">
        <v>260</v>
      </c>
      <c r="F18" s="163" t="s">
        <v>71</v>
      </c>
      <c r="G18" s="165" t="s">
        <v>93</v>
      </c>
      <c r="H18" s="165" t="s">
        <v>94</v>
      </c>
      <c r="I18" s="163" t="s">
        <v>261</v>
      </c>
    </row>
    <row r="19" spans="1:9" ht="19.5" thickBot="1" x14ac:dyDescent="0.35">
      <c r="A19" s="171" t="s">
        <v>280</v>
      </c>
      <c r="B19" s="189">
        <f>C19+D19+E19+F19+G19+H19+I19</f>
        <v>46</v>
      </c>
      <c r="C19" s="170">
        <v>25</v>
      </c>
      <c r="D19" s="169">
        <v>1</v>
      </c>
      <c r="E19" s="169">
        <v>15</v>
      </c>
      <c r="F19" s="169">
        <v>5</v>
      </c>
      <c r="G19" s="169">
        <v>0</v>
      </c>
      <c r="H19" s="169">
        <v>0</v>
      </c>
      <c r="I19" s="172">
        <v>0</v>
      </c>
    </row>
    <row r="20" spans="1:9" ht="15.75" thickBot="1" x14ac:dyDescent="0.3">
      <c r="A20" s="173" t="s">
        <v>266</v>
      </c>
      <c r="B20" s="166">
        <v>0</v>
      </c>
      <c r="C20" s="174"/>
      <c r="D20" s="175"/>
      <c r="E20" s="175"/>
      <c r="F20" s="175"/>
      <c r="G20" s="175"/>
      <c r="H20" s="175"/>
      <c r="I20" s="176"/>
    </row>
    <row r="21" spans="1:9" ht="15.75" thickBot="1" x14ac:dyDescent="0.3">
      <c r="A21" s="52"/>
      <c r="B21" s="167"/>
      <c r="C21" s="168"/>
      <c r="D21" s="168"/>
      <c r="E21" s="168"/>
      <c r="F21" s="168"/>
      <c r="G21" s="168"/>
      <c r="H21" s="168"/>
      <c r="I21" s="168"/>
    </row>
    <row r="22" spans="1:9" ht="18.75" x14ac:dyDescent="0.3">
      <c r="A22" s="177" t="s">
        <v>95</v>
      </c>
      <c r="B22" s="190">
        <f>C22+D22+E22+F22+G22+H22+I22</f>
        <v>5</v>
      </c>
      <c r="C22" s="178">
        <v>2</v>
      </c>
      <c r="D22" s="178">
        <v>1</v>
      </c>
      <c r="E22" s="178">
        <v>1</v>
      </c>
      <c r="F22" s="178">
        <v>1</v>
      </c>
      <c r="G22" s="178">
        <v>0</v>
      </c>
      <c r="H22" s="178">
        <v>0</v>
      </c>
      <c r="I22" s="179">
        <v>0</v>
      </c>
    </row>
    <row r="23" spans="1:9" ht="15.75" thickBot="1" x14ac:dyDescent="0.3">
      <c r="A23" s="180" t="s">
        <v>265</v>
      </c>
      <c r="B23" s="181">
        <v>1</v>
      </c>
      <c r="C23" s="182"/>
      <c r="D23" s="182"/>
      <c r="E23" s="182"/>
      <c r="F23" s="182"/>
      <c r="G23" s="182"/>
      <c r="H23" s="182"/>
      <c r="I23" s="183"/>
    </row>
    <row r="24" spans="1:9" ht="15.75" thickBot="1" x14ac:dyDescent="0.3">
      <c r="A24" s="52"/>
      <c r="B24" s="52"/>
      <c r="C24" s="115"/>
      <c r="D24" s="115"/>
      <c r="E24" s="115"/>
      <c r="F24" s="115"/>
      <c r="G24" s="115"/>
      <c r="H24" s="115"/>
      <c r="I24" s="115"/>
    </row>
    <row r="25" spans="1:9" ht="15.75" thickBot="1" x14ac:dyDescent="0.3">
      <c r="A25" s="184" t="s">
        <v>267</v>
      </c>
      <c r="B25" s="185">
        <f>B19/B22</f>
        <v>9.1999999999999993</v>
      </c>
      <c r="C25" s="115"/>
      <c r="D25" s="115"/>
      <c r="E25" s="115"/>
      <c r="F25" s="115"/>
      <c r="G25" s="115"/>
      <c r="H25" s="115"/>
      <c r="I25" s="115"/>
    </row>
    <row r="26" spans="1:9" x14ac:dyDescent="0.25">
      <c r="A26" s="52"/>
      <c r="B26" s="52"/>
      <c r="C26" s="115"/>
      <c r="D26" s="115"/>
      <c r="E26" s="115"/>
      <c r="F26" s="115"/>
      <c r="G26" s="115"/>
      <c r="H26" s="115"/>
      <c r="I26" s="115"/>
    </row>
    <row r="27" spans="1:9" x14ac:dyDescent="0.25">
      <c r="A27" s="52"/>
      <c r="B27" s="52"/>
      <c r="C27" s="32"/>
      <c r="D27" s="32"/>
      <c r="E27" s="32"/>
      <c r="F27" s="32"/>
      <c r="G27" s="32"/>
      <c r="H27" s="32"/>
      <c r="I27" s="32"/>
    </row>
    <row r="28" spans="1:9" x14ac:dyDescent="0.25">
      <c r="A28" s="52"/>
      <c r="B28" s="52"/>
      <c r="C28" s="32"/>
      <c r="D28" s="32"/>
      <c r="E28" s="32"/>
      <c r="F28" s="32"/>
      <c r="G28" s="32"/>
      <c r="H28" s="32"/>
      <c r="I28" s="32"/>
    </row>
    <row r="35" spans="1:2" x14ac:dyDescent="0.25">
      <c r="A35" s="162"/>
      <c r="B35" s="162"/>
    </row>
  </sheetData>
  <mergeCells count="2">
    <mergeCell ref="A6:B6"/>
    <mergeCell ref="A18:B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75" zoomScaleNormal="75" workbookViewId="0">
      <selection activeCell="F14" sqref="F14"/>
    </sheetView>
  </sheetViews>
  <sheetFormatPr baseColWidth="10" defaultRowHeight="15" x14ac:dyDescent="0.25"/>
  <cols>
    <col min="1" max="1" width="32.140625" customWidth="1"/>
    <col min="2" max="2" width="11.85546875" customWidth="1"/>
    <col min="3" max="7" width="13.7109375" customWidth="1"/>
    <col min="8" max="9" width="12.7109375" customWidth="1"/>
  </cols>
  <sheetData>
    <row r="1" spans="1:9" x14ac:dyDescent="0.25">
      <c r="A1" s="138" t="s">
        <v>254</v>
      </c>
      <c r="B1" s="138"/>
    </row>
    <row r="2" spans="1:9" x14ac:dyDescent="0.25">
      <c r="A2" s="138" t="s">
        <v>255</v>
      </c>
      <c r="B2" s="138"/>
    </row>
    <row r="3" spans="1:9" x14ac:dyDescent="0.25">
      <c r="A3" s="162">
        <v>42803</v>
      </c>
      <c r="B3" s="162"/>
    </row>
    <row r="4" spans="1:9" x14ac:dyDescent="0.25">
      <c r="A4" s="162"/>
      <c r="B4" s="162"/>
    </row>
    <row r="5" spans="1:9" ht="15.75" thickBot="1" x14ac:dyDescent="0.3">
      <c r="A5" t="s">
        <v>256</v>
      </c>
    </row>
    <row r="6" spans="1:9" ht="30.75" thickBot="1" x14ac:dyDescent="0.3">
      <c r="A6" s="193" t="s">
        <v>268</v>
      </c>
      <c r="B6" s="195"/>
      <c r="C6" s="163" t="s">
        <v>137</v>
      </c>
      <c r="D6" s="163" t="s">
        <v>269</v>
      </c>
      <c r="E6" s="163" t="s">
        <v>270</v>
      </c>
      <c r="F6" s="163" t="s">
        <v>74</v>
      </c>
      <c r="G6" s="165" t="s">
        <v>101</v>
      </c>
      <c r="H6" s="165" t="s">
        <v>238</v>
      </c>
      <c r="I6" s="163" t="s">
        <v>271</v>
      </c>
    </row>
    <row r="7" spans="1:9" ht="19.5" thickBot="1" x14ac:dyDescent="0.35">
      <c r="A7" s="171" t="s">
        <v>263</v>
      </c>
      <c r="B7" s="189">
        <f>C7+D7+E7+F7+G7+H7+I7</f>
        <v>19</v>
      </c>
      <c r="C7" s="170">
        <v>9</v>
      </c>
      <c r="D7" s="169">
        <v>2</v>
      </c>
      <c r="E7" s="169">
        <v>8</v>
      </c>
      <c r="F7" s="169">
        <v>0</v>
      </c>
      <c r="G7" s="169">
        <v>0</v>
      </c>
      <c r="H7" s="169">
        <v>0</v>
      </c>
      <c r="I7" s="172">
        <v>0</v>
      </c>
    </row>
    <row r="8" spans="1:9" ht="19.5" thickBot="1" x14ac:dyDescent="0.35">
      <c r="A8" s="173" t="s">
        <v>266</v>
      </c>
      <c r="B8" s="189">
        <f>C8+D8+E8+F8+G8+H8+I8</f>
        <v>2</v>
      </c>
      <c r="C8" s="174">
        <v>1</v>
      </c>
      <c r="D8" s="175">
        <v>1</v>
      </c>
      <c r="E8" s="175"/>
      <c r="F8" s="175"/>
      <c r="G8" s="175"/>
      <c r="H8" s="175"/>
      <c r="I8" s="176"/>
    </row>
    <row r="9" spans="1:9" ht="15.75" thickBot="1" x14ac:dyDescent="0.3">
      <c r="A9" s="52"/>
      <c r="B9" s="167"/>
      <c r="C9" s="168"/>
      <c r="D9" s="168"/>
      <c r="E9" s="168"/>
      <c r="F9" s="168"/>
      <c r="G9" s="168"/>
      <c r="H9" s="168"/>
      <c r="I9" s="168"/>
    </row>
    <row r="10" spans="1:9" ht="19.5" thickBot="1" x14ac:dyDescent="0.35">
      <c r="A10" s="186" t="s">
        <v>95</v>
      </c>
      <c r="B10" s="189">
        <f>C10+D10+E10+F10+G10+H10+I10</f>
        <v>7</v>
      </c>
      <c r="C10" s="187">
        <v>3</v>
      </c>
      <c r="D10" s="178">
        <v>2</v>
      </c>
      <c r="E10" s="178">
        <v>2</v>
      </c>
      <c r="F10" s="178">
        <v>0</v>
      </c>
      <c r="G10" s="178">
        <v>0</v>
      </c>
      <c r="H10" s="178">
        <v>0</v>
      </c>
      <c r="I10" s="179">
        <v>0</v>
      </c>
    </row>
    <row r="11" spans="1:9" ht="15.75" thickBot="1" x14ac:dyDescent="0.3">
      <c r="A11" s="173" t="s">
        <v>265</v>
      </c>
      <c r="B11" s="166">
        <v>1</v>
      </c>
      <c r="C11" s="188"/>
      <c r="D11" s="182"/>
      <c r="E11" s="182"/>
      <c r="F11" s="182"/>
      <c r="G11" s="182"/>
      <c r="H11" s="182"/>
      <c r="I11" s="183"/>
    </row>
    <row r="12" spans="1:9" ht="15.75" thickBot="1" x14ac:dyDescent="0.3">
      <c r="A12" s="52"/>
      <c r="B12" s="52"/>
      <c r="C12" s="115"/>
      <c r="D12" s="115"/>
      <c r="E12" s="115"/>
      <c r="F12" s="115"/>
      <c r="G12" s="115"/>
      <c r="H12" s="115"/>
      <c r="I12" s="115"/>
    </row>
    <row r="13" spans="1:9" ht="15.75" thickBot="1" x14ac:dyDescent="0.3">
      <c r="A13" s="184" t="s">
        <v>264</v>
      </c>
      <c r="B13" s="185">
        <f>B7/B10</f>
        <v>2.7142857142857144</v>
      </c>
      <c r="C13" s="115"/>
      <c r="D13" s="115"/>
      <c r="E13" s="115"/>
      <c r="F13" s="115"/>
      <c r="G13" s="115"/>
      <c r="H13" s="115"/>
      <c r="I13" s="115"/>
    </row>
    <row r="14" spans="1:9" x14ac:dyDescent="0.25">
      <c r="A14" s="52"/>
      <c r="B14" s="52"/>
      <c r="C14" s="32"/>
      <c r="D14" s="32"/>
      <c r="E14" s="32"/>
      <c r="F14" s="32"/>
      <c r="G14" s="32"/>
      <c r="H14" s="32"/>
      <c r="I14" s="32"/>
    </row>
    <row r="15" spans="1:9" x14ac:dyDescent="0.25">
      <c r="A15" s="52"/>
      <c r="B15" s="52"/>
      <c r="C15" s="32"/>
      <c r="D15" s="32"/>
      <c r="E15" s="32"/>
      <c r="F15" s="32"/>
      <c r="G15" s="32"/>
      <c r="H15" s="32"/>
      <c r="I15" s="32"/>
    </row>
    <row r="16" spans="1:9" x14ac:dyDescent="0.25">
      <c r="A16" s="164"/>
      <c r="B16" s="164"/>
    </row>
    <row r="17" spans="1:9" ht="15.75" thickBot="1" x14ac:dyDescent="0.3">
      <c r="A17" t="s">
        <v>257</v>
      </c>
    </row>
    <row r="18" spans="1:9" ht="30.75" thickBot="1" x14ac:dyDescent="0.3">
      <c r="A18" s="193" t="s">
        <v>268</v>
      </c>
      <c r="B18" s="195"/>
      <c r="C18" s="163" t="s">
        <v>137</v>
      </c>
      <c r="D18" s="163" t="s">
        <v>269</v>
      </c>
      <c r="E18" s="163" t="s">
        <v>270</v>
      </c>
      <c r="F18" s="163" t="s">
        <v>74</v>
      </c>
      <c r="G18" s="165" t="s">
        <v>101</v>
      </c>
      <c r="H18" s="165" t="s">
        <v>238</v>
      </c>
      <c r="I18" s="163" t="s">
        <v>271</v>
      </c>
    </row>
    <row r="19" spans="1:9" ht="19.5" thickBot="1" x14ac:dyDescent="0.35">
      <c r="A19" s="171" t="s">
        <v>280</v>
      </c>
      <c r="B19" s="189">
        <f>C19+D19+E19+F19+G19+H19+I19</f>
        <v>53</v>
      </c>
      <c r="C19" s="170">
        <v>37</v>
      </c>
      <c r="D19" s="169">
        <v>8</v>
      </c>
      <c r="E19" s="169">
        <v>8</v>
      </c>
      <c r="F19" s="169">
        <v>0</v>
      </c>
      <c r="G19" s="169">
        <v>0</v>
      </c>
      <c r="H19" s="169">
        <v>0</v>
      </c>
      <c r="I19" s="172">
        <v>0</v>
      </c>
    </row>
    <row r="20" spans="1:9" ht="19.5" thickBot="1" x14ac:dyDescent="0.35">
      <c r="A20" s="173" t="s">
        <v>266</v>
      </c>
      <c r="B20" s="189">
        <f>C20+D20+E20+F20+G20+H20+I20</f>
        <v>2</v>
      </c>
      <c r="C20" s="174">
        <v>1</v>
      </c>
      <c r="D20" s="175">
        <v>1</v>
      </c>
      <c r="E20" s="175"/>
      <c r="F20" s="175"/>
      <c r="G20" s="175"/>
      <c r="H20" s="175"/>
      <c r="I20" s="176"/>
    </row>
    <row r="21" spans="1:9" ht="15.75" thickBot="1" x14ac:dyDescent="0.3">
      <c r="A21" s="52"/>
      <c r="B21" s="167"/>
      <c r="C21" s="168"/>
      <c r="D21" s="168"/>
      <c r="E21" s="168"/>
      <c r="F21" s="168"/>
      <c r="G21" s="168"/>
      <c r="H21" s="168"/>
      <c r="I21" s="168"/>
    </row>
    <row r="22" spans="1:9" ht="18.75" x14ac:dyDescent="0.3">
      <c r="A22" s="177" t="s">
        <v>95</v>
      </c>
      <c r="B22" s="190">
        <f>C22+D22+E22+F22+G22+H22+I22</f>
        <v>7</v>
      </c>
      <c r="C22" s="178">
        <v>3</v>
      </c>
      <c r="D22" s="178">
        <v>2</v>
      </c>
      <c r="E22" s="178">
        <v>2</v>
      </c>
      <c r="F22" s="178">
        <v>0</v>
      </c>
      <c r="G22" s="178">
        <v>0</v>
      </c>
      <c r="H22" s="178">
        <v>0</v>
      </c>
      <c r="I22" s="179">
        <v>0</v>
      </c>
    </row>
    <row r="23" spans="1:9" ht="15.75" thickBot="1" x14ac:dyDescent="0.3">
      <c r="A23" s="180" t="s">
        <v>265</v>
      </c>
      <c r="B23" s="181">
        <v>1</v>
      </c>
      <c r="C23" s="182"/>
      <c r="D23" s="182"/>
      <c r="E23" s="182"/>
      <c r="F23" s="182"/>
      <c r="G23" s="182"/>
      <c r="H23" s="182"/>
      <c r="I23" s="183"/>
    </row>
    <row r="24" spans="1:9" ht="15.75" thickBot="1" x14ac:dyDescent="0.3">
      <c r="A24" s="52"/>
      <c r="B24" s="52"/>
      <c r="C24" s="115"/>
      <c r="D24" s="115"/>
      <c r="E24" s="115"/>
      <c r="F24" s="115"/>
      <c r="G24" s="115"/>
      <c r="H24" s="115"/>
      <c r="I24" s="115"/>
    </row>
    <row r="25" spans="1:9" ht="15.75" thickBot="1" x14ac:dyDescent="0.3">
      <c r="A25" s="184" t="s">
        <v>267</v>
      </c>
      <c r="B25" s="185">
        <f>B19/B22</f>
        <v>7.5714285714285712</v>
      </c>
      <c r="C25" s="115"/>
      <c r="D25" s="115"/>
      <c r="E25" s="115"/>
      <c r="F25" s="115"/>
      <c r="G25" s="115"/>
      <c r="H25" s="115"/>
      <c r="I25" s="115"/>
    </row>
    <row r="26" spans="1:9" x14ac:dyDescent="0.25">
      <c r="A26" s="52"/>
      <c r="B26" s="52"/>
      <c r="C26" s="115"/>
      <c r="D26" s="115"/>
      <c r="E26" s="115"/>
      <c r="F26" s="115"/>
      <c r="G26" s="115"/>
      <c r="H26" s="115"/>
      <c r="I26" s="115"/>
    </row>
    <row r="27" spans="1:9" x14ac:dyDescent="0.25">
      <c r="A27" s="52"/>
      <c r="B27" s="52"/>
      <c r="C27" s="32"/>
      <c r="D27" s="32"/>
      <c r="E27" s="32"/>
      <c r="F27" s="32"/>
      <c r="G27" s="32"/>
      <c r="H27" s="32"/>
      <c r="I27" s="32"/>
    </row>
    <row r="28" spans="1:9" x14ac:dyDescent="0.25">
      <c r="A28" s="52"/>
      <c r="B28" s="52"/>
      <c r="C28" s="32"/>
      <c r="D28" s="32"/>
      <c r="E28" s="32"/>
      <c r="F28" s="32"/>
      <c r="G28" s="32"/>
      <c r="H28" s="32"/>
      <c r="I28" s="32"/>
    </row>
    <row r="35" spans="1:2" x14ac:dyDescent="0.25">
      <c r="A35" s="162"/>
      <c r="B35" s="162"/>
    </row>
  </sheetData>
  <mergeCells count="2">
    <mergeCell ref="A6:B6"/>
    <mergeCell ref="A18: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75" zoomScaleNormal="75" workbookViewId="0">
      <selection activeCell="L19" sqref="L19"/>
    </sheetView>
  </sheetViews>
  <sheetFormatPr baseColWidth="10" defaultRowHeight="15" x14ac:dyDescent="0.25"/>
  <cols>
    <col min="1" max="1" width="32.140625" customWidth="1"/>
    <col min="2" max="2" width="11.85546875" customWidth="1"/>
    <col min="3" max="7" width="13.7109375" customWidth="1"/>
    <col min="8" max="9" width="12.7109375" customWidth="1"/>
  </cols>
  <sheetData>
    <row r="1" spans="1:9" x14ac:dyDescent="0.25">
      <c r="A1" s="138" t="s">
        <v>254</v>
      </c>
      <c r="B1" s="138"/>
    </row>
    <row r="2" spans="1:9" x14ac:dyDescent="0.25">
      <c r="A2" s="138" t="s">
        <v>255</v>
      </c>
      <c r="B2" s="138"/>
    </row>
    <row r="3" spans="1:9" x14ac:dyDescent="0.25">
      <c r="A3" s="162">
        <v>42803</v>
      </c>
      <c r="B3" s="162"/>
    </row>
    <row r="4" spans="1:9" x14ac:dyDescent="0.25">
      <c r="A4" s="162"/>
      <c r="B4" s="162"/>
    </row>
    <row r="5" spans="1:9" ht="15.75" thickBot="1" x14ac:dyDescent="0.3">
      <c r="A5" t="s">
        <v>256</v>
      </c>
    </row>
    <row r="6" spans="1:9" ht="30.75" thickBot="1" x14ac:dyDescent="0.3">
      <c r="A6" s="193" t="s">
        <v>272</v>
      </c>
      <c r="B6" s="195"/>
      <c r="C6" s="163" t="s">
        <v>115</v>
      </c>
      <c r="D6" s="163" t="s">
        <v>158</v>
      </c>
      <c r="E6" s="163" t="s">
        <v>116</v>
      </c>
      <c r="F6" s="163" t="s">
        <v>117</v>
      </c>
      <c r="G6" s="165" t="s">
        <v>118</v>
      </c>
      <c r="H6" s="165" t="s">
        <v>151</v>
      </c>
      <c r="I6" s="163" t="s">
        <v>273</v>
      </c>
    </row>
    <row r="7" spans="1:9" ht="19.5" thickBot="1" x14ac:dyDescent="0.35">
      <c r="A7" s="171" t="s">
        <v>263</v>
      </c>
      <c r="B7" s="189">
        <f>C7+D7+E7+F7+G7+H7+I7</f>
        <v>66</v>
      </c>
      <c r="C7" s="170">
        <v>1</v>
      </c>
      <c r="D7" s="169">
        <v>15</v>
      </c>
      <c r="E7" s="169">
        <v>26</v>
      </c>
      <c r="F7" s="169">
        <v>1</v>
      </c>
      <c r="G7" s="169">
        <v>0</v>
      </c>
      <c r="H7" s="169">
        <v>23</v>
      </c>
      <c r="I7" s="172">
        <v>0</v>
      </c>
    </row>
    <row r="8" spans="1:9" ht="19.5" thickBot="1" x14ac:dyDescent="0.35">
      <c r="A8" s="173" t="s">
        <v>266</v>
      </c>
      <c r="B8" s="189">
        <f>C8+D8+E8+F8+G8+H8+I8</f>
        <v>1</v>
      </c>
      <c r="C8" s="174"/>
      <c r="D8" s="175">
        <v>1</v>
      </c>
      <c r="E8" s="175"/>
      <c r="F8" s="175"/>
      <c r="G8" s="175"/>
      <c r="H8" s="175"/>
      <c r="I8" s="176"/>
    </row>
    <row r="9" spans="1:9" ht="15.75" thickBot="1" x14ac:dyDescent="0.3">
      <c r="A9" s="52"/>
      <c r="B9" s="167"/>
      <c r="C9" s="168"/>
      <c r="D9" s="168"/>
      <c r="E9" s="168"/>
      <c r="F9" s="168"/>
      <c r="G9" s="168"/>
      <c r="H9" s="168"/>
      <c r="I9" s="168"/>
    </row>
    <row r="10" spans="1:9" ht="19.5" thickBot="1" x14ac:dyDescent="0.35">
      <c r="A10" s="186" t="s">
        <v>95</v>
      </c>
      <c r="B10" s="189">
        <f>C10+D10+E10+F10+G10+H10+I10</f>
        <v>8</v>
      </c>
      <c r="C10" s="187">
        <v>1</v>
      </c>
      <c r="D10" s="178">
        <v>2</v>
      </c>
      <c r="E10" s="178">
        <v>1</v>
      </c>
      <c r="F10" s="178">
        <v>0</v>
      </c>
      <c r="G10" s="178">
        <v>0</v>
      </c>
      <c r="H10" s="178">
        <v>4</v>
      </c>
      <c r="I10" s="179">
        <v>0</v>
      </c>
    </row>
    <row r="11" spans="1:9" ht="15.75" thickBot="1" x14ac:dyDescent="0.3">
      <c r="A11" s="173" t="s">
        <v>265</v>
      </c>
      <c r="B11" s="166">
        <v>2</v>
      </c>
      <c r="C11" s="188"/>
      <c r="D11" s="182"/>
      <c r="E11" s="182"/>
      <c r="F11" s="182"/>
      <c r="G11" s="182"/>
      <c r="H11" s="182"/>
      <c r="I11" s="183"/>
    </row>
    <row r="12" spans="1:9" ht="15.75" thickBot="1" x14ac:dyDescent="0.3">
      <c r="A12" s="52"/>
      <c r="B12" s="52"/>
      <c r="C12" s="115"/>
      <c r="D12" s="115"/>
      <c r="E12" s="115"/>
      <c r="F12" s="115"/>
      <c r="G12" s="115"/>
      <c r="H12" s="115"/>
      <c r="I12" s="115"/>
    </row>
    <row r="13" spans="1:9" ht="15.75" thickBot="1" x14ac:dyDescent="0.3">
      <c r="A13" s="184" t="s">
        <v>264</v>
      </c>
      <c r="B13" s="185">
        <f>B7/B10</f>
        <v>8.25</v>
      </c>
      <c r="C13" s="115"/>
      <c r="D13" s="115"/>
      <c r="E13" s="115"/>
      <c r="F13" s="115"/>
      <c r="G13" s="115"/>
      <c r="H13" s="115"/>
      <c r="I13" s="115"/>
    </row>
    <row r="14" spans="1:9" x14ac:dyDescent="0.25">
      <c r="A14" s="52"/>
      <c r="B14" s="52"/>
      <c r="C14" s="32"/>
      <c r="D14" s="32"/>
      <c r="E14" s="32"/>
      <c r="F14" s="32"/>
      <c r="G14" s="32"/>
      <c r="H14" s="32"/>
      <c r="I14" s="32"/>
    </row>
    <row r="15" spans="1:9" x14ac:dyDescent="0.25">
      <c r="A15" s="52"/>
      <c r="B15" s="52"/>
      <c r="C15" s="32"/>
      <c r="D15" s="32"/>
      <c r="E15" s="32"/>
      <c r="F15" s="32"/>
      <c r="G15" s="32"/>
      <c r="H15" s="32"/>
      <c r="I15" s="32"/>
    </row>
    <row r="16" spans="1:9" x14ac:dyDescent="0.25">
      <c r="A16" s="164"/>
      <c r="B16" s="164"/>
    </row>
    <row r="17" spans="1:9" ht="15.75" thickBot="1" x14ac:dyDescent="0.3">
      <c r="A17" t="s">
        <v>257</v>
      </c>
    </row>
    <row r="18" spans="1:9" ht="30.75" thickBot="1" x14ac:dyDescent="0.3">
      <c r="A18" s="193" t="s">
        <v>272</v>
      </c>
      <c r="B18" s="195"/>
      <c r="C18" s="163" t="s">
        <v>115</v>
      </c>
      <c r="D18" s="163" t="s">
        <v>158</v>
      </c>
      <c r="E18" s="163" t="s">
        <v>116</v>
      </c>
      <c r="F18" s="163" t="s">
        <v>117</v>
      </c>
      <c r="G18" s="165" t="s">
        <v>118</v>
      </c>
      <c r="H18" s="165" t="s">
        <v>151</v>
      </c>
      <c r="I18" s="163" t="s">
        <v>273</v>
      </c>
    </row>
    <row r="19" spans="1:9" ht="19.5" thickBot="1" x14ac:dyDescent="0.35">
      <c r="A19" s="171" t="s">
        <v>280</v>
      </c>
      <c r="B19" s="189">
        <f>C19+D19+E19+F19+G19+H19+I19</f>
        <v>151</v>
      </c>
      <c r="C19" s="170">
        <v>1</v>
      </c>
      <c r="D19" s="169">
        <v>51</v>
      </c>
      <c r="E19" s="169">
        <v>32</v>
      </c>
      <c r="F19" s="169">
        <v>1</v>
      </c>
      <c r="G19" s="169">
        <v>0</v>
      </c>
      <c r="H19" s="169">
        <v>66</v>
      </c>
      <c r="I19" s="172">
        <v>0</v>
      </c>
    </row>
    <row r="20" spans="1:9" ht="19.5" thickBot="1" x14ac:dyDescent="0.35">
      <c r="A20" s="173" t="s">
        <v>266</v>
      </c>
      <c r="B20" s="189">
        <f>C20+D20+E20+F20+G20+H20+I20</f>
        <v>0</v>
      </c>
      <c r="C20" s="174"/>
      <c r="D20" s="175"/>
      <c r="E20" s="175"/>
      <c r="F20" s="175"/>
      <c r="G20" s="175"/>
      <c r="H20" s="175"/>
      <c r="I20" s="176"/>
    </row>
    <row r="21" spans="1:9" ht="15.75" thickBot="1" x14ac:dyDescent="0.3">
      <c r="A21" s="52"/>
      <c r="B21" s="167"/>
      <c r="C21" s="168"/>
      <c r="D21" s="168"/>
      <c r="E21" s="168"/>
      <c r="F21" s="168"/>
      <c r="G21" s="168"/>
      <c r="H21" s="168"/>
      <c r="I21" s="168"/>
    </row>
    <row r="22" spans="1:9" ht="18.75" x14ac:dyDescent="0.3">
      <c r="A22" s="177" t="s">
        <v>95</v>
      </c>
      <c r="B22" s="190">
        <f>C22+D22+E22+F22+G22+H22+I22</f>
        <v>8</v>
      </c>
      <c r="C22" s="178">
        <v>1</v>
      </c>
      <c r="D22" s="178">
        <v>2</v>
      </c>
      <c r="E22" s="178">
        <v>1</v>
      </c>
      <c r="F22" s="178">
        <v>0</v>
      </c>
      <c r="G22" s="178">
        <v>0</v>
      </c>
      <c r="H22" s="178">
        <v>4</v>
      </c>
      <c r="I22" s="179">
        <v>0</v>
      </c>
    </row>
    <row r="23" spans="1:9" ht="15.75" thickBot="1" x14ac:dyDescent="0.3">
      <c r="A23" s="180" t="s">
        <v>265</v>
      </c>
      <c r="B23" s="181">
        <v>2</v>
      </c>
      <c r="C23" s="182"/>
      <c r="D23" s="182"/>
      <c r="E23" s="182"/>
      <c r="F23" s="182"/>
      <c r="G23" s="182"/>
      <c r="H23" s="182"/>
      <c r="I23" s="183"/>
    </row>
    <row r="24" spans="1:9" ht="15.75" thickBot="1" x14ac:dyDescent="0.3">
      <c r="A24" s="52"/>
      <c r="B24" s="52"/>
      <c r="C24" s="115"/>
      <c r="D24" s="115"/>
      <c r="E24" s="115"/>
      <c r="F24" s="115"/>
      <c r="G24" s="115"/>
      <c r="H24" s="115"/>
      <c r="I24" s="115"/>
    </row>
    <row r="25" spans="1:9" ht="15.75" thickBot="1" x14ac:dyDescent="0.3">
      <c r="A25" s="184" t="s">
        <v>267</v>
      </c>
      <c r="B25" s="185">
        <f>B19/B22</f>
        <v>18.875</v>
      </c>
      <c r="C25" s="115"/>
      <c r="D25" s="115"/>
      <c r="E25" s="115"/>
      <c r="F25" s="115"/>
      <c r="G25" s="115"/>
      <c r="H25" s="115"/>
      <c r="I25" s="115"/>
    </row>
    <row r="26" spans="1:9" x14ac:dyDescent="0.25">
      <c r="A26" s="52"/>
      <c r="B26" s="52"/>
      <c r="C26" s="115"/>
      <c r="D26" s="115"/>
      <c r="E26" s="115"/>
      <c r="F26" s="115"/>
      <c r="G26" s="115"/>
      <c r="H26" s="115"/>
      <c r="I26" s="115"/>
    </row>
    <row r="27" spans="1:9" x14ac:dyDescent="0.25">
      <c r="A27" s="52"/>
      <c r="B27" s="52"/>
      <c r="C27" s="32"/>
      <c r="D27" s="32"/>
      <c r="E27" s="32"/>
      <c r="F27" s="32"/>
      <c r="G27" s="32"/>
      <c r="H27" s="32"/>
      <c r="I27" s="32"/>
    </row>
    <row r="28" spans="1:9" x14ac:dyDescent="0.25">
      <c r="A28" s="52"/>
      <c r="B28" s="52"/>
      <c r="C28" s="32"/>
      <c r="D28" s="32"/>
      <c r="E28" s="32"/>
      <c r="F28" s="32"/>
      <c r="G28" s="32"/>
      <c r="H28" s="32"/>
      <c r="I28" s="32"/>
    </row>
    <row r="35" spans="1:2" x14ac:dyDescent="0.25">
      <c r="A35" s="162"/>
      <c r="B35" s="162"/>
    </row>
  </sheetData>
  <mergeCells count="2">
    <mergeCell ref="A6:B6"/>
    <mergeCell ref="A18:B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75" zoomScaleNormal="75" workbookViewId="0">
      <selection activeCell="P16" sqref="P16"/>
    </sheetView>
  </sheetViews>
  <sheetFormatPr baseColWidth="10" defaultRowHeight="15" x14ac:dyDescent="0.25"/>
  <cols>
    <col min="1" max="1" width="32.140625" customWidth="1"/>
    <col min="2" max="2" width="11.85546875" customWidth="1"/>
    <col min="3" max="7" width="13.7109375" customWidth="1"/>
    <col min="8" max="9" width="12.7109375" customWidth="1"/>
  </cols>
  <sheetData>
    <row r="1" spans="1:9" x14ac:dyDescent="0.25">
      <c r="A1" s="138" t="s">
        <v>254</v>
      </c>
      <c r="B1" s="138"/>
    </row>
    <row r="2" spans="1:9" x14ac:dyDescent="0.25">
      <c r="A2" s="138" t="s">
        <v>255</v>
      </c>
      <c r="B2" s="138"/>
    </row>
    <row r="3" spans="1:9" x14ac:dyDescent="0.25">
      <c r="A3" s="162">
        <v>42803</v>
      </c>
      <c r="B3" s="162"/>
    </row>
    <row r="4" spans="1:9" x14ac:dyDescent="0.25">
      <c r="A4" s="162"/>
      <c r="B4" s="162"/>
    </row>
    <row r="5" spans="1:9" ht="15.75" thickBot="1" x14ac:dyDescent="0.3">
      <c r="A5" t="s">
        <v>256</v>
      </c>
    </row>
    <row r="6" spans="1:9" ht="30.75" thickBot="1" x14ac:dyDescent="0.3">
      <c r="A6" s="193" t="s">
        <v>274</v>
      </c>
      <c r="B6" s="195"/>
      <c r="C6" s="163" t="s">
        <v>247</v>
      </c>
      <c r="D6" s="163" t="s">
        <v>171</v>
      </c>
      <c r="E6" s="163" t="s">
        <v>88</v>
      </c>
      <c r="F6" s="163" t="s">
        <v>73</v>
      </c>
      <c r="G6" s="165" t="s">
        <v>87</v>
      </c>
      <c r="H6" s="165" t="s">
        <v>221</v>
      </c>
      <c r="I6" s="163"/>
    </row>
    <row r="7" spans="1:9" ht="19.5" thickBot="1" x14ac:dyDescent="0.35">
      <c r="A7" s="171" t="s">
        <v>263</v>
      </c>
      <c r="B7" s="189">
        <f>C7+D7+E7+F7+G7+H7+I7</f>
        <v>38</v>
      </c>
      <c r="C7" s="170">
        <v>4</v>
      </c>
      <c r="D7" s="169">
        <v>0</v>
      </c>
      <c r="E7" s="169">
        <v>0</v>
      </c>
      <c r="F7" s="169">
        <v>0</v>
      </c>
      <c r="G7" s="169">
        <v>0</v>
      </c>
      <c r="H7" s="169">
        <v>34</v>
      </c>
      <c r="I7" s="172"/>
    </row>
    <row r="8" spans="1:9" ht="19.5" thickBot="1" x14ac:dyDescent="0.35">
      <c r="A8" s="173" t="s">
        <v>266</v>
      </c>
      <c r="B8" s="189">
        <f>C8+D8+E8+F8+G8+H8+I8</f>
        <v>1</v>
      </c>
      <c r="C8" s="174"/>
      <c r="D8" s="175">
        <v>1</v>
      </c>
      <c r="E8" s="175"/>
      <c r="F8" s="175"/>
      <c r="G8" s="175"/>
      <c r="H8" s="175"/>
      <c r="I8" s="176"/>
    </row>
    <row r="9" spans="1:9" ht="15.75" thickBot="1" x14ac:dyDescent="0.3">
      <c r="A9" s="52"/>
      <c r="B9" s="167"/>
      <c r="C9" s="168"/>
      <c r="D9" s="168"/>
      <c r="E9" s="168"/>
      <c r="F9" s="168"/>
      <c r="G9" s="168"/>
      <c r="H9" s="168"/>
      <c r="I9" s="168"/>
    </row>
    <row r="10" spans="1:9" ht="19.5" thickBot="1" x14ac:dyDescent="0.35">
      <c r="A10" s="186" t="s">
        <v>95</v>
      </c>
      <c r="B10" s="189">
        <f>C10+D10+E10+F10+G10+H10+I10</f>
        <v>6</v>
      </c>
      <c r="C10" s="187">
        <v>2</v>
      </c>
      <c r="D10" s="191">
        <v>4</v>
      </c>
      <c r="E10" s="178">
        <v>0</v>
      </c>
      <c r="F10" s="178">
        <v>0</v>
      </c>
      <c r="G10" s="178">
        <v>0</v>
      </c>
      <c r="H10" s="178">
        <v>0</v>
      </c>
      <c r="I10" s="179"/>
    </row>
    <row r="11" spans="1:9" ht="15.75" thickBot="1" x14ac:dyDescent="0.3">
      <c r="A11" s="173" t="s">
        <v>265</v>
      </c>
      <c r="B11" s="166">
        <v>0</v>
      </c>
      <c r="C11" s="188"/>
      <c r="D11" s="182"/>
      <c r="E11" s="182"/>
      <c r="F11" s="182"/>
      <c r="G11" s="182"/>
      <c r="H11" s="182"/>
      <c r="I11" s="183"/>
    </row>
    <row r="12" spans="1:9" ht="15.75" thickBot="1" x14ac:dyDescent="0.3">
      <c r="A12" s="52"/>
      <c r="B12" s="52"/>
      <c r="C12" s="115"/>
      <c r="D12" s="115"/>
      <c r="E12" s="115"/>
      <c r="F12" s="115"/>
      <c r="G12" s="115"/>
      <c r="H12" s="115"/>
      <c r="I12" s="115"/>
    </row>
    <row r="13" spans="1:9" ht="15.75" thickBot="1" x14ac:dyDescent="0.3">
      <c r="A13" s="184" t="s">
        <v>264</v>
      </c>
      <c r="B13" s="185">
        <f>B7/B10</f>
        <v>6.333333333333333</v>
      </c>
      <c r="C13" s="115"/>
      <c r="D13" s="115"/>
      <c r="E13" s="115"/>
      <c r="F13" s="115"/>
      <c r="G13" s="115"/>
      <c r="H13" s="115"/>
      <c r="I13" s="115"/>
    </row>
    <row r="14" spans="1:9" x14ac:dyDescent="0.25">
      <c r="A14" s="52"/>
      <c r="B14" s="52"/>
      <c r="C14" s="32"/>
      <c r="D14" s="32"/>
      <c r="E14" s="32"/>
      <c r="F14" s="32"/>
      <c r="G14" s="32"/>
      <c r="H14" s="32"/>
      <c r="I14" s="32"/>
    </row>
    <row r="15" spans="1:9" x14ac:dyDescent="0.25">
      <c r="A15" s="52"/>
      <c r="B15" s="52"/>
      <c r="C15" s="32"/>
      <c r="D15" s="32"/>
      <c r="E15" s="32"/>
      <c r="F15" s="32"/>
      <c r="G15" s="32"/>
      <c r="H15" s="32"/>
      <c r="I15" s="32"/>
    </row>
    <row r="16" spans="1:9" x14ac:dyDescent="0.25">
      <c r="A16" s="164"/>
      <c r="B16" s="164"/>
    </row>
    <row r="17" spans="1:9" ht="15.75" thickBot="1" x14ac:dyDescent="0.3">
      <c r="A17" t="s">
        <v>257</v>
      </c>
    </row>
    <row r="18" spans="1:9" ht="30.75" thickBot="1" x14ac:dyDescent="0.3">
      <c r="A18" s="193" t="s">
        <v>274</v>
      </c>
      <c r="B18" s="195"/>
      <c r="C18" s="163" t="s">
        <v>247</v>
      </c>
      <c r="D18" s="163" t="s">
        <v>171</v>
      </c>
      <c r="E18" s="163" t="s">
        <v>88</v>
      </c>
      <c r="F18" s="163" t="s">
        <v>73</v>
      </c>
      <c r="G18" s="165" t="s">
        <v>87</v>
      </c>
      <c r="H18" s="165" t="s">
        <v>221</v>
      </c>
      <c r="I18" s="163"/>
    </row>
    <row r="19" spans="1:9" ht="19.5" thickBot="1" x14ac:dyDescent="0.35">
      <c r="A19" s="171" t="s">
        <v>280</v>
      </c>
      <c r="B19" s="189">
        <f>C19+D19+E19+F19+G19+H19+I19</f>
        <v>193</v>
      </c>
      <c r="C19" s="170">
        <v>10</v>
      </c>
      <c r="D19" s="169">
        <v>0</v>
      </c>
      <c r="E19" s="169">
        <v>0</v>
      </c>
      <c r="F19" s="169">
        <v>0</v>
      </c>
      <c r="G19" s="169">
        <v>0</v>
      </c>
      <c r="H19" s="169">
        <v>183</v>
      </c>
      <c r="I19" s="172">
        <v>0</v>
      </c>
    </row>
    <row r="20" spans="1:9" ht="19.5" thickBot="1" x14ac:dyDescent="0.35">
      <c r="A20" s="173" t="s">
        <v>266</v>
      </c>
      <c r="B20" s="189">
        <f>C20+D20+E20+F20+G20+H20+I20</f>
        <v>1</v>
      </c>
      <c r="C20" s="174"/>
      <c r="D20" s="175">
        <v>1</v>
      </c>
      <c r="E20" s="175"/>
      <c r="F20" s="175"/>
      <c r="G20" s="175"/>
      <c r="H20" s="175"/>
      <c r="I20" s="176"/>
    </row>
    <row r="21" spans="1:9" ht="15.75" thickBot="1" x14ac:dyDescent="0.3">
      <c r="A21" s="52"/>
      <c r="B21" s="167"/>
      <c r="C21" s="168"/>
      <c r="D21" s="168"/>
      <c r="E21" s="168"/>
      <c r="F21" s="168"/>
      <c r="G21" s="168"/>
      <c r="H21" s="168"/>
      <c r="I21" s="168"/>
    </row>
    <row r="22" spans="1:9" ht="18.75" x14ac:dyDescent="0.3">
      <c r="A22" s="177" t="s">
        <v>95</v>
      </c>
      <c r="B22" s="190">
        <f>C22+D22+E22+F22+G22+H22+I22</f>
        <v>6</v>
      </c>
      <c r="C22" s="178">
        <v>2</v>
      </c>
      <c r="D22" s="178">
        <v>4</v>
      </c>
      <c r="E22" s="178">
        <v>0</v>
      </c>
      <c r="F22" s="178">
        <v>0</v>
      </c>
      <c r="G22" s="178">
        <v>0</v>
      </c>
      <c r="H22" s="178">
        <v>0</v>
      </c>
      <c r="I22" s="179">
        <v>0</v>
      </c>
    </row>
    <row r="23" spans="1:9" ht="15.75" thickBot="1" x14ac:dyDescent="0.3">
      <c r="A23" s="180" t="s">
        <v>265</v>
      </c>
      <c r="B23" s="181">
        <v>0</v>
      </c>
      <c r="C23" s="182"/>
      <c r="D23" s="182"/>
      <c r="E23" s="182"/>
      <c r="F23" s="182"/>
      <c r="G23" s="182"/>
      <c r="H23" s="182"/>
      <c r="I23" s="183"/>
    </row>
    <row r="24" spans="1:9" ht="15.75" thickBot="1" x14ac:dyDescent="0.3">
      <c r="A24" s="52"/>
      <c r="B24" s="52"/>
      <c r="C24" s="115"/>
      <c r="D24" s="115"/>
      <c r="E24" s="115"/>
      <c r="F24" s="115"/>
      <c r="G24" s="115"/>
      <c r="H24" s="115"/>
      <c r="I24" s="115"/>
    </row>
    <row r="25" spans="1:9" ht="15.75" thickBot="1" x14ac:dyDescent="0.3">
      <c r="A25" s="184" t="s">
        <v>267</v>
      </c>
      <c r="B25" s="185">
        <f>B19/B22</f>
        <v>32.166666666666664</v>
      </c>
      <c r="C25" s="115"/>
      <c r="D25" s="115"/>
      <c r="E25" s="115"/>
      <c r="F25" s="115"/>
      <c r="G25" s="115"/>
      <c r="H25" s="115"/>
      <c r="I25" s="115"/>
    </row>
    <row r="26" spans="1:9" x14ac:dyDescent="0.25">
      <c r="A26" s="52"/>
      <c r="B26" s="52"/>
      <c r="C26" s="115"/>
      <c r="D26" s="115"/>
      <c r="E26" s="115"/>
      <c r="F26" s="115"/>
      <c r="G26" s="115"/>
      <c r="H26" s="115"/>
      <c r="I26" s="115"/>
    </row>
    <row r="27" spans="1:9" x14ac:dyDescent="0.25">
      <c r="A27" s="52"/>
      <c r="B27" s="52"/>
      <c r="C27" s="32"/>
      <c r="D27" s="32"/>
      <c r="E27" s="32"/>
      <c r="F27" s="32"/>
      <c r="G27" s="32"/>
      <c r="H27" s="32"/>
      <c r="I27" s="32"/>
    </row>
    <row r="28" spans="1:9" x14ac:dyDescent="0.25">
      <c r="A28" s="52"/>
      <c r="B28" s="52"/>
      <c r="C28" s="32"/>
      <c r="D28" s="32"/>
      <c r="E28" s="32"/>
      <c r="F28" s="32"/>
      <c r="G28" s="32"/>
      <c r="H28" s="32"/>
      <c r="I28" s="32"/>
    </row>
    <row r="35" spans="1:2" x14ac:dyDescent="0.25">
      <c r="A35" s="162"/>
      <c r="B35" s="162"/>
    </row>
  </sheetData>
  <mergeCells count="2">
    <mergeCell ref="A6:B6"/>
    <mergeCell ref="A18:B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75" zoomScaleNormal="75" workbookViewId="0">
      <selection activeCell="F26" sqref="F26"/>
    </sheetView>
  </sheetViews>
  <sheetFormatPr baseColWidth="10" defaultRowHeight="15" x14ac:dyDescent="0.25"/>
  <cols>
    <col min="1" max="1" width="32.140625" customWidth="1"/>
    <col min="2" max="2" width="11.85546875" customWidth="1"/>
    <col min="3" max="7" width="13.7109375" customWidth="1"/>
    <col min="8" max="9" width="12.7109375" customWidth="1"/>
  </cols>
  <sheetData>
    <row r="1" spans="1:9" x14ac:dyDescent="0.25">
      <c r="A1" s="138" t="s">
        <v>254</v>
      </c>
      <c r="B1" s="138"/>
    </row>
    <row r="2" spans="1:9" x14ac:dyDescent="0.25">
      <c r="A2" s="138" t="s">
        <v>255</v>
      </c>
      <c r="B2" s="138"/>
    </row>
    <row r="3" spans="1:9" x14ac:dyDescent="0.25">
      <c r="A3" s="162">
        <v>42803</v>
      </c>
      <c r="B3" s="162"/>
    </row>
    <row r="4" spans="1:9" x14ac:dyDescent="0.25">
      <c r="A4" s="162"/>
      <c r="B4" s="162"/>
    </row>
    <row r="5" spans="1:9" ht="15.75" thickBot="1" x14ac:dyDescent="0.3">
      <c r="A5" t="s">
        <v>256</v>
      </c>
    </row>
    <row r="6" spans="1:9" ht="30.75" thickBot="1" x14ac:dyDescent="0.3">
      <c r="A6" s="193" t="s">
        <v>275</v>
      </c>
      <c r="B6" s="195"/>
      <c r="C6" s="163" t="s">
        <v>127</v>
      </c>
      <c r="D6" s="163" t="s">
        <v>276</v>
      </c>
      <c r="E6" s="163" t="s">
        <v>86</v>
      </c>
      <c r="F6" s="163" t="s">
        <v>129</v>
      </c>
      <c r="G6" s="165" t="s">
        <v>79</v>
      </c>
      <c r="H6" s="165" t="s">
        <v>277</v>
      </c>
      <c r="I6" s="163" t="s">
        <v>278</v>
      </c>
    </row>
    <row r="7" spans="1:9" ht="19.5" thickBot="1" x14ac:dyDescent="0.35">
      <c r="A7" s="171" t="s">
        <v>263</v>
      </c>
      <c r="B7" s="189">
        <f>C7+D7+E7+F7+G7+H7+I7</f>
        <v>33</v>
      </c>
      <c r="C7" s="170">
        <v>26</v>
      </c>
      <c r="D7" s="169">
        <v>5</v>
      </c>
      <c r="E7" s="169">
        <v>2</v>
      </c>
      <c r="F7" s="169">
        <v>0</v>
      </c>
      <c r="G7" s="169">
        <v>0</v>
      </c>
      <c r="H7" s="169">
        <v>0</v>
      </c>
      <c r="I7" s="172">
        <v>0</v>
      </c>
    </row>
    <row r="8" spans="1:9" ht="19.5" thickBot="1" x14ac:dyDescent="0.35">
      <c r="A8" s="173" t="s">
        <v>266</v>
      </c>
      <c r="B8" s="189">
        <f>C8+D8+E8+F8+G8+H8+I8</f>
        <v>10</v>
      </c>
      <c r="C8" s="174"/>
      <c r="D8" s="175">
        <v>4</v>
      </c>
      <c r="E8" s="175">
        <v>3</v>
      </c>
      <c r="F8" s="175">
        <v>2</v>
      </c>
      <c r="G8" s="175">
        <v>1</v>
      </c>
      <c r="H8" s="175"/>
      <c r="I8" s="176"/>
    </row>
    <row r="9" spans="1:9" ht="15.75" thickBot="1" x14ac:dyDescent="0.3">
      <c r="A9" s="52"/>
      <c r="B9" s="167"/>
      <c r="C9" s="168"/>
      <c r="D9" s="168"/>
      <c r="E9" s="168"/>
      <c r="F9" s="168"/>
      <c r="G9" s="168"/>
      <c r="H9" s="168"/>
      <c r="I9" s="168"/>
    </row>
    <row r="10" spans="1:9" ht="19.5" thickBot="1" x14ac:dyDescent="0.35">
      <c r="A10" s="186" t="s">
        <v>95</v>
      </c>
      <c r="B10" s="189">
        <f>C10+D10+E10+F10+G10+H10+I10</f>
        <v>6</v>
      </c>
      <c r="C10" s="187">
        <v>4</v>
      </c>
      <c r="D10" s="178">
        <v>1</v>
      </c>
      <c r="E10" s="178">
        <v>1</v>
      </c>
      <c r="F10" s="178">
        <v>0</v>
      </c>
      <c r="G10" s="178">
        <v>0</v>
      </c>
      <c r="H10" s="178">
        <v>0</v>
      </c>
      <c r="I10" s="179"/>
    </row>
    <row r="11" spans="1:9" ht="15.75" thickBot="1" x14ac:dyDescent="0.3">
      <c r="A11" s="173" t="s">
        <v>265</v>
      </c>
      <c r="B11" s="166">
        <v>0</v>
      </c>
      <c r="C11" s="188"/>
      <c r="D11" s="182"/>
      <c r="E11" s="182"/>
      <c r="F11" s="182"/>
      <c r="G11" s="182"/>
      <c r="H11" s="182"/>
      <c r="I11" s="183"/>
    </row>
    <row r="12" spans="1:9" ht="15.75" thickBot="1" x14ac:dyDescent="0.3">
      <c r="A12" s="52"/>
      <c r="B12" s="52"/>
      <c r="C12" s="115"/>
      <c r="D12" s="115"/>
      <c r="E12" s="115"/>
      <c r="F12" s="115"/>
      <c r="G12" s="115"/>
      <c r="H12" s="115"/>
      <c r="I12" s="115"/>
    </row>
    <row r="13" spans="1:9" ht="15.75" thickBot="1" x14ac:dyDescent="0.3">
      <c r="A13" s="184" t="s">
        <v>264</v>
      </c>
      <c r="B13" s="185">
        <f>B7/B10</f>
        <v>5.5</v>
      </c>
      <c r="C13" s="115"/>
      <c r="D13" s="115"/>
      <c r="E13" s="115"/>
      <c r="F13" s="115"/>
      <c r="G13" s="115"/>
      <c r="H13" s="115"/>
      <c r="I13" s="115"/>
    </row>
    <row r="14" spans="1:9" x14ac:dyDescent="0.25">
      <c r="A14" s="52"/>
      <c r="B14" s="52"/>
      <c r="C14" s="32"/>
      <c r="D14" s="32"/>
      <c r="E14" s="32"/>
      <c r="F14" s="32"/>
      <c r="G14" s="32"/>
      <c r="H14" s="32"/>
      <c r="I14" s="32"/>
    </row>
    <row r="15" spans="1:9" x14ac:dyDescent="0.25">
      <c r="A15" s="52"/>
      <c r="B15" s="52"/>
      <c r="C15" s="32"/>
      <c r="D15" s="32"/>
      <c r="E15" s="32"/>
      <c r="F15" s="32"/>
      <c r="G15" s="32"/>
      <c r="H15" s="32"/>
      <c r="I15" s="32"/>
    </row>
    <row r="16" spans="1:9" x14ac:dyDescent="0.25">
      <c r="A16" s="164"/>
      <c r="B16" s="164"/>
    </row>
    <row r="17" spans="1:9" ht="15.75" thickBot="1" x14ac:dyDescent="0.3">
      <c r="A17" t="s">
        <v>257</v>
      </c>
    </row>
    <row r="18" spans="1:9" ht="30.75" thickBot="1" x14ac:dyDescent="0.3">
      <c r="A18" s="193" t="s">
        <v>275</v>
      </c>
      <c r="B18" s="195"/>
      <c r="C18" s="163" t="s">
        <v>127</v>
      </c>
      <c r="D18" s="163" t="s">
        <v>276</v>
      </c>
      <c r="E18" s="163" t="s">
        <v>86</v>
      </c>
      <c r="F18" s="163" t="s">
        <v>129</v>
      </c>
      <c r="G18" s="165" t="s">
        <v>79</v>
      </c>
      <c r="H18" s="165" t="s">
        <v>277</v>
      </c>
      <c r="I18" s="163" t="s">
        <v>278</v>
      </c>
    </row>
    <row r="19" spans="1:9" ht="19.5" thickBot="1" x14ac:dyDescent="0.35">
      <c r="A19" s="171" t="s">
        <v>280</v>
      </c>
      <c r="B19" s="189">
        <f>C19+D19+E19+F19+G19+H19+I19</f>
        <v>62</v>
      </c>
      <c r="C19" s="170">
        <v>54</v>
      </c>
      <c r="D19" s="169">
        <v>5</v>
      </c>
      <c r="E19" s="169">
        <v>3</v>
      </c>
      <c r="F19" s="169">
        <v>0</v>
      </c>
      <c r="G19" s="169">
        <v>0</v>
      </c>
      <c r="H19" s="169">
        <v>0</v>
      </c>
      <c r="I19" s="172">
        <v>0</v>
      </c>
    </row>
    <row r="20" spans="1:9" ht="19.5" thickBot="1" x14ac:dyDescent="0.35">
      <c r="A20" s="173" t="s">
        <v>266</v>
      </c>
      <c r="B20" s="189">
        <f>C20+D20+E20+F20+G20+H20+I20</f>
        <v>10</v>
      </c>
      <c r="C20" s="174"/>
      <c r="D20" s="175">
        <v>4</v>
      </c>
      <c r="E20" s="175">
        <v>3</v>
      </c>
      <c r="F20" s="175">
        <v>2</v>
      </c>
      <c r="G20" s="175">
        <v>1</v>
      </c>
      <c r="H20" s="175"/>
      <c r="I20" s="176"/>
    </row>
    <row r="21" spans="1:9" ht="15.75" thickBot="1" x14ac:dyDescent="0.3">
      <c r="A21" s="52"/>
      <c r="B21" s="167"/>
      <c r="C21" s="168"/>
      <c r="D21" s="168"/>
      <c r="E21" s="168"/>
      <c r="F21" s="168"/>
      <c r="G21" s="168"/>
      <c r="H21" s="168"/>
      <c r="I21" s="168"/>
    </row>
    <row r="22" spans="1:9" ht="18.75" x14ac:dyDescent="0.3">
      <c r="A22" s="177" t="s">
        <v>95</v>
      </c>
      <c r="B22" s="190">
        <f>C22+D22+E22+F22+G22+H22+I22</f>
        <v>6</v>
      </c>
      <c r="C22" s="178">
        <v>4</v>
      </c>
      <c r="D22" s="178">
        <v>1</v>
      </c>
      <c r="E22" s="178">
        <v>1</v>
      </c>
      <c r="F22" s="178">
        <v>0</v>
      </c>
      <c r="G22" s="178">
        <v>0</v>
      </c>
      <c r="H22" s="178">
        <v>0</v>
      </c>
      <c r="I22" s="179">
        <v>0</v>
      </c>
    </row>
    <row r="23" spans="1:9" ht="15.75" thickBot="1" x14ac:dyDescent="0.3">
      <c r="A23" s="180" t="s">
        <v>265</v>
      </c>
      <c r="B23" s="181">
        <v>0</v>
      </c>
      <c r="C23" s="182"/>
      <c r="D23" s="182"/>
      <c r="E23" s="182"/>
      <c r="F23" s="182"/>
      <c r="G23" s="182"/>
      <c r="H23" s="182"/>
      <c r="I23" s="183"/>
    </row>
    <row r="24" spans="1:9" ht="15.75" thickBot="1" x14ac:dyDescent="0.3">
      <c r="A24" s="52"/>
      <c r="B24" s="52"/>
      <c r="C24" s="115"/>
      <c r="D24" s="115"/>
      <c r="E24" s="115"/>
      <c r="F24" s="115"/>
      <c r="G24" s="115"/>
      <c r="H24" s="115"/>
      <c r="I24" s="115"/>
    </row>
    <row r="25" spans="1:9" ht="15.75" thickBot="1" x14ac:dyDescent="0.3">
      <c r="A25" s="184" t="s">
        <v>267</v>
      </c>
      <c r="B25" s="185">
        <f>B19/B22</f>
        <v>10.333333333333334</v>
      </c>
      <c r="C25" s="115"/>
      <c r="D25" s="115"/>
      <c r="E25" s="115"/>
      <c r="F25" s="115"/>
      <c r="G25" s="115"/>
      <c r="H25" s="115"/>
      <c r="I25" s="115"/>
    </row>
    <row r="26" spans="1:9" x14ac:dyDescent="0.25">
      <c r="A26" s="52"/>
      <c r="B26" s="52"/>
      <c r="C26" s="115"/>
      <c r="D26" s="115"/>
      <c r="E26" s="115"/>
      <c r="F26" s="115"/>
      <c r="G26" s="115"/>
      <c r="H26" s="115"/>
      <c r="I26" s="115"/>
    </row>
    <row r="27" spans="1:9" x14ac:dyDescent="0.25">
      <c r="A27" s="52"/>
      <c r="B27" s="52"/>
      <c r="C27" s="32"/>
      <c r="D27" s="32"/>
      <c r="E27" s="32"/>
      <c r="F27" s="32"/>
      <c r="G27" s="32"/>
      <c r="H27" s="32"/>
      <c r="I27" s="32"/>
    </row>
    <row r="28" spans="1:9" x14ac:dyDescent="0.25">
      <c r="A28" s="52"/>
      <c r="B28" s="52"/>
      <c r="C28" s="32"/>
      <c r="D28" s="32"/>
      <c r="E28" s="32"/>
      <c r="F28" s="32"/>
      <c r="G28" s="32"/>
      <c r="H28" s="32"/>
      <c r="I28" s="32"/>
    </row>
    <row r="35" spans="1:2" x14ac:dyDescent="0.25">
      <c r="A35" s="162"/>
      <c r="B35" s="162"/>
    </row>
  </sheetData>
  <mergeCells count="2">
    <mergeCell ref="A6:B6"/>
    <mergeCell ref="A18:B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75" zoomScaleNormal="75" workbookViewId="0">
      <selection activeCell="P13" sqref="P13"/>
    </sheetView>
  </sheetViews>
  <sheetFormatPr baseColWidth="10" defaultRowHeight="15" x14ac:dyDescent="0.25"/>
  <cols>
    <col min="1" max="1" width="32.140625" customWidth="1"/>
    <col min="2" max="2" width="11.85546875" customWidth="1"/>
    <col min="3" max="7" width="13.7109375" customWidth="1"/>
    <col min="8" max="9" width="12.7109375" customWidth="1"/>
  </cols>
  <sheetData>
    <row r="1" spans="1:9" x14ac:dyDescent="0.25">
      <c r="A1" s="138" t="s">
        <v>254</v>
      </c>
      <c r="B1" s="138"/>
    </row>
    <row r="2" spans="1:9" x14ac:dyDescent="0.25">
      <c r="A2" s="138" t="s">
        <v>255</v>
      </c>
      <c r="B2" s="138"/>
    </row>
    <row r="3" spans="1:9" x14ac:dyDescent="0.25">
      <c r="A3" s="162">
        <v>42803</v>
      </c>
      <c r="B3" s="162"/>
    </row>
    <row r="4" spans="1:9" x14ac:dyDescent="0.25">
      <c r="A4" s="162"/>
      <c r="B4" s="162"/>
    </row>
    <row r="5" spans="1:9" ht="15.75" thickBot="1" x14ac:dyDescent="0.3">
      <c r="A5" t="s">
        <v>256</v>
      </c>
    </row>
    <row r="6" spans="1:9" ht="30.75" thickBot="1" x14ac:dyDescent="0.3">
      <c r="A6" s="193" t="s">
        <v>279</v>
      </c>
      <c r="B6" s="195"/>
      <c r="C6" s="163" t="s">
        <v>284</v>
      </c>
      <c r="D6" s="163" t="s">
        <v>281</v>
      </c>
      <c r="E6" s="163" t="s">
        <v>282</v>
      </c>
      <c r="F6" s="163" t="s">
        <v>283</v>
      </c>
      <c r="G6" s="165" t="s">
        <v>285</v>
      </c>
      <c r="H6" s="165"/>
      <c r="I6" s="163"/>
    </row>
    <row r="7" spans="1:9" ht="19.5" thickBot="1" x14ac:dyDescent="0.35">
      <c r="A7" s="171" t="s">
        <v>263</v>
      </c>
      <c r="B7" s="189">
        <f>C7+D7+E7+F7+G7+H7+I7</f>
        <v>17</v>
      </c>
      <c r="C7" s="170">
        <v>15</v>
      </c>
      <c r="D7" s="169">
        <v>2</v>
      </c>
      <c r="E7" s="169">
        <v>0</v>
      </c>
      <c r="F7" s="169">
        <v>0</v>
      </c>
      <c r="G7" s="169">
        <v>0</v>
      </c>
      <c r="H7" s="169">
        <v>0</v>
      </c>
      <c r="I7" s="172">
        <v>0</v>
      </c>
    </row>
    <row r="8" spans="1:9" ht="19.5" thickBot="1" x14ac:dyDescent="0.35">
      <c r="A8" s="173" t="s">
        <v>266</v>
      </c>
      <c r="B8" s="189">
        <f>C8+D8+E8+F8+G8+H8+I8</f>
        <v>0</v>
      </c>
      <c r="C8" s="174">
        <v>0</v>
      </c>
      <c r="D8" s="175">
        <v>0</v>
      </c>
      <c r="E8" s="175">
        <v>0</v>
      </c>
      <c r="F8" s="175">
        <v>0</v>
      </c>
      <c r="G8" s="175">
        <v>0</v>
      </c>
      <c r="H8" s="175"/>
      <c r="I8" s="176"/>
    </row>
    <row r="9" spans="1:9" ht="15.75" thickBot="1" x14ac:dyDescent="0.3">
      <c r="A9" s="52"/>
      <c r="B9" s="167"/>
      <c r="C9" s="168"/>
      <c r="D9" s="168"/>
      <c r="E9" s="168"/>
      <c r="F9" s="168"/>
      <c r="G9" s="168"/>
      <c r="H9" s="168"/>
      <c r="I9" s="168"/>
    </row>
    <row r="10" spans="1:9" ht="19.5" thickBot="1" x14ac:dyDescent="0.35">
      <c r="A10" s="186" t="s">
        <v>95</v>
      </c>
      <c r="B10" s="189">
        <f>C10+D10+E10+F10+G10+H10+I10</f>
        <v>5</v>
      </c>
      <c r="C10" s="187">
        <v>4</v>
      </c>
      <c r="D10" s="178">
        <v>1</v>
      </c>
      <c r="E10" s="178">
        <v>0</v>
      </c>
      <c r="F10" s="178">
        <v>0</v>
      </c>
      <c r="G10" s="178">
        <v>0</v>
      </c>
      <c r="H10" s="178">
        <v>0</v>
      </c>
      <c r="I10" s="179">
        <v>0</v>
      </c>
    </row>
    <row r="11" spans="1:9" ht="15.75" thickBot="1" x14ac:dyDescent="0.3">
      <c r="A11" s="173" t="s">
        <v>265</v>
      </c>
      <c r="B11" s="166">
        <v>0</v>
      </c>
      <c r="C11" s="188"/>
      <c r="D11" s="182"/>
      <c r="E11" s="182"/>
      <c r="F11" s="182"/>
      <c r="G11" s="182"/>
      <c r="H11" s="182"/>
      <c r="I11" s="183"/>
    </row>
    <row r="12" spans="1:9" ht="15.75" thickBot="1" x14ac:dyDescent="0.3">
      <c r="A12" s="52"/>
      <c r="B12" s="52"/>
      <c r="C12" s="115"/>
      <c r="D12" s="115"/>
      <c r="E12" s="115"/>
      <c r="F12" s="115"/>
      <c r="G12" s="115"/>
      <c r="H12" s="115"/>
      <c r="I12" s="115"/>
    </row>
    <row r="13" spans="1:9" ht="15.75" thickBot="1" x14ac:dyDescent="0.3">
      <c r="A13" s="184" t="s">
        <v>264</v>
      </c>
      <c r="B13" s="185">
        <f>B7/B10</f>
        <v>3.4</v>
      </c>
      <c r="C13" s="115"/>
      <c r="D13" s="115"/>
      <c r="E13" s="115"/>
      <c r="F13" s="115"/>
      <c r="G13" s="115"/>
      <c r="H13" s="115"/>
      <c r="I13" s="115"/>
    </row>
    <row r="14" spans="1:9" x14ac:dyDescent="0.25">
      <c r="A14" s="52"/>
      <c r="B14" s="52"/>
      <c r="C14" s="32"/>
      <c r="D14" s="32"/>
      <c r="E14" s="32"/>
      <c r="F14" s="32"/>
      <c r="G14" s="32"/>
      <c r="H14" s="32"/>
      <c r="I14" s="32"/>
    </row>
    <row r="15" spans="1:9" x14ac:dyDescent="0.25">
      <c r="A15" s="52"/>
      <c r="B15" s="52"/>
      <c r="C15" s="32"/>
      <c r="D15" s="32"/>
      <c r="E15" s="32"/>
      <c r="F15" s="32"/>
      <c r="G15" s="32"/>
      <c r="H15" s="32"/>
      <c r="I15" s="32"/>
    </row>
    <row r="16" spans="1:9" x14ac:dyDescent="0.25">
      <c r="A16" s="164"/>
      <c r="B16" s="164"/>
    </row>
    <row r="17" spans="1:9" ht="15.75" thickBot="1" x14ac:dyDescent="0.3">
      <c r="A17" t="s">
        <v>257</v>
      </c>
    </row>
    <row r="18" spans="1:9" ht="30.75" thickBot="1" x14ac:dyDescent="0.3">
      <c r="A18" s="193" t="s">
        <v>279</v>
      </c>
      <c r="B18" s="195"/>
      <c r="C18" s="163" t="s">
        <v>284</v>
      </c>
      <c r="D18" s="163" t="s">
        <v>281</v>
      </c>
      <c r="E18" s="163" t="s">
        <v>282</v>
      </c>
      <c r="F18" s="163" t="s">
        <v>283</v>
      </c>
      <c r="G18" s="165" t="s">
        <v>285</v>
      </c>
      <c r="H18" s="165"/>
      <c r="I18" s="163"/>
    </row>
    <row r="19" spans="1:9" ht="19.5" thickBot="1" x14ac:dyDescent="0.35">
      <c r="A19" s="171" t="s">
        <v>280</v>
      </c>
      <c r="B19" s="189">
        <f>C19+D19+E19+F19+G19+H19+I19</f>
        <v>60</v>
      </c>
      <c r="C19" s="170">
        <v>58</v>
      </c>
      <c r="D19" s="169">
        <v>2</v>
      </c>
      <c r="E19" s="169">
        <v>0</v>
      </c>
      <c r="F19" s="169">
        <v>0</v>
      </c>
      <c r="G19" s="169">
        <v>0</v>
      </c>
      <c r="H19" s="169">
        <v>0</v>
      </c>
      <c r="I19" s="172">
        <v>0</v>
      </c>
    </row>
    <row r="20" spans="1:9" ht="19.5" thickBot="1" x14ac:dyDescent="0.35">
      <c r="A20" s="173" t="s">
        <v>266</v>
      </c>
      <c r="B20" s="189">
        <f>C20+D20+E20+F20+G20+H20+I20</f>
        <v>0</v>
      </c>
      <c r="C20" s="174"/>
      <c r="D20" s="175"/>
      <c r="E20" s="175"/>
      <c r="F20" s="175"/>
      <c r="G20" s="175"/>
      <c r="H20" s="175"/>
      <c r="I20" s="176"/>
    </row>
    <row r="21" spans="1:9" ht="15.75" thickBot="1" x14ac:dyDescent="0.3">
      <c r="A21" s="52"/>
      <c r="B21" s="167"/>
      <c r="C21" s="168"/>
      <c r="D21" s="168"/>
      <c r="E21" s="168"/>
      <c r="F21" s="168"/>
      <c r="G21" s="168"/>
      <c r="H21" s="168"/>
      <c r="I21" s="168"/>
    </row>
    <row r="22" spans="1:9" ht="18.75" x14ac:dyDescent="0.3">
      <c r="A22" s="177" t="s">
        <v>95</v>
      </c>
      <c r="B22" s="190">
        <f>C22+D22+E22+F22+G22+H22+I22</f>
        <v>5</v>
      </c>
      <c r="C22" s="178">
        <v>4</v>
      </c>
      <c r="D22" s="178">
        <v>1</v>
      </c>
      <c r="E22" s="178">
        <v>0</v>
      </c>
      <c r="F22" s="178">
        <v>0</v>
      </c>
      <c r="G22" s="178">
        <v>0</v>
      </c>
      <c r="H22" s="178">
        <v>0</v>
      </c>
      <c r="I22" s="179">
        <v>0</v>
      </c>
    </row>
    <row r="23" spans="1:9" ht="15.75" thickBot="1" x14ac:dyDescent="0.3">
      <c r="A23" s="180" t="s">
        <v>265</v>
      </c>
      <c r="B23" s="181">
        <v>0</v>
      </c>
      <c r="C23" s="182"/>
      <c r="D23" s="182"/>
      <c r="E23" s="182"/>
      <c r="F23" s="182"/>
      <c r="G23" s="182"/>
      <c r="H23" s="182"/>
      <c r="I23" s="183"/>
    </row>
    <row r="24" spans="1:9" ht="15.75" thickBot="1" x14ac:dyDescent="0.3">
      <c r="A24" s="52"/>
      <c r="B24" s="52"/>
      <c r="C24" s="115"/>
      <c r="D24" s="115"/>
      <c r="E24" s="115"/>
      <c r="F24" s="115"/>
      <c r="G24" s="115"/>
      <c r="H24" s="115"/>
      <c r="I24" s="115"/>
    </row>
    <row r="25" spans="1:9" ht="15.75" thickBot="1" x14ac:dyDescent="0.3">
      <c r="A25" s="184" t="s">
        <v>267</v>
      </c>
      <c r="B25" s="185">
        <f>B19/B22</f>
        <v>12</v>
      </c>
      <c r="C25" s="115"/>
      <c r="D25" s="115"/>
      <c r="E25" s="115"/>
      <c r="F25" s="115"/>
      <c r="G25" s="115"/>
      <c r="H25" s="115"/>
      <c r="I25" s="115"/>
    </row>
    <row r="26" spans="1:9" x14ac:dyDescent="0.25">
      <c r="A26" s="52"/>
      <c r="B26" s="52"/>
      <c r="C26" s="115"/>
      <c r="D26" s="115"/>
      <c r="E26" s="115"/>
      <c r="F26" s="115"/>
      <c r="G26" s="115"/>
      <c r="H26" s="115"/>
      <c r="I26" s="115"/>
    </row>
    <row r="27" spans="1:9" x14ac:dyDescent="0.25">
      <c r="A27" s="52"/>
      <c r="B27" s="52"/>
      <c r="C27" s="32"/>
      <c r="D27" s="32"/>
      <c r="E27" s="32"/>
      <c r="F27" s="32"/>
      <c r="G27" s="32"/>
      <c r="H27" s="32"/>
      <c r="I27" s="32"/>
    </row>
    <row r="28" spans="1:9" x14ac:dyDescent="0.25">
      <c r="A28" s="52"/>
      <c r="B28" s="52"/>
      <c r="C28" s="32"/>
      <c r="D28" s="32"/>
      <c r="E28" s="32"/>
      <c r="F28" s="32"/>
      <c r="G28" s="32"/>
      <c r="H28" s="32"/>
      <c r="I28" s="32"/>
    </row>
    <row r="35" spans="1:2" x14ac:dyDescent="0.25">
      <c r="A35" s="162"/>
      <c r="B35" s="162"/>
    </row>
  </sheetData>
  <mergeCells count="2">
    <mergeCell ref="A6:B6"/>
    <mergeCell ref="A18:B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75" zoomScaleNormal="75" workbookViewId="0">
      <selection activeCell="Q11" sqref="Q11"/>
    </sheetView>
  </sheetViews>
  <sheetFormatPr baseColWidth="10" defaultRowHeight="15" x14ac:dyDescent="0.25"/>
  <cols>
    <col min="1" max="1" width="32.140625" customWidth="1"/>
    <col min="2" max="2" width="11.85546875" customWidth="1"/>
    <col min="3" max="7" width="13.7109375" customWidth="1"/>
    <col min="8" max="9" width="12.7109375" customWidth="1"/>
  </cols>
  <sheetData>
    <row r="1" spans="1:9" x14ac:dyDescent="0.25">
      <c r="A1" s="138" t="s">
        <v>254</v>
      </c>
      <c r="B1" s="138"/>
    </row>
    <row r="2" spans="1:9" x14ac:dyDescent="0.25">
      <c r="A2" s="138" t="s">
        <v>255</v>
      </c>
      <c r="B2" s="138"/>
    </row>
    <row r="3" spans="1:9" x14ac:dyDescent="0.25">
      <c r="A3" s="162">
        <v>42803</v>
      </c>
      <c r="B3" s="162"/>
    </row>
    <row r="4" spans="1:9" x14ac:dyDescent="0.25">
      <c r="A4" s="162"/>
      <c r="B4" s="162"/>
    </row>
    <row r="5" spans="1:9" ht="15.75" thickBot="1" x14ac:dyDescent="0.3">
      <c r="A5" t="s">
        <v>256</v>
      </c>
    </row>
    <row r="6" spans="1:9" ht="30.75" thickBot="1" x14ac:dyDescent="0.3">
      <c r="A6" s="193" t="s">
        <v>287</v>
      </c>
      <c r="B6" s="195"/>
      <c r="C6" s="163" t="s">
        <v>288</v>
      </c>
      <c r="D6" s="163" t="s">
        <v>289</v>
      </c>
      <c r="E6" s="163" t="s">
        <v>290</v>
      </c>
      <c r="F6" s="163" t="s">
        <v>291</v>
      </c>
      <c r="G6" s="165" t="s">
        <v>292</v>
      </c>
      <c r="H6" s="165"/>
      <c r="I6" s="163"/>
    </row>
    <row r="7" spans="1:9" ht="19.5" thickBot="1" x14ac:dyDescent="0.35">
      <c r="A7" s="171" t="s">
        <v>263</v>
      </c>
      <c r="B7" s="189">
        <f>C7+D7+E7+F7+G7+H7+I7</f>
        <v>2</v>
      </c>
      <c r="C7" s="170">
        <v>2</v>
      </c>
      <c r="D7" s="169">
        <v>0</v>
      </c>
      <c r="E7" s="169">
        <v>0</v>
      </c>
      <c r="F7" s="169">
        <v>0</v>
      </c>
      <c r="G7" s="169">
        <v>0</v>
      </c>
      <c r="H7" s="169">
        <v>0</v>
      </c>
      <c r="I7" s="172">
        <v>0</v>
      </c>
    </row>
    <row r="8" spans="1:9" ht="19.5" thickBot="1" x14ac:dyDescent="0.35">
      <c r="A8" s="173" t="s">
        <v>266</v>
      </c>
      <c r="B8" s="189">
        <f>C8+D8+E8+F8+G8+H8+I8</f>
        <v>0</v>
      </c>
      <c r="C8" s="174">
        <v>0</v>
      </c>
      <c r="D8" s="175">
        <v>0</v>
      </c>
      <c r="E8" s="175">
        <v>0</v>
      </c>
      <c r="F8" s="175">
        <v>0</v>
      </c>
      <c r="G8" s="175">
        <v>0</v>
      </c>
      <c r="H8" s="175"/>
      <c r="I8" s="176"/>
    </row>
    <row r="9" spans="1:9" ht="15.75" thickBot="1" x14ac:dyDescent="0.3">
      <c r="A9" s="52"/>
      <c r="B9" s="167"/>
      <c r="C9" s="168"/>
      <c r="D9" s="168"/>
      <c r="E9" s="168"/>
      <c r="F9" s="168"/>
      <c r="G9" s="168"/>
      <c r="H9" s="168"/>
      <c r="I9" s="168"/>
    </row>
    <row r="10" spans="1:9" ht="19.5" thickBot="1" x14ac:dyDescent="0.35">
      <c r="A10" s="186" t="s">
        <v>95</v>
      </c>
      <c r="B10" s="189">
        <f>C10+D10+E10+F10+G10+H10+I10</f>
        <v>1</v>
      </c>
      <c r="C10" s="187">
        <v>1</v>
      </c>
      <c r="D10" s="178">
        <v>0</v>
      </c>
      <c r="E10" s="178">
        <v>0</v>
      </c>
      <c r="F10" s="178">
        <v>0</v>
      </c>
      <c r="G10" s="178">
        <v>0</v>
      </c>
      <c r="H10" s="178">
        <v>0</v>
      </c>
      <c r="I10" s="179">
        <v>0</v>
      </c>
    </row>
    <row r="11" spans="1:9" ht="15.75" thickBot="1" x14ac:dyDescent="0.3">
      <c r="A11" s="173" t="s">
        <v>265</v>
      </c>
      <c r="B11" s="166">
        <v>0</v>
      </c>
      <c r="C11" s="188"/>
      <c r="D11" s="182"/>
      <c r="E11" s="182"/>
      <c r="F11" s="182"/>
      <c r="G11" s="182"/>
      <c r="H11" s="182"/>
      <c r="I11" s="183"/>
    </row>
    <row r="12" spans="1:9" ht="15.75" thickBot="1" x14ac:dyDescent="0.3">
      <c r="A12" s="52"/>
      <c r="B12" s="52"/>
      <c r="C12" s="115"/>
      <c r="D12" s="115"/>
      <c r="E12" s="115"/>
      <c r="F12" s="115"/>
      <c r="G12" s="115"/>
      <c r="H12" s="115"/>
      <c r="I12" s="115"/>
    </row>
    <row r="13" spans="1:9" ht="15.75" thickBot="1" x14ac:dyDescent="0.3">
      <c r="A13" s="184" t="s">
        <v>264</v>
      </c>
      <c r="B13" s="185">
        <f>B7/B10</f>
        <v>2</v>
      </c>
      <c r="C13" s="115"/>
      <c r="D13" s="115"/>
      <c r="E13" s="115"/>
      <c r="F13" s="115"/>
      <c r="G13" s="115"/>
      <c r="H13" s="115"/>
      <c r="I13" s="115"/>
    </row>
    <row r="14" spans="1:9" x14ac:dyDescent="0.25">
      <c r="A14" s="52"/>
      <c r="B14" s="52"/>
      <c r="C14" s="32"/>
      <c r="D14" s="32"/>
      <c r="E14" s="32"/>
      <c r="F14" s="32"/>
      <c r="G14" s="32"/>
      <c r="H14" s="32"/>
      <c r="I14" s="32"/>
    </row>
    <row r="15" spans="1:9" x14ac:dyDescent="0.25">
      <c r="A15" s="52"/>
      <c r="B15" s="52"/>
      <c r="C15" s="32"/>
      <c r="D15" s="32"/>
      <c r="E15" s="32"/>
      <c r="F15" s="32"/>
      <c r="G15" s="32"/>
      <c r="H15" s="32"/>
      <c r="I15" s="32"/>
    </row>
    <row r="16" spans="1:9" x14ac:dyDescent="0.25">
      <c r="A16" s="164"/>
      <c r="B16" s="164"/>
    </row>
    <row r="17" spans="1:9" ht="15.75" thickBot="1" x14ac:dyDescent="0.3">
      <c r="A17" t="s">
        <v>257</v>
      </c>
    </row>
    <row r="18" spans="1:9" ht="30.75" thickBot="1" x14ac:dyDescent="0.3">
      <c r="A18" s="193" t="s">
        <v>287</v>
      </c>
      <c r="B18" s="195"/>
      <c r="C18" s="163" t="s">
        <v>288</v>
      </c>
      <c r="D18" s="163" t="s">
        <v>289</v>
      </c>
      <c r="E18" s="163" t="s">
        <v>290</v>
      </c>
      <c r="F18" s="163" t="s">
        <v>291</v>
      </c>
      <c r="G18" s="165" t="s">
        <v>292</v>
      </c>
      <c r="H18" s="165"/>
      <c r="I18" s="163"/>
    </row>
    <row r="19" spans="1:9" ht="19.5" thickBot="1" x14ac:dyDescent="0.35">
      <c r="A19" s="171" t="s">
        <v>280</v>
      </c>
      <c r="B19" s="189">
        <f>C19+D19+E19+F19+G19+H19+I19</f>
        <v>5</v>
      </c>
      <c r="C19" s="170">
        <v>5</v>
      </c>
      <c r="D19" s="169">
        <v>0</v>
      </c>
      <c r="E19" s="169">
        <v>0</v>
      </c>
      <c r="F19" s="169">
        <v>0</v>
      </c>
      <c r="G19" s="169">
        <v>0</v>
      </c>
      <c r="H19" s="169">
        <v>0</v>
      </c>
      <c r="I19" s="172">
        <v>0</v>
      </c>
    </row>
    <row r="20" spans="1:9" ht="19.5" thickBot="1" x14ac:dyDescent="0.35">
      <c r="A20" s="173" t="s">
        <v>266</v>
      </c>
      <c r="B20" s="189">
        <f>C20+D20+E20+F20+G20+H20+I20</f>
        <v>0</v>
      </c>
      <c r="C20" s="174"/>
      <c r="D20" s="175"/>
      <c r="E20" s="175"/>
      <c r="F20" s="175"/>
      <c r="G20" s="175"/>
      <c r="H20" s="175"/>
      <c r="I20" s="176"/>
    </row>
    <row r="21" spans="1:9" ht="15.75" thickBot="1" x14ac:dyDescent="0.3">
      <c r="A21" s="52"/>
      <c r="B21" s="167"/>
      <c r="C21" s="168"/>
      <c r="D21" s="168"/>
      <c r="E21" s="168"/>
      <c r="F21" s="168"/>
      <c r="G21" s="168"/>
      <c r="H21" s="168"/>
      <c r="I21" s="168"/>
    </row>
    <row r="22" spans="1:9" ht="18.75" x14ac:dyDescent="0.3">
      <c r="A22" s="177" t="s">
        <v>95</v>
      </c>
      <c r="B22" s="190">
        <f>C22+D22+E22+F22+G22+H22+I22</f>
        <v>1</v>
      </c>
      <c r="C22" s="178">
        <v>1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9">
        <v>0</v>
      </c>
    </row>
    <row r="23" spans="1:9" ht="15.75" thickBot="1" x14ac:dyDescent="0.3">
      <c r="A23" s="180" t="s">
        <v>265</v>
      </c>
      <c r="B23" s="181">
        <v>0</v>
      </c>
      <c r="C23" s="182"/>
      <c r="D23" s="182"/>
      <c r="E23" s="182"/>
      <c r="F23" s="182"/>
      <c r="G23" s="182"/>
      <c r="H23" s="182"/>
      <c r="I23" s="183"/>
    </row>
    <row r="24" spans="1:9" ht="15.75" thickBot="1" x14ac:dyDescent="0.3">
      <c r="A24" s="52"/>
      <c r="B24" s="52"/>
      <c r="C24" s="115"/>
      <c r="D24" s="115"/>
      <c r="E24" s="115"/>
      <c r="F24" s="115"/>
      <c r="G24" s="115"/>
      <c r="H24" s="115"/>
      <c r="I24" s="115"/>
    </row>
    <row r="25" spans="1:9" ht="15.75" thickBot="1" x14ac:dyDescent="0.3">
      <c r="A25" s="184" t="s">
        <v>267</v>
      </c>
      <c r="B25" s="185">
        <f>B19/B22</f>
        <v>5</v>
      </c>
      <c r="C25" s="115"/>
      <c r="D25" s="115"/>
      <c r="E25" s="115"/>
      <c r="F25" s="115"/>
      <c r="G25" s="115"/>
      <c r="H25" s="115"/>
      <c r="I25" s="115"/>
    </row>
    <row r="26" spans="1:9" x14ac:dyDescent="0.25">
      <c r="A26" s="52"/>
      <c r="B26" s="52"/>
      <c r="C26" s="115"/>
      <c r="D26" s="115"/>
      <c r="E26" s="115"/>
      <c r="F26" s="115"/>
      <c r="G26" s="115"/>
      <c r="H26" s="115"/>
      <c r="I26" s="115"/>
    </row>
    <row r="27" spans="1:9" x14ac:dyDescent="0.25">
      <c r="A27" s="52"/>
      <c r="B27" s="52"/>
      <c r="C27" s="32"/>
      <c r="D27" s="32"/>
      <c r="E27" s="32"/>
      <c r="F27" s="32"/>
      <c r="G27" s="32"/>
      <c r="H27" s="32"/>
      <c r="I27" s="32"/>
    </row>
    <row r="28" spans="1:9" x14ac:dyDescent="0.25">
      <c r="A28" s="52"/>
      <c r="B28" s="52"/>
      <c r="C28" s="32"/>
      <c r="D28" s="32"/>
      <c r="E28" s="32"/>
      <c r="F28" s="32"/>
      <c r="G28" s="32"/>
      <c r="H28" s="32"/>
      <c r="I28" s="32"/>
    </row>
    <row r="35" spans="1:2" x14ac:dyDescent="0.25">
      <c r="A35" s="162"/>
      <c r="B35" s="162"/>
    </row>
  </sheetData>
  <mergeCells count="2">
    <mergeCell ref="A6:B6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Especialidad Maestros</vt:lpstr>
      <vt:lpstr>Disrtribucion x Proyectos </vt:lpstr>
      <vt:lpstr>CH</vt:lpstr>
      <vt:lpstr>HV</vt:lpstr>
      <vt:lpstr>JR</vt:lpstr>
      <vt:lpstr>LP</vt:lpstr>
      <vt:lpstr>MA</vt:lpstr>
      <vt:lpstr>MM</vt:lpstr>
      <vt:lpstr>YS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Esteban Martinez Guerrero</dc:creator>
  <cp:lastModifiedBy>Christian Esteban Martinez Guerrero</cp:lastModifiedBy>
  <cp:lastPrinted>2016-12-05T17:14:21Z</cp:lastPrinted>
  <dcterms:created xsi:type="dcterms:W3CDTF">2015-10-28T19:41:54Z</dcterms:created>
  <dcterms:modified xsi:type="dcterms:W3CDTF">2017-04-03T17:48:55Z</dcterms:modified>
</cp:coreProperties>
</file>