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00" windowHeight="7755"/>
  </bookViews>
  <sheets>
    <sheet name="piso 2 Onix" sheetId="1" r:id="rId1"/>
    <sheet name="Piso 3" sheetId="5" r:id="rId2"/>
    <sheet name="Piso 4" sheetId="6" r:id="rId3"/>
    <sheet name="Piso 5" sheetId="7" r:id="rId4"/>
    <sheet name="Piso 6" sheetId="8" r:id="rId5"/>
    <sheet name="Piso 7" sheetId="9" r:id="rId6"/>
    <sheet name="DRS" sheetId="2" r:id="rId7"/>
    <sheet name="Obs.pendientes" sheetId="4" r:id="rId8"/>
  </sheets>
  <calcPr calcId="152511"/>
</workbook>
</file>

<file path=xl/calcChain.xml><?xml version="1.0" encoding="utf-8"?>
<calcChain xmlns="http://schemas.openxmlformats.org/spreadsheetml/2006/main">
  <c r="F125" i="9" l="1"/>
  <c r="G125" i="9" s="1"/>
  <c r="F126" i="9"/>
  <c r="G126" i="9" s="1"/>
  <c r="F127" i="9"/>
  <c r="G127" i="9"/>
  <c r="F128" i="9"/>
  <c r="G128" i="9" s="1"/>
  <c r="F129" i="9"/>
  <c r="G129" i="9"/>
  <c r="F130" i="9"/>
  <c r="G130" i="9" s="1"/>
  <c r="F131" i="9"/>
  <c r="G131" i="9" s="1"/>
  <c r="F132" i="9"/>
  <c r="G132" i="9"/>
  <c r="F133" i="9"/>
  <c r="G133" i="9" s="1"/>
  <c r="F134" i="9"/>
  <c r="G134" i="9" s="1"/>
  <c r="F124" i="9"/>
  <c r="G124" i="9" s="1"/>
  <c r="F123" i="9"/>
  <c r="G123" i="9" s="1"/>
  <c r="F112" i="9"/>
  <c r="G112" i="9" s="1"/>
  <c r="F113" i="9"/>
  <c r="G113" i="9" s="1"/>
  <c r="F114" i="9"/>
  <c r="G114" i="9" s="1"/>
  <c r="F115" i="9"/>
  <c r="G115" i="9" s="1"/>
  <c r="F116" i="9"/>
  <c r="G116" i="9" s="1"/>
  <c r="F117" i="9"/>
  <c r="G117" i="9"/>
  <c r="F118" i="9"/>
  <c r="G118" i="9" s="1"/>
  <c r="F119" i="9"/>
  <c r="G119" i="9" s="1"/>
  <c r="F120" i="9"/>
  <c r="G120" i="9" s="1"/>
  <c r="G111" i="9"/>
  <c r="F111" i="9"/>
  <c r="F110" i="9"/>
  <c r="G110" i="9" s="1"/>
  <c r="F87" i="9"/>
  <c r="G87" i="9" s="1"/>
  <c r="F88" i="9"/>
  <c r="G88" i="9" s="1"/>
  <c r="F89" i="9"/>
  <c r="G89" i="9" s="1"/>
  <c r="F90" i="9"/>
  <c r="G90" i="9"/>
  <c r="F75" i="9"/>
  <c r="G75" i="9" s="1"/>
  <c r="F76" i="9"/>
  <c r="G76" i="9" s="1"/>
  <c r="F77" i="9"/>
  <c r="G77" i="9" s="1"/>
  <c r="F78" i="9"/>
  <c r="G78" i="9" s="1"/>
  <c r="F79" i="9"/>
  <c r="G79" i="9" s="1"/>
  <c r="F80" i="9"/>
  <c r="G80" i="9"/>
  <c r="F81" i="9"/>
  <c r="G81" i="9" s="1"/>
  <c r="F74" i="9"/>
  <c r="G74" i="9" s="1"/>
  <c r="F73" i="9"/>
  <c r="G73" i="9" s="1"/>
  <c r="F69" i="9"/>
  <c r="G69" i="9" s="1"/>
  <c r="F70" i="9"/>
  <c r="G70" i="9" s="1"/>
  <c r="F68" i="9"/>
  <c r="G68" i="9" s="1"/>
  <c r="F67" i="9"/>
  <c r="G67" i="9" s="1"/>
  <c r="F60" i="9"/>
  <c r="G60" i="9" s="1"/>
  <c r="F61" i="9"/>
  <c r="G61" i="9"/>
  <c r="F62" i="9"/>
  <c r="G62" i="9" s="1"/>
  <c r="F63" i="9"/>
  <c r="G63" i="9" s="1"/>
  <c r="F59" i="9"/>
  <c r="G59" i="9" s="1"/>
  <c r="F58" i="9"/>
  <c r="G58" i="9" s="1"/>
  <c r="F50" i="9"/>
  <c r="G50" i="9" s="1"/>
  <c r="F51" i="9"/>
  <c r="G51" i="9"/>
  <c r="F52" i="9"/>
  <c r="G52" i="9" s="1"/>
  <c r="F53" i="9"/>
  <c r="G53" i="9" s="1"/>
  <c r="F54" i="9"/>
  <c r="G54" i="9" s="1"/>
  <c r="F55" i="9"/>
  <c r="G55" i="9"/>
  <c r="F49" i="9"/>
  <c r="G49" i="9" s="1"/>
  <c r="F48" i="9"/>
  <c r="G48" i="9" s="1"/>
  <c r="F36" i="9"/>
  <c r="G36" i="9" s="1"/>
  <c r="F37" i="9"/>
  <c r="G37" i="9"/>
  <c r="F38" i="9"/>
  <c r="G38" i="9" s="1"/>
  <c r="F39" i="9"/>
  <c r="G39" i="9" s="1"/>
  <c r="F40" i="9"/>
  <c r="G40" i="9" s="1"/>
  <c r="F41" i="9"/>
  <c r="G41" i="9" s="1"/>
  <c r="F42" i="9"/>
  <c r="G42" i="9" s="1"/>
  <c r="F43" i="9"/>
  <c r="G43" i="9"/>
  <c r="F44" i="9"/>
  <c r="G44" i="9"/>
  <c r="F45" i="9"/>
  <c r="G45" i="9" s="1"/>
  <c r="F99" i="9"/>
  <c r="G99" i="9" s="1"/>
  <c r="F100" i="9"/>
  <c r="G100" i="9" s="1"/>
  <c r="F101" i="9"/>
  <c r="G101" i="9" s="1"/>
  <c r="F102" i="9"/>
  <c r="G102" i="9"/>
  <c r="F103" i="9"/>
  <c r="G103" i="9" s="1"/>
  <c r="F104" i="9"/>
  <c r="G104" i="9"/>
  <c r="F105" i="9"/>
  <c r="G105" i="9" s="1"/>
  <c r="F106" i="9"/>
  <c r="G106" i="9" s="1"/>
  <c r="F50" i="8"/>
  <c r="G50" i="8" s="1"/>
  <c r="F51" i="8"/>
  <c r="G51" i="8" s="1"/>
  <c r="F49" i="8"/>
  <c r="G49" i="8" s="1"/>
  <c r="F61" i="8"/>
  <c r="G61" i="8" s="1"/>
  <c r="F56" i="8"/>
  <c r="G56" i="8" s="1"/>
  <c r="F57" i="8"/>
  <c r="G57" i="8"/>
  <c r="F58" i="8"/>
  <c r="G58" i="8" s="1"/>
  <c r="F55" i="8"/>
  <c r="G55" i="8" s="1"/>
  <c r="F66" i="8"/>
  <c r="G66" i="8" s="1"/>
  <c r="F67" i="8"/>
  <c r="G67" i="8"/>
  <c r="F68" i="8"/>
  <c r="G68" i="8" s="1"/>
  <c r="F65" i="8"/>
  <c r="G65" i="8" s="1"/>
  <c r="F64" i="8"/>
  <c r="G64" i="8" s="1"/>
  <c r="F73" i="8"/>
  <c r="G73" i="8" s="1"/>
  <c r="F74" i="8"/>
  <c r="G74" i="8" s="1"/>
  <c r="F75" i="8"/>
  <c r="G75" i="8"/>
  <c r="F76" i="8"/>
  <c r="G76" i="8" s="1"/>
  <c r="F77" i="8"/>
  <c r="G77" i="8"/>
  <c r="F78" i="8"/>
  <c r="G78" i="8" s="1"/>
  <c r="F79" i="8"/>
  <c r="G79" i="8" s="1"/>
  <c r="F80" i="8"/>
  <c r="G80" i="8" s="1"/>
  <c r="F86" i="8"/>
  <c r="G86" i="8" s="1"/>
  <c r="F87" i="8"/>
  <c r="G87" i="8" s="1"/>
  <c r="F88" i="8"/>
  <c r="G88" i="8" s="1"/>
  <c r="F89" i="8"/>
  <c r="G89" i="8" s="1"/>
  <c r="F90" i="8"/>
  <c r="G90" i="8" s="1"/>
  <c r="F91" i="8"/>
  <c r="G91" i="8"/>
  <c r="F92" i="8"/>
  <c r="G92" i="8" s="1"/>
  <c r="F93" i="8"/>
  <c r="G93" i="8" s="1"/>
  <c r="F94" i="8"/>
  <c r="G94" i="8" s="1"/>
  <c r="F95" i="8"/>
  <c r="G95" i="8"/>
  <c r="F96" i="8"/>
  <c r="G96" i="8" s="1"/>
  <c r="F97" i="8"/>
  <c r="G97" i="8"/>
  <c r="F112" i="8"/>
  <c r="G112" i="8" s="1"/>
  <c r="F111" i="8"/>
  <c r="G111" i="8" s="1"/>
  <c r="F110" i="8"/>
  <c r="G110" i="8" s="1"/>
  <c r="F119" i="8"/>
  <c r="G119" i="8" s="1"/>
  <c r="F120" i="8"/>
  <c r="G120" i="8" s="1"/>
  <c r="F121" i="8"/>
  <c r="G121" i="8" s="1"/>
  <c r="F122" i="8"/>
  <c r="G122" i="8"/>
  <c r="F123" i="8"/>
  <c r="G123" i="8" s="1"/>
  <c r="F118" i="8"/>
  <c r="G118" i="8" s="1"/>
  <c r="F117" i="8"/>
  <c r="G117" i="8" s="1"/>
  <c r="F27" i="8"/>
  <c r="G27" i="8" s="1"/>
  <c r="F33" i="8"/>
  <c r="G33" i="8" s="1"/>
  <c r="F34" i="8"/>
  <c r="G34" i="8" s="1"/>
  <c r="F35" i="8"/>
  <c r="G35" i="8" s="1"/>
  <c r="F36" i="8"/>
  <c r="G36" i="8" s="1"/>
  <c r="F37" i="8"/>
  <c r="G37" i="8" s="1"/>
  <c r="F38" i="8"/>
  <c r="G38" i="8" s="1"/>
  <c r="F39" i="8"/>
  <c r="G39" i="8" s="1"/>
  <c r="F40" i="8"/>
  <c r="G40" i="8"/>
  <c r="F41" i="8"/>
  <c r="G41" i="8" s="1"/>
  <c r="F42" i="8"/>
  <c r="G42" i="8"/>
  <c r="F43" i="8"/>
  <c r="G43" i="8" s="1"/>
  <c r="F44" i="8"/>
  <c r="G44" i="8" s="1"/>
  <c r="F45" i="8"/>
  <c r="G45" i="8" s="1"/>
  <c r="F46" i="8"/>
  <c r="G46" i="8" s="1"/>
  <c r="F87" i="7" l="1"/>
  <c r="G87" i="7" s="1"/>
  <c r="F59" i="7"/>
  <c r="G59" i="7" s="1"/>
  <c r="F60" i="7"/>
  <c r="G60" i="7" s="1"/>
  <c r="F61" i="7"/>
  <c r="G61" i="7" s="1"/>
  <c r="F54" i="7"/>
  <c r="G54" i="7" s="1"/>
  <c r="F53" i="7"/>
  <c r="G53" i="7" s="1"/>
  <c r="F52" i="7"/>
  <c r="G52" i="7" s="1"/>
  <c r="F51" i="7"/>
  <c r="G51" i="7" s="1"/>
  <c r="F46" i="7"/>
  <c r="G46" i="7" s="1"/>
  <c r="F47" i="7"/>
  <c r="G47" i="7" s="1"/>
  <c r="F48" i="7"/>
  <c r="G48" i="7" s="1"/>
  <c r="F40" i="7"/>
  <c r="G40" i="7" s="1"/>
  <c r="F41" i="7"/>
  <c r="G41" i="7" s="1"/>
  <c r="F39" i="7"/>
  <c r="G39" i="7" s="1"/>
  <c r="F38" i="7"/>
  <c r="G38" i="7" s="1"/>
  <c r="F83" i="6"/>
  <c r="G83" i="6" s="1"/>
  <c r="F84" i="6"/>
  <c r="G84" i="6" s="1"/>
  <c r="F82" i="6"/>
  <c r="G82" i="6" s="1"/>
  <c r="F81" i="6"/>
  <c r="G81" i="6" s="1"/>
  <c r="F80" i="6"/>
  <c r="G80" i="6" s="1"/>
  <c r="F74" i="6"/>
  <c r="G74" i="6" s="1"/>
  <c r="F64" i="6"/>
  <c r="G64" i="6" s="1"/>
  <c r="F65" i="6"/>
  <c r="G65" i="6" s="1"/>
  <c r="F66" i="6"/>
  <c r="G66" i="6" s="1"/>
  <c r="F48" i="6"/>
  <c r="G48" i="6" s="1"/>
  <c r="F49" i="6"/>
  <c r="G49" i="6" s="1"/>
  <c r="F50" i="6"/>
  <c r="G50" i="6" s="1"/>
  <c r="F39" i="6"/>
  <c r="G39" i="6" s="1"/>
  <c r="F38" i="6"/>
  <c r="G38" i="6" s="1"/>
  <c r="F102" i="5"/>
  <c r="G102" i="5" s="1"/>
  <c r="F91" i="5"/>
  <c r="G91" i="5" s="1"/>
  <c r="F90" i="5"/>
  <c r="G90" i="5" s="1"/>
  <c r="F101" i="5"/>
  <c r="G101" i="5" s="1"/>
  <c r="F100" i="5"/>
  <c r="G100" i="5" s="1"/>
  <c r="F99" i="5"/>
  <c r="G99" i="5" s="1"/>
  <c r="F98" i="5"/>
  <c r="G98" i="5" s="1"/>
  <c r="F97" i="5"/>
  <c r="G97" i="5" s="1"/>
  <c r="F96" i="5"/>
  <c r="G96" i="5" s="1"/>
  <c r="F95" i="5"/>
  <c r="G95" i="5" s="1"/>
  <c r="F94" i="5"/>
  <c r="G94" i="5" s="1"/>
  <c r="F84" i="5"/>
  <c r="G84" i="5" s="1"/>
  <c r="F85" i="5"/>
  <c r="G85" i="5" s="1"/>
  <c r="F86" i="5"/>
  <c r="G86" i="5" s="1"/>
  <c r="F83" i="5"/>
  <c r="G83" i="5" s="1"/>
  <c r="F82" i="5"/>
  <c r="G82" i="5" s="1"/>
  <c r="F81" i="5"/>
  <c r="G81" i="5" s="1"/>
  <c r="F80" i="5"/>
  <c r="G80" i="5" s="1"/>
  <c r="F79" i="5"/>
  <c r="G79" i="5" s="1"/>
  <c r="F65" i="5"/>
  <c r="G65" i="5" s="1"/>
  <c r="F66" i="5"/>
  <c r="G66" i="5" s="1"/>
  <c r="F67" i="5"/>
  <c r="G67" i="5" s="1"/>
  <c r="F59" i="5"/>
  <c r="G59" i="5" s="1"/>
  <c r="F58" i="5"/>
  <c r="G58" i="5" s="1"/>
  <c r="F57" i="5"/>
  <c r="G57" i="5" s="1"/>
  <c r="F56" i="5"/>
  <c r="G56" i="5" s="1"/>
  <c r="F55" i="5"/>
  <c r="G55" i="5" s="1"/>
  <c r="F51" i="5"/>
  <c r="G51" i="5" s="1"/>
  <c r="F52" i="5"/>
  <c r="G52" i="5" s="1"/>
  <c r="F45" i="5"/>
  <c r="G45" i="5" s="1"/>
  <c r="F44" i="5"/>
  <c r="G44" i="5" s="1"/>
  <c r="F43" i="5"/>
  <c r="G43" i="5" s="1"/>
  <c r="F42" i="5"/>
  <c r="G42" i="5" s="1"/>
  <c r="F41" i="5"/>
  <c r="G41" i="5" s="1"/>
  <c r="F40" i="5"/>
  <c r="G40" i="5" s="1"/>
  <c r="F32" i="5"/>
  <c r="G32" i="5" s="1"/>
  <c r="F33" i="5"/>
  <c r="G33" i="5" s="1"/>
  <c r="F34" i="5"/>
  <c r="G34" i="5" s="1"/>
  <c r="F35" i="5"/>
  <c r="G35" i="5" s="1"/>
  <c r="F36" i="5"/>
  <c r="G36" i="5" s="1"/>
  <c r="F139" i="9"/>
  <c r="G139" i="9" s="1"/>
  <c r="F137" i="9"/>
  <c r="G137" i="9" s="1"/>
  <c r="F98" i="9"/>
  <c r="G98" i="9" s="1"/>
  <c r="F97" i="9"/>
  <c r="G97" i="9" s="1"/>
  <c r="F93" i="9"/>
  <c r="G93" i="9" s="1"/>
  <c r="F92" i="9"/>
  <c r="G92" i="9" s="1"/>
  <c r="F91" i="9"/>
  <c r="G91" i="9" s="1"/>
  <c r="F86" i="9"/>
  <c r="G86" i="9" s="1"/>
  <c r="F85" i="9"/>
  <c r="G85" i="9" s="1"/>
  <c r="F35" i="9"/>
  <c r="G35" i="9" s="1"/>
  <c r="F34" i="9"/>
  <c r="G34" i="9" s="1"/>
  <c r="F30" i="9"/>
  <c r="G30" i="9" s="1"/>
  <c r="F29" i="9"/>
  <c r="G29" i="9" s="1"/>
  <c r="F28" i="9"/>
  <c r="G28" i="9" s="1"/>
  <c r="F27" i="9"/>
  <c r="G27" i="9" s="1"/>
  <c r="F26" i="9"/>
  <c r="G26" i="9" s="1"/>
  <c r="F25" i="9"/>
  <c r="G25" i="9" s="1"/>
  <c r="F24" i="9"/>
  <c r="F23" i="9"/>
  <c r="G23" i="9" s="1"/>
  <c r="F128" i="8"/>
  <c r="G128" i="8" s="1"/>
  <c r="F126" i="8"/>
  <c r="G126" i="8" s="1"/>
  <c r="F114" i="8"/>
  <c r="G114" i="8" s="1"/>
  <c r="F113" i="8"/>
  <c r="G113" i="8" s="1"/>
  <c r="F107" i="8"/>
  <c r="G107" i="8" s="1"/>
  <c r="F106" i="8"/>
  <c r="G106" i="8" s="1"/>
  <c r="F105" i="8"/>
  <c r="G105" i="8" s="1"/>
  <c r="F104" i="8"/>
  <c r="G104" i="8" s="1"/>
  <c r="F103" i="8"/>
  <c r="G103" i="8" s="1"/>
  <c r="F102" i="8"/>
  <c r="G102" i="8" s="1"/>
  <c r="F98" i="8"/>
  <c r="G98" i="8" s="1"/>
  <c r="F85" i="8"/>
  <c r="G85" i="8" s="1"/>
  <c r="F81" i="8"/>
  <c r="G81" i="8" s="1"/>
  <c r="F72" i="8"/>
  <c r="G72" i="8" s="1"/>
  <c r="F60" i="8"/>
  <c r="G60" i="8" s="1"/>
  <c r="F59" i="8"/>
  <c r="G59" i="8" s="1"/>
  <c r="F52" i="8"/>
  <c r="G52" i="8" s="1"/>
  <c r="F32" i="8"/>
  <c r="G32" i="8" s="1"/>
  <c r="F31" i="8"/>
  <c r="G31" i="8" s="1"/>
  <c r="F26" i="8"/>
  <c r="G26" i="8" s="1"/>
  <c r="F25" i="8"/>
  <c r="G25" i="8" s="1"/>
  <c r="F24" i="8"/>
  <c r="G24" i="8" s="1"/>
  <c r="F23" i="8"/>
  <c r="G23" i="8" s="1"/>
  <c r="F91" i="7"/>
  <c r="G91" i="7" s="1"/>
  <c r="F89" i="7"/>
  <c r="G89" i="7" s="1"/>
  <c r="F86" i="7"/>
  <c r="G86" i="7" s="1"/>
  <c r="F83" i="7"/>
  <c r="G83" i="7" s="1"/>
  <c r="F82" i="7"/>
  <c r="G82" i="7" s="1"/>
  <c r="F81" i="7"/>
  <c r="G81" i="7" s="1"/>
  <c r="F78" i="7"/>
  <c r="G78" i="7" s="1"/>
  <c r="F77" i="7"/>
  <c r="G77" i="7" s="1"/>
  <c r="F76" i="7"/>
  <c r="G76" i="7" s="1"/>
  <c r="F75" i="7"/>
  <c r="G75" i="7" s="1"/>
  <c r="F74" i="7"/>
  <c r="G74" i="7" s="1"/>
  <c r="F73" i="7"/>
  <c r="G73" i="7" s="1"/>
  <c r="F69" i="7"/>
  <c r="G69" i="7" s="1"/>
  <c r="F68" i="7"/>
  <c r="G68" i="7" s="1"/>
  <c r="F67" i="7"/>
  <c r="G67" i="7" s="1"/>
  <c r="F66" i="7"/>
  <c r="G66" i="7" s="1"/>
  <c r="F65" i="7"/>
  <c r="G65" i="7" s="1"/>
  <c r="F58" i="7"/>
  <c r="G58" i="7" s="1"/>
  <c r="F45" i="7"/>
  <c r="G45" i="7" s="1"/>
  <c r="F42" i="7"/>
  <c r="G42" i="7" s="1"/>
  <c r="F34" i="7"/>
  <c r="G34" i="7" s="1"/>
  <c r="F33" i="7"/>
  <c r="G33" i="7" s="1"/>
  <c r="F32" i="7"/>
  <c r="G32" i="7" s="1"/>
  <c r="F31" i="7"/>
  <c r="G31" i="7" s="1"/>
  <c r="F28" i="7"/>
  <c r="G28" i="7" s="1"/>
  <c r="F27" i="7"/>
  <c r="G27" i="7" s="1"/>
  <c r="F26" i="7"/>
  <c r="G26" i="7" s="1"/>
  <c r="F25" i="7"/>
  <c r="G25" i="7" s="1"/>
  <c r="F24" i="7"/>
  <c r="G24" i="7" s="1"/>
  <c r="F23" i="7"/>
  <c r="G23" i="7" s="1"/>
  <c r="F88" i="6"/>
  <c r="G88" i="6" s="1"/>
  <c r="F86" i="6"/>
  <c r="G86" i="6" s="1"/>
  <c r="F77" i="6"/>
  <c r="G77" i="6" s="1"/>
  <c r="F73" i="6"/>
  <c r="G73" i="6" s="1"/>
  <c r="F72" i="6"/>
  <c r="G72" i="6" s="1"/>
  <c r="F71" i="6"/>
  <c r="G71" i="6" s="1"/>
  <c r="F70" i="6"/>
  <c r="G70" i="6" s="1"/>
  <c r="F69" i="6"/>
  <c r="G69" i="6" s="1"/>
  <c r="F63" i="6"/>
  <c r="G63" i="6" s="1"/>
  <c r="F62" i="6"/>
  <c r="G62" i="6" s="1"/>
  <c r="F61" i="6"/>
  <c r="G61" i="6" s="1"/>
  <c r="F60" i="6"/>
  <c r="G60" i="6" s="1"/>
  <c r="F59" i="6"/>
  <c r="G59" i="6" s="1"/>
  <c r="F58" i="6"/>
  <c r="G58" i="6" s="1"/>
  <c r="F55" i="6"/>
  <c r="G55" i="6" s="1"/>
  <c r="F54" i="6"/>
  <c r="G54" i="6" s="1"/>
  <c r="F53" i="6"/>
  <c r="G53" i="6" s="1"/>
  <c r="F47" i="6"/>
  <c r="G47" i="6" s="1"/>
  <c r="F44" i="6"/>
  <c r="G44" i="6" s="1"/>
  <c r="F43" i="6"/>
  <c r="G43" i="6" s="1"/>
  <c r="F34" i="6"/>
  <c r="G34" i="6" s="1"/>
  <c r="F33" i="6"/>
  <c r="G33" i="6" s="1"/>
  <c r="F32" i="6"/>
  <c r="G32" i="6" s="1"/>
  <c r="F31" i="6"/>
  <c r="G31" i="6" s="1"/>
  <c r="F30" i="6"/>
  <c r="G30" i="6" s="1"/>
  <c r="F27" i="6"/>
  <c r="G27" i="6" s="1"/>
  <c r="F26" i="6"/>
  <c r="G26" i="6" s="1"/>
  <c r="F25" i="6"/>
  <c r="G25" i="6" s="1"/>
  <c r="F24" i="6"/>
  <c r="G24" i="6" s="1"/>
  <c r="F23" i="6"/>
  <c r="G23" i="6" s="1"/>
  <c r="F107" i="5"/>
  <c r="G107" i="5" s="1"/>
  <c r="F105" i="5"/>
  <c r="G105" i="5" s="1"/>
  <c r="F75" i="5"/>
  <c r="G75" i="5" s="1"/>
  <c r="F74" i="5"/>
  <c r="G74" i="5" s="1"/>
  <c r="F73" i="5"/>
  <c r="G73" i="5" s="1"/>
  <c r="F72" i="5"/>
  <c r="G72" i="5" s="1"/>
  <c r="F71" i="5"/>
  <c r="G71" i="5" s="1"/>
  <c r="F64" i="5"/>
  <c r="G64" i="5" s="1"/>
  <c r="F63" i="5"/>
  <c r="G63" i="5" s="1"/>
  <c r="F60" i="5"/>
  <c r="G60" i="5" s="1"/>
  <c r="F50" i="5"/>
  <c r="G50" i="5" s="1"/>
  <c r="F49" i="5"/>
  <c r="G49" i="5" s="1"/>
  <c r="F31" i="5"/>
  <c r="G31" i="5" s="1"/>
  <c r="F30" i="5"/>
  <c r="G30" i="5" s="1"/>
  <c r="F29" i="5"/>
  <c r="G29" i="5" s="1"/>
  <c r="F28" i="5"/>
  <c r="G28" i="5" s="1"/>
  <c r="F27" i="5"/>
  <c r="G27" i="5" s="1"/>
  <c r="F26" i="5"/>
  <c r="G26" i="5" s="1"/>
  <c r="G24" i="5"/>
  <c r="F23" i="5"/>
  <c r="G23" i="5" s="1"/>
  <c r="F84" i="1"/>
  <c r="G84" i="1" s="1"/>
  <c r="F82" i="1"/>
  <c r="G82" i="1" s="1"/>
  <c r="F141" i="9" l="1"/>
  <c r="F130" i="8"/>
  <c r="G24" i="9"/>
  <c r="G143" i="9" s="1"/>
  <c r="G132" i="8"/>
  <c r="G95" i="7"/>
  <c r="F93" i="7"/>
  <c r="G92" i="6"/>
  <c r="F90" i="6"/>
  <c r="G111" i="5"/>
  <c r="F109" i="5"/>
  <c r="G27" i="4"/>
  <c r="G38" i="4"/>
  <c r="G40" i="4"/>
  <c r="G144" i="9" l="1"/>
  <c r="G145" i="9" s="1"/>
  <c r="G133" i="8"/>
  <c r="G134" i="8" s="1"/>
  <c r="G96" i="7"/>
  <c r="G97" i="7" s="1"/>
  <c r="G93" i="6"/>
  <c r="G94" i="6" s="1"/>
  <c r="G112" i="5"/>
  <c r="G113" i="5" s="1"/>
  <c r="F25" i="4"/>
  <c r="G25" i="4" s="1"/>
  <c r="F26" i="4"/>
  <c r="F27" i="4"/>
  <c r="F28" i="4"/>
  <c r="G28" i="4" s="1"/>
  <c r="F29" i="4"/>
  <c r="G29" i="4" s="1"/>
  <c r="F30" i="4"/>
  <c r="G30" i="4" s="1"/>
  <c r="F31" i="4"/>
  <c r="G31" i="4" s="1"/>
  <c r="F32" i="4"/>
  <c r="G32" i="4" s="1"/>
  <c r="F33" i="4"/>
  <c r="G33" i="4" s="1"/>
  <c r="F34" i="4"/>
  <c r="G34" i="4" s="1"/>
  <c r="F35" i="4"/>
  <c r="G35" i="4" s="1"/>
  <c r="F36" i="4"/>
  <c r="G36" i="4" s="1"/>
  <c r="F37" i="4"/>
  <c r="G37" i="4" s="1"/>
  <c r="F38" i="4"/>
  <c r="F39" i="4"/>
  <c r="G39" i="4" s="1"/>
  <c r="F40" i="4"/>
  <c r="G26" i="4"/>
  <c r="F24" i="4"/>
  <c r="G24" i="4" s="1"/>
  <c r="F23" i="4"/>
  <c r="G23" i="4" s="1"/>
  <c r="G33" i="1"/>
  <c r="G48" i="4" l="1"/>
  <c r="G49" i="4" s="1"/>
  <c r="G50" i="4" s="1"/>
  <c r="F44" i="4"/>
  <c r="F78" i="1"/>
  <c r="G78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6" i="1"/>
  <c r="G56" i="1" s="1"/>
  <c r="F55" i="1"/>
  <c r="G55" i="1" s="1"/>
  <c r="F54" i="1"/>
  <c r="G54" i="1" s="1"/>
  <c r="F51" i="1"/>
  <c r="G51" i="1" s="1"/>
  <c r="F44" i="1"/>
  <c r="G44" i="1" s="1"/>
  <c r="F37" i="1"/>
  <c r="G37" i="1" s="1"/>
  <c r="F38" i="1"/>
  <c r="G38" i="1" s="1"/>
  <c r="F39" i="1"/>
  <c r="G39" i="1" s="1"/>
  <c r="F32" i="1"/>
  <c r="G32" i="1" s="1"/>
  <c r="F25" i="1"/>
  <c r="G25" i="1" s="1"/>
  <c r="F26" i="1"/>
  <c r="G26" i="1" s="1"/>
  <c r="F27" i="1"/>
  <c r="G27" i="1" s="1"/>
  <c r="F28" i="1"/>
  <c r="G28" i="1" s="1"/>
  <c r="F29" i="1"/>
  <c r="G29" i="1" s="1"/>
  <c r="F26" i="2"/>
  <c r="G26" i="2" s="1"/>
  <c r="F25" i="2"/>
  <c r="G25" i="2" s="1"/>
  <c r="F24" i="2"/>
  <c r="G24" i="2" s="1"/>
  <c r="F23" i="2"/>
  <c r="G23" i="2" s="1"/>
  <c r="G34" i="2" l="1"/>
  <c r="F30" i="2"/>
  <c r="F31" i="1"/>
  <c r="G31" i="1" s="1"/>
  <c r="F80" i="1"/>
  <c r="G80" i="1" s="1"/>
  <c r="F40" i="1"/>
  <c r="G40" i="1" s="1"/>
  <c r="G35" i="2" l="1"/>
  <c r="G36" i="2" s="1"/>
  <c r="F24" i="1"/>
  <c r="G24" i="1" s="1"/>
  <c r="F30" i="1"/>
  <c r="F35" i="1"/>
  <c r="F36" i="1"/>
  <c r="F47" i="1"/>
  <c r="F48" i="1"/>
  <c r="F77" i="1"/>
  <c r="G77" i="1" s="1"/>
  <c r="F79" i="1"/>
  <c r="G79" i="1" s="1"/>
  <c r="F23" i="1"/>
  <c r="G23" i="1" l="1"/>
  <c r="F86" i="1"/>
  <c r="G30" i="1"/>
  <c r="G48" i="1" l="1"/>
  <c r="G47" i="1" l="1"/>
  <c r="G35" i="1" l="1"/>
  <c r="G36" i="1"/>
  <c r="G88" i="1" l="1"/>
  <c r="G89" i="1" s="1"/>
  <c r="G90" i="1" s="1"/>
</calcChain>
</file>

<file path=xl/sharedStrings.xml><?xml version="1.0" encoding="utf-8"?>
<sst xmlns="http://schemas.openxmlformats.org/spreadsheetml/2006/main" count="1292" uniqueCount="471">
  <si>
    <t xml:space="preserve"> </t>
  </si>
  <si>
    <t xml:space="preserve">OBRA                        </t>
  </si>
  <si>
    <t>:</t>
  </si>
  <si>
    <t xml:space="preserve">DESIGNACION    </t>
  </si>
  <si>
    <t>SOLICITADO POR</t>
  </si>
  <si>
    <t xml:space="preserve">FECHA                    </t>
  </si>
  <si>
    <t>Valor UF</t>
  </si>
  <si>
    <t>PREPARADO POR</t>
  </si>
  <si>
    <t>VºBº PROFESIONAL</t>
  </si>
  <si>
    <t>VºBº  I.T.O.</t>
  </si>
  <si>
    <t>MEMORIA EXPLICATIVA</t>
  </si>
  <si>
    <t>ITEM</t>
  </si>
  <si>
    <t>DESCRIPCION</t>
  </si>
  <si>
    <t>UN</t>
  </si>
  <si>
    <t>CANT</t>
  </si>
  <si>
    <t>PU</t>
  </si>
  <si>
    <t>PRECIO</t>
  </si>
  <si>
    <t>TOTAL</t>
  </si>
  <si>
    <t>$</t>
  </si>
  <si>
    <t>UF</t>
  </si>
  <si>
    <t>I.-</t>
  </si>
  <si>
    <t>TOTAL REPARACIONES DEPTO. (NETO)</t>
  </si>
  <si>
    <t>U.F.</t>
  </si>
  <si>
    <t>IVA</t>
  </si>
  <si>
    <t>Atención Sr. Ingevec</t>
  </si>
  <si>
    <t>M2</t>
  </si>
  <si>
    <t>Edificio PARQUE MACUL</t>
  </si>
  <si>
    <t>Hector Vega</t>
  </si>
  <si>
    <t>2.-</t>
  </si>
  <si>
    <t>3.-</t>
  </si>
  <si>
    <t>PRESUPUESTO PISO 2</t>
  </si>
  <si>
    <t>Edificio ONIX</t>
  </si>
  <si>
    <t>Reparacion DEPARTAMENTOS PISO 2</t>
  </si>
  <si>
    <t>Jose Domingo Vial</t>
  </si>
  <si>
    <t>Atención Srs. Ingevec</t>
  </si>
  <si>
    <t>Reparacion departamentos piso 2 solicitado por inmobiliaria.</t>
  </si>
  <si>
    <t>DEPARTAMENTO 201</t>
  </si>
  <si>
    <t>DEPARTAMENTO 202</t>
  </si>
  <si>
    <t xml:space="preserve">DEPARTAMENTO 203 </t>
  </si>
  <si>
    <t>Acceso: pintura puerta sucia.</t>
  </si>
  <si>
    <t>Cocina: encimera platos usados.</t>
  </si>
  <si>
    <t>Falta 1 tapón lavaplatos.</t>
  </si>
  <si>
    <t>Dormitorio 2: papel sucio.</t>
  </si>
  <si>
    <t>Dormitorio 3 papel sucio y picado.</t>
  </si>
  <si>
    <t>Ventanal living: no cierra.</t>
  </si>
  <si>
    <t>baño 2: vanitorio durolac roto salida agua.</t>
  </si>
  <si>
    <t>Uniones guardapolvos abiertas en general.</t>
  </si>
  <si>
    <t>Dormitorio 1: uniones papel abiertas.</t>
  </si>
  <si>
    <t>Dormitorio 3: puerta closet descuadrada.</t>
  </si>
  <si>
    <t>Cocina: Horno suelto.</t>
  </si>
  <si>
    <t>Uniones guardapolvo en general abiertas.</t>
  </si>
  <si>
    <t>Living: ventanal no cierra.</t>
  </si>
  <si>
    <t xml:space="preserve">Uniones papel en general abiertas </t>
  </si>
  <si>
    <t>4.-</t>
  </si>
  <si>
    <t>DEPARTAMENTO 204</t>
  </si>
  <si>
    <t xml:space="preserve">Oficina Postventa </t>
  </si>
  <si>
    <t>Dormitorio 1: llave puerta no corresponde</t>
  </si>
  <si>
    <t>Vanitorio base melanina picada</t>
  </si>
  <si>
    <t>DEPARTAMENTO 205</t>
  </si>
  <si>
    <t>5.-</t>
  </si>
  <si>
    <t>6.-</t>
  </si>
  <si>
    <t>DEPARTAMENTO 206</t>
  </si>
  <si>
    <t>DEPARTAMENTO 207</t>
  </si>
  <si>
    <t>7.-</t>
  </si>
  <si>
    <t>8.-</t>
  </si>
  <si>
    <t>DEPARTAMENTO 208</t>
  </si>
  <si>
    <t>9.-</t>
  </si>
  <si>
    <t>DEPARTAMENTO 209</t>
  </si>
  <si>
    <t>Dormitorio 1: papel detrás puerta con hongos.</t>
  </si>
  <si>
    <t>Acceso: pintura puerta mancha y reparación notoria.</t>
  </si>
  <si>
    <t>Cocina: Horno no empotrado.</t>
  </si>
  <si>
    <t>Fondo durolac mueble lavaplatos manchado</t>
  </si>
  <si>
    <t>Uniones guardapolvos sucios y abiertas en general</t>
  </si>
  <si>
    <t>Papel uniones abiertas y sucias en general</t>
  </si>
  <si>
    <t>cielo cocina pintura traslucida y mal terminada</t>
  </si>
  <si>
    <t>Alarma no marca número dpto.en conserjeria</t>
  </si>
  <si>
    <t>Cocina , puertas pintura sucia</t>
  </si>
  <si>
    <t xml:space="preserve">Cocina: Falta 1 tapón metálico lavaplatos </t>
  </si>
  <si>
    <t>Cocina: Horno suelto</t>
  </si>
  <si>
    <t>Falta 1 tapón metálico cocina</t>
  </si>
  <si>
    <t>Baño 1: Tina saltada y reparada con spray.</t>
  </si>
  <si>
    <t>Uniones papel en general abiertas</t>
  </si>
  <si>
    <t>Uniones guardapolvos en general abiertas</t>
  </si>
  <si>
    <t>Puertas pintura sucia</t>
  </si>
  <si>
    <t>Guardapolvos uniones abiertas y sucias</t>
  </si>
  <si>
    <t>Papel uniones abiertas</t>
  </si>
  <si>
    <t>Terraza gárgola sin terminar.</t>
  </si>
  <si>
    <t>Baño 1 campaña llave pasó agua fría suelta.</t>
  </si>
  <si>
    <t>GL</t>
  </si>
  <si>
    <t>ML</t>
  </si>
  <si>
    <t>Encimera Nueva</t>
  </si>
  <si>
    <t>Cambio de Puertas picadas y desniveladas</t>
  </si>
  <si>
    <t>Cambio de chapa</t>
  </si>
  <si>
    <t>Coordinare con subcontratista</t>
  </si>
  <si>
    <t>Retiro papeñ, reparacion de muros , sumistro e instalacion de papel mural</t>
  </si>
  <si>
    <t xml:space="preserve">Reparacion y pintura </t>
  </si>
  <si>
    <t>PRESUPUESTO OBSERVACIONES DRS</t>
  </si>
  <si>
    <t>Edificio onix</t>
  </si>
  <si>
    <t>Reparacion OBSERVACIONES DRS que no corresponden a sanitario</t>
  </si>
  <si>
    <t>Observaciones DRS</t>
  </si>
  <si>
    <t>OBSERVACIONES DRS</t>
  </si>
  <si>
    <t xml:space="preserve">Suministro e instalacion de aireador </t>
  </si>
  <si>
    <t>GL.</t>
  </si>
  <si>
    <t>Suministro e instalacion manguera despiche de termos</t>
  </si>
  <si>
    <t>Suministro e instalacion chaya de ducha</t>
  </si>
  <si>
    <t>Sello de silicona ( ventanal , WC , puerta logia , tina ...etc)</t>
  </si>
  <si>
    <t>Observaciones pendientes recepcion provisoria</t>
  </si>
  <si>
    <t>Observaciones pendientes ONIX</t>
  </si>
  <si>
    <t>Retornar pintura del piso fachada poniente</t>
  </si>
  <si>
    <t>Tapar perforacion en muro poniente</t>
  </si>
  <si>
    <t>Pintar bajada de aguas lluvias fachada poniente</t>
  </si>
  <si>
    <t>Retirar escombros acceso vehicular</t>
  </si>
  <si>
    <t>pintar muro mediterraneo poniente</t>
  </si>
  <si>
    <t xml:space="preserve">Trabajar grieta acceso subterraneo </t>
  </si>
  <si>
    <t>Sala comun 2 ,limpiar , cambio palmeta y sacar manchas piso</t>
  </si>
  <si>
    <t>Salacomun 4 , limpiar y sacra manchas del piso</t>
  </si>
  <si>
    <t>sala comun 3 , limpiar y sacar manchas de piso</t>
  </si>
  <si>
    <t xml:space="preserve">sala comun 1 , pintar </t>
  </si>
  <si>
    <t xml:space="preserve">Instalar celosia presurizacion </t>
  </si>
  <si>
    <t>Pintar muro cocina administracion</t>
  </si>
  <si>
    <t>Cambio receptaculo ducha baño conserjeria, challa y sellos</t>
  </si>
  <si>
    <t>Pintura piso estacionamientos oriente</t>
  </si>
  <si>
    <t xml:space="preserve">Aseo departamento 1108 </t>
  </si>
  <si>
    <t>1.1.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</si>
  <si>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</si>
  <si>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</si>
  <si>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</si>
  <si>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</si>
  <si>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</si>
  <si>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</si>
  <si>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</si>
  <si>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</si>
  <si>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</si>
  <si>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</si>
  <si>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</si>
  <si>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</si>
  <si>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</si>
  <si>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</si>
  <si>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</si>
  <si>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</si>
  <si>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</si>
  <si>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Entrega de control remoto</t>
  </si>
  <si>
    <t>Baño oriente sala uso multiple ,pintura y fragues</t>
  </si>
  <si>
    <t xml:space="preserve">señaletica </t>
  </si>
  <si>
    <t>Gl</t>
  </si>
  <si>
    <t>solo hasta el piso 3</t>
  </si>
  <si>
    <t>TOTAL REPARACIONES DEPTOS. (NETO)</t>
  </si>
  <si>
    <t>Supervision piso 2</t>
  </si>
  <si>
    <t>10.-</t>
  </si>
  <si>
    <t>11.-</t>
  </si>
  <si>
    <t>Aseo 8 departamentos</t>
  </si>
  <si>
    <t>PRESUPUESTO PISO 3</t>
  </si>
  <si>
    <t>Reparacion departamentos piso 3 solicitado por inmobiliaria.</t>
  </si>
  <si>
    <t>PRESUPUESTO PISO 4</t>
  </si>
  <si>
    <t>Reparacion DEPARTAMENTOS PISO 3</t>
  </si>
  <si>
    <t>Reparacion DEPARTAMENTOS PISO 4</t>
  </si>
  <si>
    <t>PRESUPUESTO PISO 5</t>
  </si>
  <si>
    <t>PRESUPUESTO PISO 6</t>
  </si>
  <si>
    <t>Reparacion DEPARTAMENTOS PISO 6</t>
  </si>
  <si>
    <t>Reparacion departamentos piso 6 solicitado por inmobiliaria.</t>
  </si>
  <si>
    <t>Reparacion DEPARTAMENTOS PISO 5</t>
  </si>
  <si>
    <t>Reparacion departamentos piso 5 solicitado por inmobiliaria.</t>
  </si>
  <si>
    <t>Reparacion departamentos piso 4 solicitado por inmobiliaria.</t>
  </si>
  <si>
    <t>PRESUPUESTO PISO 7</t>
  </si>
  <si>
    <t>Reparacion DEPARTAMENTOS PISO 7</t>
  </si>
  <si>
    <t>Reparacion departamentos piso 7 solicitado por inmobiliaria.</t>
  </si>
  <si>
    <t>DEPARTAMENTO 301 ( Piloto )</t>
  </si>
  <si>
    <t>DEPARTAMENTO 302</t>
  </si>
  <si>
    <t>Cocina: Falta tapón metálico lavaplatos.</t>
  </si>
  <si>
    <t>Grifería sin aireador</t>
  </si>
  <si>
    <t>Horno suelto</t>
  </si>
  <si>
    <t>Logia: llave paso campana suelta</t>
  </si>
  <si>
    <t>Baño 1: tapa W.C. suelta</t>
  </si>
  <si>
    <t>Tina: raya  y piquete.</t>
  </si>
  <si>
    <t>Baño2: tapa registró tina suelta.</t>
  </si>
  <si>
    <t>Tina con restos de material</t>
  </si>
  <si>
    <t>Dormitorio 1: Unión guardapolvo y papel</t>
  </si>
  <si>
    <t>Living: Unión guardapolvos</t>
  </si>
  <si>
    <t>Puertas pintura sucia.</t>
  </si>
  <si>
    <t>Cocina: Falta tapón met lavaplatos.</t>
  </si>
  <si>
    <t xml:space="preserve">DEPARTAMENTO 303 </t>
  </si>
  <si>
    <t>DEPARTAMENTO 304</t>
  </si>
  <si>
    <t>Acceso puerta con restos de material</t>
  </si>
  <si>
    <t>Guardapolvo uniones abiertas y sucios</t>
  </si>
  <si>
    <t>Cocina Horno suelto</t>
  </si>
  <si>
    <t>Alarma no funciona zona 2 pegada.</t>
  </si>
  <si>
    <t>Acceso: muro tabique papel englobado</t>
  </si>
  <si>
    <t>living: papel restos de pegamento unión</t>
  </si>
  <si>
    <t>DEPARTAMENTO 305</t>
  </si>
  <si>
    <t>DEPARTAMENTO 306</t>
  </si>
  <si>
    <t>Acceso: cerradura trabada.</t>
  </si>
  <si>
    <t>Dormitorio 2: llave no corresponde</t>
  </si>
  <si>
    <t>Guardapolvos sucios y uniones.</t>
  </si>
  <si>
    <t>Closet acceso: puerta izquierda topa con marco</t>
  </si>
  <si>
    <t>Acceso: pintura puerta sucia</t>
  </si>
  <si>
    <t>Cerradura trabada al cerrar</t>
  </si>
  <si>
    <t>Baño 1: espejo interior papel mercurio picado</t>
  </si>
  <si>
    <t>grifería tina  sin aireador</t>
  </si>
  <si>
    <t>Closet termo: puerta topa con piso y sello mal termin</t>
  </si>
  <si>
    <t>Acceso: puerta topa con closet al abrir</t>
  </si>
  <si>
    <t>cerradura dura</t>
  </si>
  <si>
    <t>Dormitorio 1: puerta closet reparada con spray</t>
  </si>
  <si>
    <t>Baño 1: Tina rayas superficiales parte trasera arriba</t>
  </si>
  <si>
    <t>DEPARTAMENTO 307</t>
  </si>
  <si>
    <t>DEPARTAMENTO 308</t>
  </si>
  <si>
    <t>DEPARTAMENTO 309</t>
  </si>
  <si>
    <t>Cocina: puerta topa al abrir con mueble</t>
  </si>
  <si>
    <t>Falta 1 tapón metálico lavaplatos</t>
  </si>
  <si>
    <t>living: ventanal manilla suelta</t>
  </si>
  <si>
    <t>Papel vértice muro rajado y pegado</t>
  </si>
  <si>
    <t>Guardapolvos uniones abiertas en general y sucios</t>
  </si>
  <si>
    <t>12.-</t>
  </si>
  <si>
    <t>DEPARTAMENTO 310</t>
  </si>
  <si>
    <t>Acceso: cerradura pivote duro al cerrar</t>
  </si>
  <si>
    <t>Cocina: Falta 1 tapón metálico lavaplatos</t>
  </si>
  <si>
    <t>Living: ventanal manilla cerradura no engancha bien</t>
  </si>
  <si>
    <t>Guardapolvos uniones y sucios en general</t>
  </si>
  <si>
    <t>Dormitorio 3: cielo tapa ciega suelta</t>
  </si>
  <si>
    <t>Dormitorio 1: ventanal hoja topa marco al cerrar</t>
  </si>
  <si>
    <t>Baño 1: hoja ventana cerradura no engancha</t>
  </si>
  <si>
    <t>Baño 1: tapa W.C. suelto</t>
  </si>
  <si>
    <t>Cocina: Zócalo mueble suelto</t>
  </si>
  <si>
    <t>Mueble sobre campana  picado lado izquierdo</t>
  </si>
  <si>
    <t>Living: papel reparación notoria y uniones</t>
  </si>
  <si>
    <t>Guardapolvos sucios y uniones</t>
  </si>
  <si>
    <t>Dormitorio 2: closet interior pintura sucia</t>
  </si>
  <si>
    <t>Dormitorio 3: guardapolvo sucio y unión</t>
  </si>
  <si>
    <t>Papel muro ventana manchado</t>
  </si>
  <si>
    <t>Acceso: Pintura puerta  y cerradura apretada  al cerrar</t>
  </si>
  <si>
    <t>Aseo 9 departamentos</t>
  </si>
  <si>
    <t>Cocina: horno suelto</t>
  </si>
  <si>
    <t>Dormitorio 1: ventanal hoja izquierda vidrio quebrado</t>
  </si>
  <si>
    <t>Guardapolvos sucios y unión abierta en general</t>
  </si>
  <si>
    <t>Dormitorio 3: puerta closet reparada con spray y desregulada no abre.</t>
  </si>
  <si>
    <t>DEPARTAMENTO 401</t>
  </si>
  <si>
    <t>DEPARTAMENTO 402</t>
  </si>
  <si>
    <t xml:space="preserve">DEPARTAMENTO 403 </t>
  </si>
  <si>
    <t>DEPARTAMENTO 404</t>
  </si>
  <si>
    <t>Dormitorio 2: ventana cerradura no engancha</t>
  </si>
  <si>
    <t>Dormitorio 1: instalar tapa ciega</t>
  </si>
  <si>
    <t>Uniones guardapolvo en general abiertas</t>
  </si>
  <si>
    <t>Acceso: cerradura trabada y pintura puerta sucia.</t>
  </si>
  <si>
    <t>Guardapolvos sucios y uniones abiertas</t>
  </si>
  <si>
    <t>Uniones guardapolvo abiertas en general.</t>
  </si>
  <si>
    <t>DEPARTAMENTO 405</t>
  </si>
  <si>
    <t>DEPARTAMENTO 406</t>
  </si>
  <si>
    <t>DEPARTAMENTO 407</t>
  </si>
  <si>
    <t>Baño 1: Tina fondo leve raya</t>
  </si>
  <si>
    <t>Tapa W.C. suelta</t>
  </si>
  <si>
    <t>Living: Unión guardapolvo abierta</t>
  </si>
  <si>
    <t>Guardapolvo pintura sucia</t>
  </si>
  <si>
    <t>Living: Unión guardapolvo</t>
  </si>
  <si>
    <t>alarma no conecta con Conserjería al activar</t>
  </si>
  <si>
    <t>Cocina: Falta tapón metálico lavaplatos</t>
  </si>
  <si>
    <t>Living: papel picado</t>
  </si>
  <si>
    <t>Dormitorio 2: uniones papel abiertas</t>
  </si>
  <si>
    <t>Puerta pintura picada</t>
  </si>
  <si>
    <t>Baño 2: Tina picada</t>
  </si>
  <si>
    <t>Tina reparada con spray</t>
  </si>
  <si>
    <t>Unión guardapolvo living abierta</t>
  </si>
  <si>
    <t>DEPARTAMENTO 408</t>
  </si>
  <si>
    <t>DEPARTAMENTO 409</t>
  </si>
  <si>
    <t>DEPARTAMENTO 410</t>
  </si>
  <si>
    <t>Cocina: falta tapón metálico</t>
  </si>
  <si>
    <t>Mueble sobre cocina picado derecho</t>
  </si>
  <si>
    <t>dormitorio 1: unión guardapolvo</t>
  </si>
  <si>
    <t>Walkin close: Unión guardapolvo</t>
  </si>
  <si>
    <t>Living: papel con restos de pegamento</t>
  </si>
  <si>
    <t>Baño 1: cerámicas sin fraguar</t>
  </si>
  <si>
    <t>Tina manchada con restos de material</t>
  </si>
  <si>
    <t>Puerta acceso baño sucia</t>
  </si>
  <si>
    <t>Living: unión guardapolvo</t>
  </si>
  <si>
    <t>Aseo 10 departamentos</t>
  </si>
  <si>
    <t>Living: guardapolvo sucios y unión abierta</t>
  </si>
  <si>
    <t>Dormitorio 2: uniones papel manchadas</t>
  </si>
  <si>
    <t>Dormitorio 1: cambio tono papel y unión lado oriente.</t>
  </si>
  <si>
    <t>Baño 1: Tina picada</t>
  </si>
  <si>
    <t>DEPARTAMENTO 501</t>
  </si>
  <si>
    <t>DEPARTAMENTO 502</t>
  </si>
  <si>
    <t xml:space="preserve">DEPARTAMENTO 503 </t>
  </si>
  <si>
    <t>DEPARTAMENTO 504</t>
  </si>
  <si>
    <t>DEPARTAMENTO 505</t>
  </si>
  <si>
    <t>DEPARTAMENTO 506</t>
  </si>
  <si>
    <t>DEPARTAMENTO 507</t>
  </si>
  <si>
    <t>DEPARTAMENTO 508</t>
  </si>
  <si>
    <t>DEPARTAMENTO 509</t>
  </si>
  <si>
    <t>Falta tapón metálico lavaplatos</t>
  </si>
  <si>
    <t>Living: Unión guardapolvo y sucio</t>
  </si>
  <si>
    <t>Dormitorio 2: papel cambio de tono</t>
  </si>
  <si>
    <t>Acceso: pintura puerta mal terminada</t>
  </si>
  <si>
    <t>Living: guardapolvo pintura sucia</t>
  </si>
  <si>
    <t>Baño 1: tapa wc suelta</t>
  </si>
  <si>
    <t>Acceso: cerradura se traba</t>
  </si>
  <si>
    <t>Dormitorio 1: ventanal cerradura no engancha bien</t>
  </si>
  <si>
    <t>Living: guardapolvo sucio y unión</t>
  </si>
  <si>
    <t>Dormitorio 1: guardapolvo sucio y unión</t>
  </si>
  <si>
    <t>Acceso: cerradura se traba el pivote</t>
  </si>
  <si>
    <t>Closet acceso: puerta topa con piso</t>
  </si>
  <si>
    <t>Guardapolvo sucios</t>
  </si>
  <si>
    <t>Dormitorio 1: puerta closet picada izquierda</t>
  </si>
  <si>
    <t>Baño1: tapa wc suelta</t>
  </si>
  <si>
    <t>Wc: tapa estanque tirador manchado</t>
  </si>
  <si>
    <t>Cocina: Horno sin empotar</t>
  </si>
  <si>
    <t>Cocina: falta tapón lavaplatos metálico</t>
  </si>
  <si>
    <t>Mueble bajo lavaplatos puerta derecha picada</t>
  </si>
  <si>
    <t>Horno: sin empotar</t>
  </si>
  <si>
    <t>Living: Unión papel abierta. Grave.</t>
  </si>
  <si>
    <t>Baño 2: fondo vanitorio durolac  manchado</t>
  </si>
  <si>
    <t>Mueble Zócalo plástico suelto</t>
  </si>
  <si>
    <t>Baño 2: Tina reparada con esmalte fondo atras</t>
  </si>
  <si>
    <t>WC: tapa plástica suelta</t>
  </si>
  <si>
    <t>Dormitorio 1: ventanal cerradura no cierra</t>
  </si>
  <si>
    <t>Baño 1: wc tapa plástica suelta</t>
  </si>
  <si>
    <t>Cocina: Horno no empotrado</t>
  </si>
  <si>
    <t>Baño 1: Tina picada y reparada con esmalte</t>
  </si>
  <si>
    <t>Tapa wc suelta</t>
  </si>
  <si>
    <t>DEPARTAMENTO 510</t>
  </si>
  <si>
    <t>Supervision piso 5</t>
  </si>
  <si>
    <t>Acceso: Manila cerradura suelta</t>
  </si>
  <si>
    <t>Baño1: tapa plástica wc  suelta</t>
  </si>
  <si>
    <t>Supervision piso 4</t>
  </si>
  <si>
    <t>Supervision piso 3</t>
  </si>
  <si>
    <t>DEPARTAMENTO 601</t>
  </si>
  <si>
    <t>DEPARTAMENTO 602</t>
  </si>
  <si>
    <t xml:space="preserve">DEPARTAMENTO 603 </t>
  </si>
  <si>
    <t>DEPARTAMENTO 604</t>
  </si>
  <si>
    <t>DEPARTAMENTO 605</t>
  </si>
  <si>
    <t>DEPARTAMENTO 606</t>
  </si>
  <si>
    <t>DEPARTAMENTO 607</t>
  </si>
  <si>
    <t>DEPARTAMENTO 608</t>
  </si>
  <si>
    <t>DEPARTAMENTO 609</t>
  </si>
  <si>
    <t>DEPARTAMENTO 610</t>
  </si>
  <si>
    <t>Cocina: falta tapón lavaplatos</t>
  </si>
  <si>
    <t>Dormitorio 3: papel tabique roto oriente</t>
  </si>
  <si>
    <t>Baño 2: tapa plástica wc suelta</t>
  </si>
  <si>
    <t>Cielo: pintura fisurada perímetro</t>
  </si>
  <si>
    <t>Acceso: pintura puerta y marco sucia</t>
  </si>
  <si>
    <t>Guardapolvo sucio</t>
  </si>
  <si>
    <t>Detrás puerta papel cambio de tono</t>
  </si>
  <si>
    <t>Alarma no está conectada Grave.</t>
  </si>
  <si>
    <t>Citofono no marca número en conserjería</t>
  </si>
  <si>
    <t>Cielo losalin pintura picada</t>
  </si>
  <si>
    <t>Cocina: Falta tapón lavaplatos</t>
  </si>
  <si>
    <t>Living: cerradura ventanal no engancha</t>
  </si>
  <si>
    <t>Papel muro manchado abajo poniente</t>
  </si>
  <si>
    <t>Baño 2: pintura puerta sucia</t>
  </si>
  <si>
    <t>Dormitorio 1: guardapolvos sucios</t>
  </si>
  <si>
    <t>Puerta pintura sucia abajo</t>
  </si>
  <si>
    <t>Walkin close guardapolvo pintura sucia</t>
  </si>
  <si>
    <t>Dormitorio 2: puerta pintura sucia</t>
  </si>
  <si>
    <t xml:space="preserve">Tina reparada con spray Mancha blanca fondo </t>
  </si>
  <si>
    <t>Baño 1: tapa wc suelta puerta acceso hoja pintura saltad</t>
  </si>
  <si>
    <t>Alarma: agujero detrás panel</t>
  </si>
  <si>
    <t>Living: guardapolvo sucio</t>
  </si>
  <si>
    <t>baño 1: tapa wc suelta</t>
  </si>
  <si>
    <t>Acceso: cerradura dura</t>
  </si>
  <si>
    <t>Living: ventana fija alfeizer sacar alambre exterior</t>
  </si>
  <si>
    <t>Baño 1: mueble vanitorio corto</t>
  </si>
  <si>
    <t>Interior vanitorio durolac reparación notoria</t>
  </si>
  <si>
    <t>Sello tina cortado</t>
  </si>
  <si>
    <t>Acceso: pintura puerta interior raya</t>
  </si>
  <si>
    <t>Baño 1: tapa plástica W.C. suelta</t>
  </si>
  <si>
    <t>Tina rayada Grave</t>
  </si>
  <si>
    <t>Espejo: papel mercurio interior picado, cambiar</t>
  </si>
  <si>
    <t>Acceso: detrás puerta pintura rayada</t>
  </si>
  <si>
    <t>Dormitorio 1: llave no abre cambiada</t>
  </si>
  <si>
    <t>Lavaplatos grifería sin aireador</t>
  </si>
  <si>
    <t>Nicho tabique frente cocina papel rayado</t>
  </si>
  <si>
    <t>Dormitorio 1: manilla ventanal suelta</t>
  </si>
  <si>
    <t>Sello tina repaso</t>
  </si>
  <si>
    <t>Cerámica piso picada lado derecho W.C.</t>
  </si>
  <si>
    <t>Acceso: alarma sin imán puerta, no funciona</t>
  </si>
  <si>
    <t>Cocina: falta tapón metálico lavaplatos</t>
  </si>
  <si>
    <t>Mueble lavaplatos interior melamina picada</t>
  </si>
  <si>
    <t>Living: papel tabique norte sucio</t>
  </si>
  <si>
    <t>Unión guardapolvo abierta y sucios</t>
  </si>
  <si>
    <t>Espejo esquina picada abajo lado derecho</t>
  </si>
  <si>
    <t>Dormitorio 2: puerta closet rayada izquierda</t>
  </si>
  <si>
    <t>Dormitorio 1: acceso pintura puerta picada</t>
  </si>
  <si>
    <t>uniones papel abiertas</t>
  </si>
  <si>
    <t>uniones guardapolvos abiertas</t>
  </si>
  <si>
    <t>Walkin close: melamina picada sobre cajón</t>
  </si>
  <si>
    <t>Baño 1: acceso pintura puerta sucia</t>
  </si>
  <si>
    <t>tapa wc suelta</t>
  </si>
  <si>
    <t>Acceso: pintura puerta canto rayado y sucia</t>
  </si>
  <si>
    <t>Cerradura pivote trabado</t>
  </si>
  <si>
    <t>Dormitorio 1: llave cerradura no corresponde</t>
  </si>
  <si>
    <t>Cocina: Falta 1 tapón lavaplatos</t>
  </si>
  <si>
    <t>Dormitorio 2: papel y guardapolvo sucio lado poniente abajo</t>
  </si>
  <si>
    <t>Acceso: bisel café plástico marco despegado abajo</t>
  </si>
  <si>
    <t>Porcelanato piso cambio tono general</t>
  </si>
  <si>
    <t>Baño 1: tina rayada fondo atrás</t>
  </si>
  <si>
    <t>Acceso: pintura puerta sucia y marco arriba rayado</t>
  </si>
  <si>
    <t>Cocina: Horno no conectado y suelto</t>
  </si>
  <si>
    <t>Dormitorio 2: ventana no cierra</t>
  </si>
  <si>
    <t>Baño 1: griferías oxidadas</t>
  </si>
  <si>
    <t>tapa plástica wc suelta</t>
  </si>
  <si>
    <t>Dormitorio 1: pintura puerta sucia</t>
  </si>
  <si>
    <t>Alarma: puerta sin imán no conecta</t>
  </si>
  <si>
    <t>DEPARTAMENTO 701</t>
  </si>
  <si>
    <t>DEPARTAMENTO 702</t>
  </si>
  <si>
    <t xml:space="preserve">DEPARTAMENTO 703 </t>
  </si>
  <si>
    <t>DEPARTAMENTO 704</t>
  </si>
  <si>
    <t>DEPARTAMENTO 705</t>
  </si>
  <si>
    <t>DEPARTAMENTO 706</t>
  </si>
  <si>
    <t>DEPARTAMENTO 707</t>
  </si>
  <si>
    <t>DEPARTAMENTO 708</t>
  </si>
  <si>
    <t>DEPARTAMENTO 709</t>
  </si>
  <si>
    <t>DEPARTAMENTO 710</t>
  </si>
  <si>
    <t>Supervision piso 7</t>
  </si>
  <si>
    <t>Supervision piso 6</t>
  </si>
  <si>
    <t>Falta conexión PPR lavavajillas.</t>
  </si>
  <si>
    <t>Dormitorio 1: pintura puerta descascarada</t>
  </si>
  <si>
    <t>Ventana: cerradura no engancha</t>
  </si>
  <si>
    <t>Baño 1: cielo fisura</t>
  </si>
  <si>
    <t>Dormitorio 2: guardapolvo sucio</t>
  </si>
  <si>
    <t>Dormitorio 3: guardapolvo sucio</t>
  </si>
  <si>
    <t>Living: guardapolvo unión poniente</t>
  </si>
  <si>
    <t>Detrás puerta acceso papel con parches</t>
  </si>
  <si>
    <t>Cocina: cocina falta tapón lavaplatos</t>
  </si>
  <si>
    <t>Falta conexión PPR  lavavajillas</t>
  </si>
  <si>
    <t>Dormitorio 2: puerta reparada con spray</t>
  </si>
  <si>
    <t>Pasillo dormitorio 2 unión papel abierta</t>
  </si>
  <si>
    <t>Dormitorio 1: Unión papel lado ventana</t>
  </si>
  <si>
    <t>Walkin close: guardapolvo sucio</t>
  </si>
  <si>
    <t>Baño 1: sello tina cortado</t>
  </si>
  <si>
    <t>Acceso: puerta pintura descascarada</t>
  </si>
  <si>
    <t>closet puerta derecha rayada</t>
  </si>
  <si>
    <t>Papel vértice acceso muro picado</t>
  </si>
  <si>
    <t>Dormitorio 1: puerta pintura sucia abajo</t>
  </si>
  <si>
    <t>Acceso: puerta pintura sucia</t>
  </si>
  <si>
    <t>Bocallave cerradura suelto</t>
  </si>
  <si>
    <t>Ventana cerradura suelta</t>
  </si>
  <si>
    <t>Tirador estanque oxidado</t>
  </si>
  <si>
    <t>Acceso: pintura puerta sucia abajo</t>
  </si>
  <si>
    <t>Interior puerta pintura rayada</t>
  </si>
  <si>
    <t>Guardapolvo mucho tabique sucio</t>
  </si>
  <si>
    <t>Dormitorio 1: guardapolvo sucio</t>
  </si>
  <si>
    <t>Ventanal cerradura no engancha</t>
  </si>
  <si>
    <t>Cocina: Zócalo inferior mueble suelto</t>
  </si>
  <si>
    <t xml:space="preserve">Closet puerta  reparada con spray, toca con el piso </t>
  </si>
  <si>
    <t>Acceso cocina papel manchado arriba</t>
  </si>
  <si>
    <t>Puerta cocina pintura picada canto</t>
  </si>
  <si>
    <t>Falta conexión PPR lavavajillas</t>
  </si>
  <si>
    <t>Living: guardapolvo sucios</t>
  </si>
  <si>
    <t>Dormitorio 2: guardapolvo sucios</t>
  </si>
  <si>
    <t>Dormitorio 1: puerta pintura descascarada cantó y guardapolvo sucio</t>
  </si>
  <si>
    <t>Baño 1: sellar salida llave angular estanque</t>
  </si>
  <si>
    <t>Acceso: marco puerta guarda café despegada</t>
  </si>
  <si>
    <t>Pintura puerta sucia canto</t>
  </si>
  <si>
    <t>Living: guardapolvo Unión abierta</t>
  </si>
  <si>
    <t>Dormitorio 3: puerta closet reparada con spray</t>
  </si>
  <si>
    <t>Pasillo dormitorios guardapolvos sucios</t>
  </si>
  <si>
    <t>Baño 1: tapa W.C. suelta y sin tuerca de fijación</t>
  </si>
  <si>
    <t xml:space="preserve">Alarma no conecta. </t>
  </si>
  <si>
    <t>Acceso: pintura puerta mal terminada canto</t>
  </si>
  <si>
    <t>Cerradura pivote duro</t>
  </si>
  <si>
    <t>Dormitorio 1: llave acceso no corresponde.</t>
  </si>
  <si>
    <t>Puerta closet derecha topa con piso y está azul</t>
  </si>
  <si>
    <t>Baño 1: llave paso agua caliente vanitorio campaña suelta</t>
  </si>
  <si>
    <t>Closet guardapolvo sucio</t>
  </si>
  <si>
    <t>Melamina microonda falta tapa soberbio</t>
  </si>
  <si>
    <t>Acceso: puerta pintura sucia y rayada</t>
  </si>
  <si>
    <t>Cerradura manilla suelta</t>
  </si>
  <si>
    <t>Dormitorio 2: pintura puerta descascarada</t>
  </si>
  <si>
    <t>Guardapolvos sucios</t>
  </si>
  <si>
    <t>Baño 1: terminación pintura puerta</t>
  </si>
  <si>
    <t>Puerta closet picada abajo lado izquierdo</t>
  </si>
  <si>
    <t>Living: ventanal no engancha lay el traslapo del perfil</t>
  </si>
  <si>
    <t>Reparacion espacios comunessolicitado por inmobiliaria.</t>
  </si>
  <si>
    <t>PRESUPUESTO OBSERVACIONES PENDIENTES EECC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</si>
</sst>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#,##0\ &quot;Pts&quot;;[Red]\-#,##0\ &quot;Pts&quot;"/>
    <numFmt numFmtId="165" formatCode="#,##0.000"/>
    <numFmt numFmtId="166" formatCode="[$$-340A]\ #,##0"/>
    <numFmt numFmtId="167" formatCode="&quot;$&quot;\ #,##0"/>
  </numFmts>
  <fonts count="16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8"/>
      <name val="MS Sans Serif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color theme="1"/>
      <name val="Calibri"/>
      <family val="2"/>
    </font>
    <font>
      <sz val="10"/>
      <name val="MS Sans Serif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u/>
      <sz val="16"/>
      <name val="Calibri"/>
      <family val="2"/>
    </font>
    <font>
      <b/>
      <sz val="8"/>
      <color rgb="FF333333"/>
      <name val="Verdana"/>
      <family val="2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1DBF2"/>
      </left>
      <right style="medium">
        <color rgb="FFC1DBF2"/>
      </right>
      <top style="medium">
        <color rgb="FFC1DBF2"/>
      </top>
      <bottom style="medium">
        <color rgb="FFC1DBF2"/>
      </bottom>
      <diagonal/>
    </border>
  </borders>
  <cellStyleXfs count="6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0" xfId="1" applyFont="1" applyAlignment="1"/>
    <xf numFmtId="0" fontId="4" fillId="0" borderId="0" xfId="1" applyFont="1" applyAlignment="1"/>
    <xf numFmtId="15" fontId="3" fillId="0" borderId="0" xfId="1" applyNumberFormat="1" applyFont="1" applyAlignment="1"/>
    <xf numFmtId="0" fontId="4" fillId="0" borderId="0" xfId="1" applyFont="1"/>
    <xf numFmtId="0" fontId="4" fillId="0" borderId="5" xfId="1" applyFont="1" applyBorder="1"/>
    <xf numFmtId="0" fontId="4" fillId="0" borderId="8" xfId="1" applyFont="1" applyBorder="1"/>
    <xf numFmtId="0" fontId="3" fillId="0" borderId="1" xfId="1" applyFont="1" applyBorder="1" applyAlignment="1">
      <alignment horizontal="center"/>
    </xf>
    <xf numFmtId="0" fontId="3" fillId="0" borderId="2" xfId="1" applyFont="1" applyBorder="1"/>
    <xf numFmtId="0" fontId="3" fillId="0" borderId="1" xfId="1" applyFont="1" applyBorder="1"/>
    <xf numFmtId="0" fontId="3" fillId="0" borderId="3" xfId="1" applyFont="1" applyBorder="1" applyAlignment="1">
      <alignment horizontal="center"/>
    </xf>
    <xf numFmtId="0" fontId="3" fillId="0" borderId="4" xfId="1" applyFont="1" applyBorder="1"/>
    <xf numFmtId="0" fontId="3" fillId="0" borderId="3" xfId="1" applyFont="1" applyBorder="1"/>
    <xf numFmtId="0" fontId="4" fillId="0" borderId="0" xfId="1" applyFont="1" applyAlignment="1">
      <alignment horizontal="center"/>
    </xf>
    <xf numFmtId="0" fontId="4" fillId="0" borderId="6" xfId="1" applyFont="1" applyBorder="1"/>
    <xf numFmtId="0" fontId="3" fillId="0" borderId="7" xfId="1" applyFont="1" applyBorder="1" applyAlignment="1">
      <alignment horizontal="center"/>
    </xf>
    <xf numFmtId="0" fontId="4" fillId="0" borderId="9" xfId="1" applyFont="1" applyBorder="1" applyAlignment="1"/>
    <xf numFmtId="0" fontId="3" fillId="0" borderId="9" xfId="1" applyFont="1" applyBorder="1" applyAlignment="1">
      <alignment horizontal="center"/>
    </xf>
    <xf numFmtId="0" fontId="3" fillId="0" borderId="9" xfId="1" applyFont="1" applyBorder="1" applyAlignment="1"/>
    <xf numFmtId="0" fontId="3" fillId="0" borderId="9" xfId="1" applyFont="1" applyBorder="1" applyAlignment="1">
      <alignment vertical="top" wrapText="1"/>
    </xf>
    <xf numFmtId="3" fontId="3" fillId="0" borderId="9" xfId="1" applyNumberFormat="1" applyFont="1" applyBorder="1" applyAlignment="1">
      <alignment horizontal="right"/>
    </xf>
    <xf numFmtId="3" fontId="3" fillId="0" borderId="9" xfId="1" applyNumberFormat="1" applyFont="1" applyBorder="1" applyAlignment="1">
      <alignment horizontal="center"/>
    </xf>
    <xf numFmtId="0" fontId="4" fillId="0" borderId="7" xfId="1" applyFont="1" applyBorder="1" applyAlignment="1"/>
    <xf numFmtId="0" fontId="4" fillId="0" borderId="7" xfId="1" applyFont="1" applyBorder="1" applyAlignment="1">
      <alignment horizontal="center"/>
    </xf>
    <xf numFmtId="3" fontId="4" fillId="0" borderId="7" xfId="1" applyNumberFormat="1" applyFont="1" applyBorder="1" applyAlignment="1"/>
    <xf numFmtId="0" fontId="4" fillId="0" borderId="9" xfId="1" applyFont="1" applyFill="1" applyBorder="1" applyAlignment="1"/>
    <xf numFmtId="0" fontId="4" fillId="0" borderId="0" xfId="1" applyFont="1" applyBorder="1"/>
    <xf numFmtId="0" fontId="4" fillId="0" borderId="11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2" fontId="4" fillId="0" borderId="12" xfId="1" applyNumberFormat="1" applyFont="1" applyBorder="1" applyAlignment="1">
      <alignment horizontal="center"/>
    </xf>
    <xf numFmtId="0" fontId="4" fillId="0" borderId="13" xfId="1" applyFont="1" applyFill="1" applyBorder="1" applyAlignment="1"/>
    <xf numFmtId="0" fontId="4" fillId="0" borderId="14" xfId="1" applyFont="1" applyBorder="1"/>
    <xf numFmtId="0" fontId="4" fillId="0" borderId="14" xfId="1" applyFont="1" applyBorder="1" applyAlignment="1">
      <alignment horizontal="center"/>
    </xf>
    <xf numFmtId="3" fontId="4" fillId="0" borderId="13" xfId="1" applyNumberFormat="1" applyFont="1" applyBorder="1" applyAlignment="1"/>
    <xf numFmtId="2" fontId="4" fillId="0" borderId="15" xfId="1" applyNumberFormat="1" applyFont="1" applyBorder="1" applyAlignment="1">
      <alignment horizontal="center"/>
    </xf>
    <xf numFmtId="0" fontId="5" fillId="0" borderId="0" xfId="0" applyFont="1"/>
    <xf numFmtId="0" fontId="4" fillId="0" borderId="0" xfId="1" applyFont="1" applyAlignment="1">
      <alignment horizontal="right"/>
    </xf>
    <xf numFmtId="0" fontId="3" fillId="0" borderId="16" xfId="1" applyFont="1" applyBorder="1" applyAlignment="1">
      <alignment horizontal="center"/>
    </xf>
    <xf numFmtId="0" fontId="3" fillId="0" borderId="17" xfId="1" applyFont="1" applyBorder="1" applyAlignment="1">
      <alignment horizontal="center"/>
    </xf>
    <xf numFmtId="3" fontId="3" fillId="0" borderId="17" xfId="1" applyNumberFormat="1" applyFont="1" applyBorder="1" applyAlignment="1">
      <alignment horizontal="center"/>
    </xf>
    <xf numFmtId="0" fontId="3" fillId="0" borderId="18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0" fontId="4" fillId="0" borderId="20" xfId="1" applyFont="1" applyBorder="1" applyAlignment="1"/>
    <xf numFmtId="165" fontId="4" fillId="0" borderId="20" xfId="1" applyNumberFormat="1" applyFont="1" applyBorder="1" applyAlignment="1">
      <alignment horizontal="center"/>
    </xf>
    <xf numFmtId="165" fontId="3" fillId="0" borderId="20" xfId="1" applyNumberFormat="1" applyFont="1" applyBorder="1" applyAlignment="1">
      <alignment horizontal="center"/>
    </xf>
    <xf numFmtId="4" fontId="3" fillId="0" borderId="0" xfId="1" applyNumberFormat="1" applyFont="1" applyBorder="1" applyAlignment="1"/>
    <xf numFmtId="0" fontId="4" fillId="0" borderId="0" xfId="1" applyFont="1" applyBorder="1" applyAlignment="1"/>
    <xf numFmtId="0" fontId="0" fillId="0" borderId="21" xfId="0" applyBorder="1"/>
    <xf numFmtId="0" fontId="4" fillId="0" borderId="6" xfId="1" applyFont="1" applyBorder="1" applyAlignment="1">
      <alignment horizontal="center"/>
    </xf>
    <xf numFmtId="0" fontId="3" fillId="0" borderId="6" xfId="1" applyFont="1" applyBorder="1"/>
    <xf numFmtId="0" fontId="3" fillId="0" borderId="8" xfId="1" applyFont="1" applyBorder="1"/>
    <xf numFmtId="0" fontId="0" fillId="0" borderId="0" xfId="0"/>
    <xf numFmtId="0" fontId="4" fillId="0" borderId="22" xfId="1" applyFont="1" applyBorder="1" applyAlignment="1"/>
    <xf numFmtId="0" fontId="4" fillId="0" borderId="23" xfId="1" applyFont="1" applyBorder="1" applyAlignment="1"/>
    <xf numFmtId="166" fontId="4" fillId="0" borderId="23" xfId="1" applyNumberFormat="1" applyFont="1" applyBorder="1" applyAlignment="1"/>
    <xf numFmtId="4" fontId="3" fillId="0" borderId="22" xfId="1" applyNumberFormat="1" applyFont="1" applyBorder="1" applyAlignment="1">
      <alignment horizontal="center"/>
    </xf>
    <xf numFmtId="0" fontId="8" fillId="0" borderId="24" xfId="0" applyFont="1" applyBorder="1"/>
    <xf numFmtId="0" fontId="8" fillId="0" borderId="9" xfId="0" applyFont="1" applyBorder="1"/>
    <xf numFmtId="3" fontId="3" fillId="0" borderId="23" xfId="1" applyNumberFormat="1" applyFont="1" applyBorder="1" applyAlignment="1">
      <alignment horizontal="center"/>
    </xf>
    <xf numFmtId="0" fontId="4" fillId="0" borderId="24" xfId="1" applyFont="1" applyBorder="1" applyAlignment="1"/>
    <xf numFmtId="3" fontId="4" fillId="0" borderId="23" xfId="1" applyNumberFormat="1" applyFont="1" applyBorder="1" applyAlignment="1">
      <alignment horizontal="center"/>
    </xf>
    <xf numFmtId="3" fontId="4" fillId="0" borderId="8" xfId="1" applyNumberFormat="1" applyFont="1" applyBorder="1" applyAlignment="1"/>
    <xf numFmtId="3" fontId="4" fillId="0" borderId="24" xfId="1" applyNumberFormat="1" applyFont="1" applyBorder="1" applyAlignment="1"/>
    <xf numFmtId="167" fontId="3" fillId="0" borderId="9" xfId="1" applyNumberFormat="1" applyFont="1" applyBorder="1" applyAlignment="1">
      <alignment horizontal="right"/>
    </xf>
    <xf numFmtId="167" fontId="4" fillId="0" borderId="23" xfId="1" applyNumberFormat="1" applyFont="1" applyBorder="1" applyAlignment="1">
      <alignment horizontal="right"/>
    </xf>
    <xf numFmtId="0" fontId="9" fillId="0" borderId="9" xfId="0" applyFont="1" applyBorder="1" applyAlignment="1">
      <alignment horizontal="center" vertical="center"/>
    </xf>
    <xf numFmtId="4" fontId="9" fillId="0" borderId="9" xfId="0" applyNumberFormat="1" applyFont="1" applyBorder="1" applyAlignment="1">
      <alignment horizontal="center" vertical="center"/>
    </xf>
    <xf numFmtId="166" fontId="9" fillId="0" borderId="9" xfId="5" applyNumberFormat="1" applyFont="1" applyBorder="1" applyAlignment="1">
      <alignment horizontal="right" vertical="center"/>
    </xf>
    <xf numFmtId="4" fontId="11" fillId="0" borderId="25" xfId="0" applyNumberFormat="1" applyFont="1" applyBorder="1" applyAlignment="1">
      <alignment horizontal="right" vertical="center" wrapText="1"/>
    </xf>
    <xf numFmtId="0" fontId="0" fillId="0" borderId="9" xfId="0" applyBorder="1"/>
    <xf numFmtId="0" fontId="12" fillId="0" borderId="9" xfId="0" applyFont="1" applyBorder="1"/>
    <xf numFmtId="0" fontId="13" fillId="0" borderId="0" xfId="0" applyFont="1"/>
    <xf numFmtId="0" fontId="15" fillId="0" borderId="0" xfId="0" applyFont="1"/>
    <xf numFmtId="0" fontId="13" fillId="0" borderId="9" xfId="0" applyFont="1" applyBorder="1"/>
    <xf numFmtId="0" fontId="14" fillId="0" borderId="9" xfId="0" applyFont="1" applyBorder="1"/>
    <xf numFmtId="0" fontId="15" fillId="0" borderId="9" xfId="0" applyFont="1" applyBorder="1"/>
    <xf numFmtId="0" fontId="14" fillId="0" borderId="9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2" fillId="2" borderId="9" xfId="0" applyFont="1" applyFill="1" applyBorder="1"/>
    <xf numFmtId="0" fontId="9" fillId="2" borderId="9" xfId="0" applyFont="1" applyFill="1" applyBorder="1" applyAlignment="1">
      <alignment horizontal="center" vertical="center"/>
    </xf>
    <xf numFmtId="4" fontId="9" fillId="2" borderId="9" xfId="0" applyNumberFormat="1" applyFont="1" applyFill="1" applyBorder="1" applyAlignment="1">
      <alignment horizontal="center" vertical="center"/>
    </xf>
    <xf numFmtId="166" fontId="9" fillId="2" borderId="9" xfId="5" applyNumberFormat="1" applyFont="1" applyFill="1" applyBorder="1" applyAlignment="1">
      <alignment horizontal="right" vertical="center"/>
    </xf>
    <xf numFmtId="166" fontId="4" fillId="2" borderId="23" xfId="1" applyNumberFormat="1" applyFont="1" applyFill="1" applyBorder="1" applyAlignment="1"/>
    <xf numFmtId="165" fontId="4" fillId="2" borderId="20" xfId="1" applyNumberFormat="1" applyFont="1" applyFill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10" fillId="0" borderId="0" xfId="1" applyFont="1" applyAlignment="1">
      <alignment horizontal="center"/>
    </xf>
  </cellXfs>
  <cellStyles count="6">
    <cellStyle name="Millares" xfId="5" builtinId="3"/>
    <cellStyle name="Moneda 2" xfId="2"/>
    <cellStyle name="Moneda 2 2" xfId="4"/>
    <cellStyle name="Normal" xfId="0" builtinId="0"/>
    <cellStyle name="Normal 2" xfId="1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1</xdr:col>
      <xdr:colOff>1323975</xdr:colOff>
      <xdr:row>3</xdr:row>
      <xdr:rowOff>85725</xdr:rowOff>
    </xdr:to>
    <xdr:pic>
      <xdr:nvPicPr>
        <xdr:cNvPr id="2" name="1 Imagen" descr="Descripción: Ingevec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504825"/>
          <a:ext cx="1323975" cy="7334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1</xdr:col>
      <xdr:colOff>942975</xdr:colOff>
      <xdr:row>3</xdr:row>
      <xdr:rowOff>161925</xdr:rowOff>
    </xdr:to>
    <xdr:pic>
      <xdr:nvPicPr>
        <xdr:cNvPr id="2" name="1 Imagen" descr="Descripción: Ingevec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1323975" cy="7334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1</xdr:col>
      <xdr:colOff>942975</xdr:colOff>
      <xdr:row>4</xdr:row>
      <xdr:rowOff>47625</xdr:rowOff>
    </xdr:to>
    <xdr:pic>
      <xdr:nvPicPr>
        <xdr:cNvPr id="2" name="1 Imagen" descr="Descripción: Ingevec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1323975" cy="8096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1</xdr:col>
      <xdr:colOff>942975</xdr:colOff>
      <xdr:row>4</xdr:row>
      <xdr:rowOff>123825</xdr:rowOff>
    </xdr:to>
    <xdr:pic>
      <xdr:nvPicPr>
        <xdr:cNvPr id="3" name="1 Imagen" descr="Descripción: Ingevec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1323975" cy="885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1</xdr:col>
      <xdr:colOff>942975</xdr:colOff>
      <xdr:row>5</xdr:row>
      <xdr:rowOff>9525</xdr:rowOff>
    </xdr:to>
    <xdr:pic>
      <xdr:nvPicPr>
        <xdr:cNvPr id="2" name="1 Imagen" descr="Descripción: Ingevec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1323975" cy="9620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1</xdr:col>
      <xdr:colOff>942975</xdr:colOff>
      <xdr:row>5</xdr:row>
      <xdr:rowOff>85725</xdr:rowOff>
    </xdr:to>
    <xdr:pic>
      <xdr:nvPicPr>
        <xdr:cNvPr id="2" name="1 Imagen" descr="Descripción: Ingevec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1323975" cy="1038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1</xdr:col>
      <xdr:colOff>942975</xdr:colOff>
      <xdr:row>3</xdr:row>
      <xdr:rowOff>161925</xdr:rowOff>
    </xdr:to>
    <xdr:pic>
      <xdr:nvPicPr>
        <xdr:cNvPr id="2" name="1 Imagen" descr="Descripción: Ingevec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1323975" cy="7334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1</xdr:col>
      <xdr:colOff>1047750</xdr:colOff>
      <xdr:row>4</xdr:row>
      <xdr:rowOff>123825</xdr:rowOff>
    </xdr:to>
    <xdr:pic>
      <xdr:nvPicPr>
        <xdr:cNvPr id="3" name="1 Imagen" descr="Descripción: Ingevec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1323975" cy="885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abSelected="1" workbookViewId="0">
      <selection activeCell="I79" sqref="I79"/>
    </sheetView>
  </sheetViews>
  <sheetFormatPr baseColWidth="10" defaultRowHeight="15" x14ac:dyDescent="0.25"/>
  <cols>
    <col min="1" max="1" width="5" customWidth="1"/>
    <col min="2" max="2" width="40" customWidth="1"/>
    <col min="4" max="4" width="10.140625" customWidth="1"/>
  </cols>
  <sheetData>
    <row r="1" spans="1:7" x14ac:dyDescent="0.25">
      <c r="A1" s="2"/>
      <c r="B1" s="2"/>
      <c r="C1" s="2"/>
      <c r="D1" s="1"/>
      <c r="E1" s="2"/>
      <c r="F1" s="1"/>
      <c r="G1" s="1"/>
    </row>
    <row r="2" spans="1:7" x14ac:dyDescent="0.25">
      <c r="A2" s="2"/>
      <c r="B2" s="2" t="s">
        <v>0</v>
      </c>
      <c r="C2" s="2"/>
      <c r="D2" s="1"/>
      <c r="E2" s="2"/>
      <c r="F2" s="1"/>
      <c r="G2" s="1"/>
    </row>
    <row r="3" spans="1:7" ht="21" x14ac:dyDescent="0.35">
      <c r="A3" s="95" t="s">
        <v>30</v>
      </c>
      <c r="B3" s="95"/>
      <c r="C3" s="95"/>
      <c r="D3" s="95"/>
      <c r="E3" s="95"/>
      <c r="F3" s="95"/>
      <c r="G3" s="95"/>
    </row>
    <row r="4" spans="1:7" x14ac:dyDescent="0.25">
      <c r="A4" s="38"/>
      <c r="B4" s="38"/>
      <c r="C4" s="38"/>
      <c r="D4" s="38"/>
      <c r="E4" s="38"/>
      <c r="F4" s="38"/>
      <c r="G4" s="38"/>
    </row>
    <row r="5" spans="1:7" x14ac:dyDescent="0.25">
      <c r="A5" s="3"/>
      <c r="B5" s="7" t="s">
        <v>1</v>
      </c>
      <c r="C5" s="39" t="s">
        <v>2</v>
      </c>
      <c r="D5" s="4" t="s">
        <v>31</v>
      </c>
      <c r="E5" s="3"/>
      <c r="F5" s="3"/>
      <c r="G5" s="3"/>
    </row>
    <row r="6" spans="1:7" x14ac:dyDescent="0.25">
      <c r="A6" s="3"/>
      <c r="B6" s="5" t="s">
        <v>3</v>
      </c>
      <c r="C6" s="39" t="s">
        <v>2</v>
      </c>
      <c r="D6" s="5" t="s">
        <v>32</v>
      </c>
      <c r="E6" s="3"/>
      <c r="F6" s="3"/>
      <c r="G6" s="3"/>
    </row>
    <row r="7" spans="1:7" x14ac:dyDescent="0.25">
      <c r="A7" s="3"/>
      <c r="B7" s="7" t="s">
        <v>4</v>
      </c>
      <c r="C7" s="39" t="s">
        <v>2</v>
      </c>
      <c r="D7" s="4" t="s">
        <v>33</v>
      </c>
      <c r="E7" s="3"/>
      <c r="F7" s="3"/>
      <c r="G7" s="3"/>
    </row>
    <row r="8" spans="1:7" ht="15.75" thickBot="1" x14ac:dyDescent="0.3">
      <c r="A8" s="3"/>
      <c r="B8" s="7" t="s">
        <v>5</v>
      </c>
      <c r="C8" s="39" t="s">
        <v>2</v>
      </c>
      <c r="D8" s="6">
        <v>42821</v>
      </c>
      <c r="E8" s="3"/>
      <c r="F8" s="3" t="s">
        <v>0</v>
      </c>
      <c r="G8" s="3"/>
    </row>
    <row r="9" spans="1:7" ht="15.75" thickBot="1" x14ac:dyDescent="0.3">
      <c r="A9" s="3"/>
      <c r="B9" s="7" t="s">
        <v>6</v>
      </c>
      <c r="C9" s="39" t="s">
        <v>2</v>
      </c>
      <c r="D9" s="72">
        <v>26465.119999999999</v>
      </c>
      <c r="E9" s="3"/>
      <c r="F9" s="3" t="s">
        <v>0</v>
      </c>
      <c r="G9" s="3"/>
    </row>
    <row r="10" spans="1:7" x14ac:dyDescent="0.25">
      <c r="A10" s="3"/>
      <c r="B10" s="3" t="s">
        <v>0</v>
      </c>
      <c r="C10" s="3"/>
      <c r="D10" s="3"/>
      <c r="E10" s="3"/>
      <c r="F10" s="3" t="s">
        <v>0</v>
      </c>
      <c r="G10" s="3"/>
    </row>
    <row r="11" spans="1:7" x14ac:dyDescent="0.25">
      <c r="A11" s="3"/>
      <c r="B11" s="7" t="s">
        <v>34</v>
      </c>
      <c r="C11" s="3"/>
      <c r="D11" s="3"/>
      <c r="E11" s="3"/>
      <c r="F11" s="3" t="s">
        <v>0</v>
      </c>
      <c r="G11" s="3"/>
    </row>
    <row r="12" spans="1:7" x14ac:dyDescent="0.25">
      <c r="A12" s="3"/>
      <c r="B12" s="3"/>
      <c r="C12" s="3"/>
      <c r="D12" s="3"/>
      <c r="E12" s="3"/>
      <c r="F12" s="3" t="s">
        <v>0</v>
      </c>
      <c r="G12" s="3"/>
    </row>
    <row r="13" spans="1:7" x14ac:dyDescent="0.25">
      <c r="A13" s="3"/>
      <c r="B13" s="8" t="s">
        <v>7</v>
      </c>
      <c r="C13" s="9"/>
      <c r="D13" s="89" t="s">
        <v>8</v>
      </c>
      <c r="E13" s="90"/>
      <c r="F13" s="89" t="s">
        <v>9</v>
      </c>
      <c r="G13" s="90"/>
    </row>
    <row r="14" spans="1:7" x14ac:dyDescent="0.25">
      <c r="A14" s="3"/>
      <c r="B14" s="91" t="s">
        <v>27</v>
      </c>
      <c r="C14" s="92"/>
      <c r="D14" s="10"/>
      <c r="E14" s="11"/>
      <c r="F14" s="12"/>
      <c r="G14" s="11"/>
    </row>
    <row r="15" spans="1:7" x14ac:dyDescent="0.25">
      <c r="A15" s="3"/>
      <c r="B15" s="93"/>
      <c r="C15" s="94"/>
      <c r="D15" s="13"/>
      <c r="E15" s="14"/>
      <c r="F15" s="15"/>
      <c r="G15" s="14"/>
    </row>
    <row r="16" spans="1:7" x14ac:dyDescent="0.25">
      <c r="A16" s="38"/>
      <c r="B16" s="38"/>
      <c r="C16" s="38"/>
      <c r="D16" s="38"/>
      <c r="E16" s="38"/>
      <c r="F16" s="38"/>
      <c r="G16" s="38"/>
    </row>
    <row r="17" spans="1:8" x14ac:dyDescent="0.25">
      <c r="A17" s="16" t="s">
        <v>0</v>
      </c>
      <c r="B17" s="8" t="s">
        <v>10</v>
      </c>
      <c r="C17" s="17"/>
      <c r="D17" s="52"/>
      <c r="E17" s="53"/>
      <c r="F17" s="53"/>
      <c r="G17" s="54"/>
    </row>
    <row r="18" spans="1:8" x14ac:dyDescent="0.25">
      <c r="A18" s="3"/>
      <c r="B18" s="3" t="s">
        <v>35</v>
      </c>
      <c r="C18" s="3"/>
      <c r="D18" s="3"/>
      <c r="E18" s="3"/>
      <c r="F18" s="3"/>
      <c r="G18" s="3"/>
    </row>
    <row r="19" spans="1:8" ht="15.75" thickBot="1" x14ac:dyDescent="0.3">
      <c r="A19" s="38"/>
      <c r="B19" s="38"/>
      <c r="C19" s="38"/>
      <c r="D19" s="38"/>
      <c r="E19" s="38"/>
      <c r="F19" s="38"/>
      <c r="G19" s="38"/>
    </row>
    <row r="20" spans="1:8" x14ac:dyDescent="0.25">
      <c r="A20" s="40" t="s">
        <v>11</v>
      </c>
      <c r="B20" s="41" t="s">
        <v>12</v>
      </c>
      <c r="C20" s="41" t="s">
        <v>13</v>
      </c>
      <c r="D20" s="41" t="s">
        <v>14</v>
      </c>
      <c r="E20" s="42" t="s">
        <v>15</v>
      </c>
      <c r="F20" s="41" t="s">
        <v>16</v>
      </c>
      <c r="G20" s="43" t="s">
        <v>17</v>
      </c>
    </row>
    <row r="21" spans="1:8" x14ac:dyDescent="0.25">
      <c r="A21" s="44"/>
      <c r="B21" s="20"/>
      <c r="C21" s="20"/>
      <c r="D21" s="20"/>
      <c r="E21" s="24" t="s">
        <v>18</v>
      </c>
      <c r="F21" s="18" t="s">
        <v>17</v>
      </c>
      <c r="G21" s="45" t="s">
        <v>19</v>
      </c>
    </row>
    <row r="22" spans="1:8" x14ac:dyDescent="0.25">
      <c r="A22" s="56" t="s">
        <v>20</v>
      </c>
      <c r="B22" s="60" t="s">
        <v>36</v>
      </c>
      <c r="C22" s="63"/>
      <c r="D22" s="63"/>
      <c r="E22" s="66"/>
      <c r="F22" s="57"/>
      <c r="G22" s="46"/>
    </row>
    <row r="23" spans="1:8" x14ac:dyDescent="0.25">
      <c r="A23" s="56"/>
      <c r="B23" s="21" t="s">
        <v>39</v>
      </c>
      <c r="C23" s="69" t="s">
        <v>88</v>
      </c>
      <c r="D23" s="70">
        <v>1</v>
      </c>
      <c r="E23" s="71">
        <v>30000</v>
      </c>
      <c r="F23" s="58">
        <f>D23*E23</f>
        <v>30000</v>
      </c>
      <c r="G23" s="47">
        <f t="shared" ref="G23:G24" si="0">F23/$D$9</f>
        <v>1.1335675031891033</v>
      </c>
    </row>
    <row r="24" spans="1:8" x14ac:dyDescent="0.25">
      <c r="A24" s="56"/>
      <c r="B24" s="22" t="s">
        <v>40</v>
      </c>
      <c r="C24" s="69" t="s">
        <v>88</v>
      </c>
      <c r="D24" s="70">
        <v>1</v>
      </c>
      <c r="E24" s="71">
        <v>150000</v>
      </c>
      <c r="F24" s="58">
        <f t="shared" ref="F24:F79" si="1">D24*E24</f>
        <v>150000</v>
      </c>
      <c r="G24" s="47">
        <f t="shared" si="0"/>
        <v>5.6678375159455161</v>
      </c>
      <c r="H24" t="s">
        <v>90</v>
      </c>
    </row>
    <row r="25" spans="1:8" s="55" customFormat="1" x14ac:dyDescent="0.25">
      <c r="A25" s="56"/>
      <c r="B25" s="21" t="s">
        <v>41</v>
      </c>
      <c r="C25" s="69" t="s">
        <v>13</v>
      </c>
      <c r="D25" s="70">
        <v>1</v>
      </c>
      <c r="E25" s="71"/>
      <c r="F25" s="58">
        <f t="shared" si="1"/>
        <v>0</v>
      </c>
      <c r="G25" s="47">
        <f t="shared" ref="G25:G29" si="2">F25/$D$9</f>
        <v>0</v>
      </c>
    </row>
    <row r="26" spans="1:8" s="55" customFormat="1" x14ac:dyDescent="0.25">
      <c r="A26" s="56"/>
      <c r="B26" s="21" t="s">
        <v>42</v>
      </c>
      <c r="C26" s="69" t="s">
        <v>25</v>
      </c>
      <c r="D26" s="70">
        <v>4.5999999999999996</v>
      </c>
      <c r="E26" s="71">
        <v>10000</v>
      </c>
      <c r="F26" s="58">
        <f t="shared" ref="F26:F29" si="3">D26*E26</f>
        <v>46000</v>
      </c>
      <c r="G26" s="47">
        <f t="shared" si="2"/>
        <v>1.7381368382232918</v>
      </c>
      <c r="H26" s="55" t="s">
        <v>94</v>
      </c>
    </row>
    <row r="27" spans="1:8" s="55" customFormat="1" x14ac:dyDescent="0.25">
      <c r="A27" s="56"/>
      <c r="B27" s="19" t="s">
        <v>43</v>
      </c>
      <c r="C27" s="69" t="s">
        <v>25</v>
      </c>
      <c r="D27" s="70">
        <v>4.5999999999999996</v>
      </c>
      <c r="E27" s="71">
        <v>10000</v>
      </c>
      <c r="F27" s="58">
        <f t="shared" si="3"/>
        <v>46000</v>
      </c>
      <c r="G27" s="47">
        <f t="shared" si="2"/>
        <v>1.7381368382232918</v>
      </c>
    </row>
    <row r="28" spans="1:8" s="55" customFormat="1" x14ac:dyDescent="0.25">
      <c r="A28" s="56"/>
      <c r="B28" s="22" t="s">
        <v>44</v>
      </c>
      <c r="C28" s="69" t="s">
        <v>88</v>
      </c>
      <c r="D28" s="70">
        <v>1</v>
      </c>
      <c r="E28" s="71"/>
      <c r="F28" s="58">
        <f t="shared" si="3"/>
        <v>0</v>
      </c>
      <c r="G28" s="47">
        <f t="shared" si="2"/>
        <v>0</v>
      </c>
    </row>
    <row r="29" spans="1:8" s="55" customFormat="1" x14ac:dyDescent="0.25">
      <c r="A29" s="56"/>
      <c r="B29" s="21" t="s">
        <v>45</v>
      </c>
      <c r="C29" s="69" t="s">
        <v>88</v>
      </c>
      <c r="D29" s="70">
        <v>1</v>
      </c>
      <c r="E29" s="71">
        <v>50000</v>
      </c>
      <c r="F29" s="58">
        <f t="shared" si="3"/>
        <v>50000</v>
      </c>
      <c r="G29" s="47">
        <f t="shared" si="2"/>
        <v>1.8892791719818387</v>
      </c>
    </row>
    <row r="30" spans="1:8" x14ac:dyDescent="0.25">
      <c r="A30" s="56"/>
      <c r="B30" s="21" t="s">
        <v>46</v>
      </c>
      <c r="C30" s="69" t="s">
        <v>89</v>
      </c>
      <c r="D30" s="70">
        <v>46</v>
      </c>
      <c r="E30" s="71">
        <v>2800</v>
      </c>
      <c r="F30" s="58">
        <f t="shared" si="1"/>
        <v>128800</v>
      </c>
      <c r="G30" s="47">
        <f>F30/$D$9</f>
        <v>4.8667831470252167</v>
      </c>
      <c r="H30" t="s">
        <v>95</v>
      </c>
    </row>
    <row r="31" spans="1:8" s="55" customFormat="1" x14ac:dyDescent="0.25">
      <c r="A31" s="56"/>
      <c r="B31" s="19" t="s">
        <v>47</v>
      </c>
      <c r="C31" s="69" t="s">
        <v>25</v>
      </c>
      <c r="D31" s="70">
        <v>9.8000000000000007</v>
      </c>
      <c r="E31" s="71">
        <v>10000</v>
      </c>
      <c r="F31" s="58">
        <f t="shared" ref="F31" si="4">D31*E31</f>
        <v>98000</v>
      </c>
      <c r="G31" s="47">
        <f>F31/$D$9</f>
        <v>3.7029871770844043</v>
      </c>
    </row>
    <row r="32" spans="1:8" s="55" customFormat="1" x14ac:dyDescent="0.25">
      <c r="A32" s="56"/>
      <c r="B32" s="21" t="s">
        <v>48</v>
      </c>
      <c r="C32" s="69" t="s">
        <v>88</v>
      </c>
      <c r="D32" s="70">
        <v>1</v>
      </c>
      <c r="E32" s="71">
        <v>120000</v>
      </c>
      <c r="F32" s="58">
        <f t="shared" ref="F32" si="5">D32*E32</f>
        <v>120000</v>
      </c>
      <c r="G32" s="47">
        <f>F32/$D$9</f>
        <v>4.5342700127564131</v>
      </c>
      <c r="H32" s="55" t="s">
        <v>91</v>
      </c>
    </row>
    <row r="33" spans="1:8" s="55" customFormat="1" x14ac:dyDescent="0.25">
      <c r="A33" s="56"/>
      <c r="B33" s="21"/>
      <c r="C33" s="69"/>
      <c r="D33" s="70"/>
      <c r="E33" s="71"/>
      <c r="F33" s="58"/>
      <c r="G33" s="47">
        <f>F33/$D$9</f>
        <v>0</v>
      </c>
    </row>
    <row r="34" spans="1:8" x14ac:dyDescent="0.25">
      <c r="A34" s="56" t="s">
        <v>28</v>
      </c>
      <c r="B34" s="61" t="s">
        <v>37</v>
      </c>
      <c r="C34" s="69"/>
      <c r="D34" s="70"/>
      <c r="E34" s="71"/>
      <c r="F34" s="58"/>
      <c r="G34" s="47"/>
    </row>
    <row r="35" spans="1:8" x14ac:dyDescent="0.25">
      <c r="A35" s="56"/>
      <c r="B35" s="21" t="s">
        <v>39</v>
      </c>
      <c r="C35" s="69" t="s">
        <v>88</v>
      </c>
      <c r="D35" s="70">
        <v>1</v>
      </c>
      <c r="E35" s="71">
        <v>30000</v>
      </c>
      <c r="F35" s="58">
        <f t="shared" si="1"/>
        <v>30000</v>
      </c>
      <c r="G35" s="47">
        <f t="shared" ref="G35:G40" si="6">F35/$D$9</f>
        <v>1.1335675031891033</v>
      </c>
    </row>
    <row r="36" spans="1:8" x14ac:dyDescent="0.25">
      <c r="A36" s="56"/>
      <c r="B36" s="21" t="s">
        <v>49</v>
      </c>
      <c r="C36" s="69" t="s">
        <v>88</v>
      </c>
      <c r="D36" s="70">
        <v>1</v>
      </c>
      <c r="E36" s="71">
        <v>25000</v>
      </c>
      <c r="F36" s="58">
        <f t="shared" si="1"/>
        <v>25000</v>
      </c>
      <c r="G36" s="47">
        <f t="shared" si="6"/>
        <v>0.94463958599091935</v>
      </c>
    </row>
    <row r="37" spans="1:8" s="55" customFormat="1" x14ac:dyDescent="0.25">
      <c r="A37" s="56"/>
      <c r="B37" s="21" t="s">
        <v>41</v>
      </c>
      <c r="C37" s="69" t="s">
        <v>13</v>
      </c>
      <c r="D37" s="70">
        <v>1</v>
      </c>
      <c r="E37" s="71"/>
      <c r="F37" s="58">
        <f t="shared" ref="F37:F39" si="7">D37*E37</f>
        <v>0</v>
      </c>
      <c r="G37" s="47">
        <f t="shared" ref="G37:G39" si="8">F37/$D$9</f>
        <v>0</v>
      </c>
    </row>
    <row r="38" spans="1:8" s="55" customFormat="1" x14ac:dyDescent="0.25">
      <c r="A38" s="56"/>
      <c r="B38" s="21" t="s">
        <v>52</v>
      </c>
      <c r="C38" s="69" t="s">
        <v>25</v>
      </c>
      <c r="D38" s="70">
        <v>20.7</v>
      </c>
      <c r="E38" s="71">
        <v>10000</v>
      </c>
      <c r="F38" s="58">
        <f t="shared" si="7"/>
        <v>207000</v>
      </c>
      <c r="G38" s="47">
        <f t="shared" si="8"/>
        <v>7.8216157720048125</v>
      </c>
    </row>
    <row r="39" spans="1:8" s="55" customFormat="1" x14ac:dyDescent="0.25">
      <c r="A39" s="56"/>
      <c r="B39" s="21" t="s">
        <v>50</v>
      </c>
      <c r="C39" s="69" t="s">
        <v>89</v>
      </c>
      <c r="D39" s="70">
        <v>41</v>
      </c>
      <c r="E39" s="71">
        <v>2800</v>
      </c>
      <c r="F39" s="58">
        <f t="shared" si="7"/>
        <v>114800</v>
      </c>
      <c r="G39" s="47">
        <f t="shared" si="8"/>
        <v>4.3377849788703022</v>
      </c>
    </row>
    <row r="40" spans="1:8" x14ac:dyDescent="0.25">
      <c r="A40" s="56"/>
      <c r="B40" s="21" t="s">
        <v>51</v>
      </c>
      <c r="C40" s="69" t="s">
        <v>88</v>
      </c>
      <c r="D40" s="70">
        <v>1</v>
      </c>
      <c r="E40" s="71"/>
      <c r="F40" s="58">
        <f t="shared" si="1"/>
        <v>0</v>
      </c>
      <c r="G40" s="47">
        <f t="shared" si="6"/>
        <v>0</v>
      </c>
    </row>
    <row r="41" spans="1:8" x14ac:dyDescent="0.25">
      <c r="A41" s="56"/>
      <c r="B41" s="21"/>
      <c r="C41" s="69"/>
      <c r="D41" s="70"/>
      <c r="E41" s="71"/>
      <c r="F41" s="58"/>
      <c r="G41" s="47"/>
    </row>
    <row r="42" spans="1:8" s="55" customFormat="1" x14ac:dyDescent="0.25">
      <c r="A42" s="56"/>
      <c r="B42" s="21"/>
      <c r="C42" s="69"/>
      <c r="D42" s="70"/>
      <c r="E42" s="71"/>
      <c r="F42" s="58"/>
      <c r="G42" s="47"/>
    </row>
    <row r="43" spans="1:8" x14ac:dyDescent="0.25">
      <c r="A43" s="56" t="s">
        <v>29</v>
      </c>
      <c r="B43" s="61" t="s">
        <v>38</v>
      </c>
      <c r="C43" s="69"/>
      <c r="D43" s="70"/>
      <c r="E43" s="71"/>
      <c r="F43" s="58"/>
      <c r="G43" s="47"/>
    </row>
    <row r="44" spans="1:8" s="55" customFormat="1" x14ac:dyDescent="0.25">
      <c r="A44" s="56"/>
      <c r="B44" s="21" t="s">
        <v>55</v>
      </c>
      <c r="C44" s="69" t="s">
        <v>88</v>
      </c>
      <c r="D44" s="70">
        <v>1</v>
      </c>
      <c r="E44" s="71"/>
      <c r="F44" s="58">
        <f t="shared" ref="F44" si="9">D44*E44</f>
        <v>0</v>
      </c>
      <c r="G44" s="47">
        <f t="shared" ref="G44" si="10">F44/$D$9</f>
        <v>0</v>
      </c>
    </row>
    <row r="45" spans="1:8" s="55" customFormat="1" x14ac:dyDescent="0.25">
      <c r="A45" s="56"/>
      <c r="B45" s="21"/>
      <c r="C45" s="69"/>
      <c r="D45" s="70"/>
      <c r="E45" s="71"/>
      <c r="F45" s="58"/>
      <c r="G45" s="47"/>
    </row>
    <row r="46" spans="1:8" s="55" customFormat="1" x14ac:dyDescent="0.25">
      <c r="A46" s="56" t="s">
        <v>53</v>
      </c>
      <c r="B46" s="61" t="s">
        <v>54</v>
      </c>
      <c r="C46" s="69"/>
      <c r="D46" s="70"/>
      <c r="E46" s="71"/>
      <c r="F46" s="58"/>
      <c r="G46" s="47"/>
    </row>
    <row r="47" spans="1:8" x14ac:dyDescent="0.25">
      <c r="A47" s="56"/>
      <c r="B47" s="21" t="s">
        <v>56</v>
      </c>
      <c r="C47" s="69" t="s">
        <v>13</v>
      </c>
      <c r="D47" s="70">
        <v>1</v>
      </c>
      <c r="E47" s="71">
        <v>25000</v>
      </c>
      <c r="F47" s="58">
        <f t="shared" si="1"/>
        <v>25000</v>
      </c>
      <c r="G47" s="47">
        <f t="shared" ref="G47:G77" si="11">F47/$D$9</f>
        <v>0.94463958599091935</v>
      </c>
      <c r="H47" t="s">
        <v>92</v>
      </c>
    </row>
    <row r="48" spans="1:8" x14ac:dyDescent="0.25">
      <c r="A48" s="56"/>
      <c r="B48" s="21" t="s">
        <v>57</v>
      </c>
      <c r="C48" s="69" t="s">
        <v>88</v>
      </c>
      <c r="D48" s="70">
        <v>1</v>
      </c>
      <c r="E48" s="71">
        <v>50000</v>
      </c>
      <c r="F48" s="58">
        <f t="shared" si="1"/>
        <v>50000</v>
      </c>
      <c r="G48" s="47">
        <f t="shared" si="11"/>
        <v>1.8892791719818387</v>
      </c>
    </row>
    <row r="49" spans="1:8" x14ac:dyDescent="0.25">
      <c r="A49" s="56"/>
      <c r="B49" s="21"/>
      <c r="C49" s="69"/>
      <c r="D49" s="70"/>
      <c r="E49" s="71"/>
      <c r="F49" s="58"/>
      <c r="G49" s="47"/>
    </row>
    <row r="50" spans="1:8" x14ac:dyDescent="0.25">
      <c r="A50" s="56" t="s">
        <v>59</v>
      </c>
      <c r="B50" s="61" t="s">
        <v>58</v>
      </c>
      <c r="C50" s="69"/>
      <c r="D50" s="70"/>
      <c r="E50" s="71"/>
      <c r="F50" s="58"/>
      <c r="G50" s="47"/>
    </row>
    <row r="51" spans="1:8" s="55" customFormat="1" x14ac:dyDescent="0.25">
      <c r="A51" s="56"/>
      <c r="B51" s="21" t="s">
        <v>68</v>
      </c>
      <c r="C51" s="69" t="s">
        <v>25</v>
      </c>
      <c r="D51" s="70">
        <v>3.5</v>
      </c>
      <c r="E51" s="71">
        <v>10000</v>
      </c>
      <c r="F51" s="58">
        <f t="shared" ref="F51" si="12">D51*E51</f>
        <v>35000</v>
      </c>
      <c r="G51" s="47">
        <f t="shared" ref="G51" si="13">F51/$D$9</f>
        <v>1.3224954203872872</v>
      </c>
    </row>
    <row r="52" spans="1:8" s="55" customFormat="1" x14ac:dyDescent="0.25">
      <c r="A52" s="56"/>
      <c r="B52" s="61"/>
      <c r="C52" s="69"/>
      <c r="D52" s="70"/>
      <c r="E52" s="71"/>
      <c r="F52" s="58"/>
      <c r="G52" s="47"/>
    </row>
    <row r="53" spans="1:8" s="55" customFormat="1" x14ac:dyDescent="0.25">
      <c r="A53" s="56" t="s">
        <v>60</v>
      </c>
      <c r="B53" s="61" t="s">
        <v>61</v>
      </c>
      <c r="C53" s="69"/>
      <c r="D53" s="70"/>
      <c r="E53" s="71"/>
      <c r="F53" s="58"/>
      <c r="G53" s="47"/>
    </row>
    <row r="54" spans="1:8" s="55" customFormat="1" x14ac:dyDescent="0.25">
      <c r="A54" s="56"/>
      <c r="B54" s="21" t="s">
        <v>69</v>
      </c>
      <c r="C54" s="69" t="s">
        <v>88</v>
      </c>
      <c r="D54" s="70">
        <v>1</v>
      </c>
      <c r="E54" s="71">
        <v>30000</v>
      </c>
      <c r="F54" s="58">
        <f t="shared" ref="F54:F56" si="14">D54*E54</f>
        <v>30000</v>
      </c>
      <c r="G54" s="47">
        <f t="shared" ref="G54:G56" si="15">F54/$D$9</f>
        <v>1.1335675031891033</v>
      </c>
    </row>
    <row r="55" spans="1:8" s="55" customFormat="1" x14ac:dyDescent="0.25">
      <c r="A55" s="56"/>
      <c r="B55" s="21" t="s">
        <v>70</v>
      </c>
      <c r="C55" s="69" t="s">
        <v>13</v>
      </c>
      <c r="D55" s="70">
        <v>1</v>
      </c>
      <c r="E55" s="71">
        <v>25000</v>
      </c>
      <c r="F55" s="58">
        <f t="shared" si="14"/>
        <v>25000</v>
      </c>
      <c r="G55" s="47">
        <f t="shared" si="15"/>
        <v>0.94463958599091935</v>
      </c>
    </row>
    <row r="56" spans="1:8" s="55" customFormat="1" x14ac:dyDescent="0.25">
      <c r="A56" s="56"/>
      <c r="B56" s="21" t="s">
        <v>71</v>
      </c>
      <c r="C56" s="69" t="s">
        <v>88</v>
      </c>
      <c r="D56" s="70">
        <v>1</v>
      </c>
      <c r="E56" s="71">
        <v>50000</v>
      </c>
      <c r="F56" s="58">
        <f t="shared" si="14"/>
        <v>50000</v>
      </c>
      <c r="G56" s="47">
        <f t="shared" si="15"/>
        <v>1.8892791719818387</v>
      </c>
    </row>
    <row r="57" spans="1:8" s="55" customFormat="1" x14ac:dyDescent="0.25">
      <c r="A57" s="56"/>
      <c r="B57" s="61"/>
      <c r="C57" s="69"/>
      <c r="D57" s="70"/>
      <c r="E57" s="71"/>
      <c r="F57" s="58"/>
      <c r="G57" s="47"/>
    </row>
    <row r="58" spans="1:8" s="55" customFormat="1" x14ac:dyDescent="0.25">
      <c r="A58" s="56" t="s">
        <v>63</v>
      </c>
      <c r="B58" s="61" t="s">
        <v>62</v>
      </c>
      <c r="C58" s="69"/>
      <c r="D58" s="70"/>
      <c r="E58" s="71"/>
      <c r="F58" s="58"/>
      <c r="G58" s="47"/>
    </row>
    <row r="59" spans="1:8" s="55" customFormat="1" x14ac:dyDescent="0.25">
      <c r="A59" s="56"/>
      <c r="B59" s="21" t="s">
        <v>72</v>
      </c>
      <c r="C59" s="69" t="s">
        <v>89</v>
      </c>
      <c r="D59" s="70">
        <v>44.7</v>
      </c>
      <c r="E59" s="71">
        <v>2800</v>
      </c>
      <c r="F59" s="58">
        <f t="shared" ref="F59:F64" si="16">D59*E59</f>
        <v>125160.00000000001</v>
      </c>
      <c r="G59" s="47">
        <f t="shared" ref="G59:G64" si="17">F59/$D$9</f>
        <v>4.7292436233049395</v>
      </c>
    </row>
    <row r="60" spans="1:8" s="55" customFormat="1" x14ac:dyDescent="0.25">
      <c r="A60" s="56"/>
      <c r="B60" s="21" t="s">
        <v>73</v>
      </c>
      <c r="C60" s="69" t="s">
        <v>25</v>
      </c>
      <c r="D60" s="70">
        <v>20.7</v>
      </c>
      <c r="E60" s="71">
        <v>10000</v>
      </c>
      <c r="F60" s="58">
        <f t="shared" si="16"/>
        <v>207000</v>
      </c>
      <c r="G60" s="47">
        <f t="shared" si="17"/>
        <v>7.8216157720048125</v>
      </c>
    </row>
    <row r="61" spans="1:8" s="55" customFormat="1" x14ac:dyDescent="0.25">
      <c r="A61" s="56"/>
      <c r="B61" s="21" t="s">
        <v>74</v>
      </c>
      <c r="C61" s="69" t="s">
        <v>25</v>
      </c>
      <c r="D61" s="70">
        <v>3.8</v>
      </c>
      <c r="E61" s="71">
        <v>7000</v>
      </c>
      <c r="F61" s="58">
        <f t="shared" si="16"/>
        <v>26600</v>
      </c>
      <c r="G61" s="47">
        <f t="shared" si="17"/>
        <v>1.0050965194943382</v>
      </c>
    </row>
    <row r="62" spans="1:8" s="55" customFormat="1" x14ac:dyDescent="0.25">
      <c r="A62" s="56"/>
      <c r="B62" s="21" t="s">
        <v>77</v>
      </c>
      <c r="C62" s="69" t="s">
        <v>13</v>
      </c>
      <c r="D62" s="70">
        <v>1</v>
      </c>
      <c r="E62" s="71"/>
      <c r="F62" s="58">
        <f t="shared" si="16"/>
        <v>0</v>
      </c>
      <c r="G62" s="47">
        <f t="shared" si="17"/>
        <v>0</v>
      </c>
    </row>
    <row r="63" spans="1:8" s="55" customFormat="1" x14ac:dyDescent="0.25">
      <c r="A63" s="56"/>
      <c r="B63" s="21" t="s">
        <v>76</v>
      </c>
      <c r="C63" s="69" t="s">
        <v>88</v>
      </c>
      <c r="D63" s="70">
        <v>1</v>
      </c>
      <c r="E63" s="71">
        <v>30000</v>
      </c>
      <c r="F63" s="58">
        <f t="shared" si="16"/>
        <v>30000</v>
      </c>
      <c r="G63" s="47">
        <f t="shared" si="17"/>
        <v>1.1335675031891033</v>
      </c>
    </row>
    <row r="64" spans="1:8" s="55" customFormat="1" x14ac:dyDescent="0.25">
      <c r="A64" s="56"/>
      <c r="B64" s="21" t="s">
        <v>75</v>
      </c>
      <c r="C64" s="69" t="s">
        <v>88</v>
      </c>
      <c r="D64" s="70">
        <v>1</v>
      </c>
      <c r="E64" s="71"/>
      <c r="F64" s="58">
        <f t="shared" si="16"/>
        <v>0</v>
      </c>
      <c r="G64" s="47">
        <f t="shared" si="17"/>
        <v>0</v>
      </c>
      <c r="H64" s="55" t="s">
        <v>93</v>
      </c>
    </row>
    <row r="65" spans="1:7" s="55" customFormat="1" x14ac:dyDescent="0.25">
      <c r="A65" s="56"/>
      <c r="B65" s="21"/>
      <c r="C65" s="69"/>
      <c r="D65" s="70"/>
      <c r="E65" s="71"/>
      <c r="F65" s="58"/>
      <c r="G65" s="47"/>
    </row>
    <row r="66" spans="1:7" s="55" customFormat="1" x14ac:dyDescent="0.25">
      <c r="A66" s="56"/>
      <c r="B66" s="61"/>
      <c r="C66" s="69"/>
      <c r="D66" s="70"/>
      <c r="E66" s="71"/>
      <c r="F66" s="58"/>
      <c r="G66" s="47"/>
    </row>
    <row r="67" spans="1:7" s="55" customFormat="1" x14ac:dyDescent="0.25">
      <c r="A67" s="56" t="s">
        <v>64</v>
      </c>
      <c r="B67" s="61" t="s">
        <v>65</v>
      </c>
      <c r="C67" s="69"/>
      <c r="D67" s="70"/>
      <c r="E67" s="71"/>
      <c r="F67" s="58"/>
      <c r="G67" s="47"/>
    </row>
    <row r="68" spans="1:7" s="55" customFormat="1" x14ac:dyDescent="0.25">
      <c r="A68" s="56"/>
      <c r="B68" s="21" t="s">
        <v>78</v>
      </c>
      <c r="C68" s="69" t="s">
        <v>13</v>
      </c>
      <c r="D68" s="70">
        <v>1</v>
      </c>
      <c r="E68" s="71">
        <v>25000</v>
      </c>
      <c r="F68" s="58">
        <f t="shared" ref="F68:F73" si="18">D68*E68</f>
        <v>25000</v>
      </c>
      <c r="G68" s="47">
        <f t="shared" ref="G68:G73" si="19">F68/$D$9</f>
        <v>0.94463958599091935</v>
      </c>
    </row>
    <row r="69" spans="1:7" s="55" customFormat="1" x14ac:dyDescent="0.25">
      <c r="A69" s="56"/>
      <c r="B69" s="21" t="s">
        <v>79</v>
      </c>
      <c r="C69" s="69" t="s">
        <v>13</v>
      </c>
      <c r="D69" s="70">
        <v>1</v>
      </c>
      <c r="E69" s="71">
        <v>8000</v>
      </c>
      <c r="F69" s="58">
        <f t="shared" si="18"/>
        <v>8000</v>
      </c>
      <c r="G69" s="47">
        <f t="shared" si="19"/>
        <v>0.30228466751709421</v>
      </c>
    </row>
    <row r="70" spans="1:7" s="55" customFormat="1" x14ac:dyDescent="0.25">
      <c r="A70" s="56"/>
      <c r="B70" s="21" t="s">
        <v>80</v>
      </c>
      <c r="C70" s="69" t="s">
        <v>88</v>
      </c>
      <c r="D70" s="70">
        <v>1</v>
      </c>
      <c r="E70" s="71">
        <v>40000</v>
      </c>
      <c r="F70" s="58">
        <f t="shared" si="18"/>
        <v>40000</v>
      </c>
      <c r="G70" s="47">
        <f t="shared" si="19"/>
        <v>1.5114233375854711</v>
      </c>
    </row>
    <row r="71" spans="1:7" s="55" customFormat="1" x14ac:dyDescent="0.25">
      <c r="A71" s="56"/>
      <c r="B71" s="21" t="s">
        <v>81</v>
      </c>
      <c r="C71" s="69" t="s">
        <v>25</v>
      </c>
      <c r="D71" s="70">
        <v>20.7</v>
      </c>
      <c r="E71" s="71">
        <v>10000</v>
      </c>
      <c r="F71" s="58">
        <f t="shared" si="18"/>
        <v>207000</v>
      </c>
      <c r="G71" s="47">
        <f t="shared" si="19"/>
        <v>7.8216157720048125</v>
      </c>
    </row>
    <row r="72" spans="1:7" s="55" customFormat="1" x14ac:dyDescent="0.25">
      <c r="A72" s="56"/>
      <c r="B72" s="21" t="s">
        <v>82</v>
      </c>
      <c r="C72" s="69" t="s">
        <v>89</v>
      </c>
      <c r="D72" s="70">
        <v>56</v>
      </c>
      <c r="E72" s="71">
        <v>2800</v>
      </c>
      <c r="F72" s="58">
        <f t="shared" si="18"/>
        <v>156800</v>
      </c>
      <c r="G72" s="47">
        <f t="shared" si="19"/>
        <v>5.9247794833350467</v>
      </c>
    </row>
    <row r="73" spans="1:7" s="55" customFormat="1" x14ac:dyDescent="0.25">
      <c r="A73" s="56"/>
      <c r="B73" s="21" t="s">
        <v>83</v>
      </c>
      <c r="C73" s="69" t="s">
        <v>88</v>
      </c>
      <c r="D73" s="70">
        <v>2</v>
      </c>
      <c r="E73" s="71">
        <v>30000</v>
      </c>
      <c r="F73" s="58">
        <f t="shared" si="18"/>
        <v>60000</v>
      </c>
      <c r="G73" s="47">
        <f t="shared" si="19"/>
        <v>2.2671350063782065</v>
      </c>
    </row>
    <row r="74" spans="1:7" s="55" customFormat="1" x14ac:dyDescent="0.25">
      <c r="A74" s="56"/>
      <c r="B74" s="21"/>
      <c r="C74" s="69"/>
      <c r="D74" s="70"/>
      <c r="E74" s="71"/>
      <c r="F74" s="58"/>
      <c r="G74" s="47"/>
    </row>
    <row r="75" spans="1:7" s="55" customFormat="1" x14ac:dyDescent="0.25">
      <c r="A75" s="56"/>
      <c r="B75" s="21"/>
      <c r="C75" s="69"/>
      <c r="D75" s="70"/>
      <c r="E75" s="71"/>
      <c r="F75" s="58"/>
      <c r="G75" s="47"/>
    </row>
    <row r="76" spans="1:7" s="55" customFormat="1" x14ac:dyDescent="0.25">
      <c r="A76" s="56" t="s">
        <v>66</v>
      </c>
      <c r="B76" s="61" t="s">
        <v>67</v>
      </c>
      <c r="C76" s="69"/>
      <c r="D76" s="70"/>
      <c r="E76" s="71"/>
      <c r="F76" s="58"/>
      <c r="G76" s="47"/>
    </row>
    <row r="77" spans="1:7" x14ac:dyDescent="0.25">
      <c r="A77" s="56"/>
      <c r="B77" s="21" t="s">
        <v>84</v>
      </c>
      <c r="C77" s="69" t="s">
        <v>89</v>
      </c>
      <c r="D77" s="70">
        <v>33</v>
      </c>
      <c r="E77" s="71">
        <v>2800</v>
      </c>
      <c r="F77" s="58">
        <f t="shared" si="1"/>
        <v>92400</v>
      </c>
      <c r="G77" s="47">
        <f t="shared" si="11"/>
        <v>3.4913879098224383</v>
      </c>
    </row>
    <row r="78" spans="1:7" s="55" customFormat="1" x14ac:dyDescent="0.25">
      <c r="A78" s="56"/>
      <c r="B78" s="21" t="s">
        <v>85</v>
      </c>
      <c r="C78" s="69" t="s">
        <v>25</v>
      </c>
      <c r="D78" s="70">
        <v>13.8</v>
      </c>
      <c r="E78" s="71">
        <v>10000</v>
      </c>
      <c r="F78" s="58">
        <f t="shared" ref="F78" si="20">D78*E78</f>
        <v>138000</v>
      </c>
      <c r="G78" s="47">
        <f t="shared" ref="G78" si="21">F78/$D$9</f>
        <v>5.2144105146698747</v>
      </c>
    </row>
    <row r="79" spans="1:7" x14ac:dyDescent="0.25">
      <c r="A79" s="56"/>
      <c r="B79" s="21" t="s">
        <v>86</v>
      </c>
      <c r="C79" s="69" t="s">
        <v>88</v>
      </c>
      <c r="D79" s="70">
        <v>1</v>
      </c>
      <c r="E79" s="71">
        <v>180000</v>
      </c>
      <c r="F79" s="58">
        <f t="shared" si="1"/>
        <v>180000</v>
      </c>
      <c r="G79" s="47">
        <f>F79/$D$9</f>
        <v>6.80140501913462</v>
      </c>
    </row>
    <row r="80" spans="1:7" s="55" customFormat="1" x14ac:dyDescent="0.25">
      <c r="A80" s="56"/>
      <c r="B80" s="21" t="s">
        <v>87</v>
      </c>
      <c r="C80" s="69" t="s">
        <v>88</v>
      </c>
      <c r="D80" s="70">
        <v>1</v>
      </c>
      <c r="E80" s="71">
        <v>15000</v>
      </c>
      <c r="F80" s="58">
        <f t="shared" ref="F80" si="22">D80*E80</f>
        <v>15000</v>
      </c>
      <c r="G80" s="47">
        <f>F80/$D$9</f>
        <v>0.56678375159455163</v>
      </c>
    </row>
    <row r="81" spans="1:7" x14ac:dyDescent="0.25">
      <c r="A81" s="56"/>
      <c r="B81" s="21"/>
      <c r="C81" s="20"/>
      <c r="D81" s="20"/>
      <c r="E81" s="67"/>
      <c r="F81" s="68"/>
      <c r="G81" s="47"/>
    </row>
    <row r="82" spans="1:7" x14ac:dyDescent="0.25">
      <c r="A82" s="56" t="s">
        <v>148</v>
      </c>
      <c r="B82" s="21" t="s">
        <v>147</v>
      </c>
      <c r="C82" s="69" t="s">
        <v>88</v>
      </c>
      <c r="D82" s="20">
        <v>1</v>
      </c>
      <c r="E82" s="71">
        <v>250000</v>
      </c>
      <c r="F82" s="58">
        <f t="shared" ref="F82" si="23">D82*E82</f>
        <v>250000</v>
      </c>
      <c r="G82" s="47">
        <f>F82/$D$9</f>
        <v>9.4463958599091935</v>
      </c>
    </row>
    <row r="83" spans="1:7" x14ac:dyDescent="0.25">
      <c r="A83" s="56"/>
      <c r="B83" s="22"/>
      <c r="C83" s="20"/>
      <c r="D83" s="20"/>
      <c r="E83" s="24"/>
      <c r="F83" s="64"/>
      <c r="G83" s="47"/>
    </row>
    <row r="84" spans="1:7" x14ac:dyDescent="0.25">
      <c r="A84" s="56" t="s">
        <v>149</v>
      </c>
      <c r="B84" s="21" t="s">
        <v>150</v>
      </c>
      <c r="C84" s="20" t="s">
        <v>88</v>
      </c>
      <c r="D84" s="20">
        <v>1</v>
      </c>
      <c r="E84" s="71">
        <v>320000</v>
      </c>
      <c r="F84" s="58">
        <f t="shared" ref="F84" si="24">D84*E84</f>
        <v>320000</v>
      </c>
      <c r="G84" s="47">
        <f>F84/$D$9</f>
        <v>12.091386700683769</v>
      </c>
    </row>
    <row r="85" spans="1:7" x14ac:dyDescent="0.25">
      <c r="A85" s="56"/>
      <c r="B85" s="21"/>
      <c r="C85" s="20"/>
      <c r="D85" s="20"/>
      <c r="E85" s="24"/>
      <c r="F85" s="64"/>
      <c r="G85" s="47"/>
    </row>
    <row r="86" spans="1:7" x14ac:dyDescent="0.25">
      <c r="A86" s="59"/>
      <c r="B86" s="19"/>
      <c r="C86" s="20"/>
      <c r="D86" s="20"/>
      <c r="E86" s="24"/>
      <c r="F86" s="64">
        <f>SUM(F23:F85)</f>
        <v>3141560</v>
      </c>
      <c r="G86" s="47"/>
    </row>
    <row r="87" spans="1:7" x14ac:dyDescent="0.25">
      <c r="A87" s="49"/>
      <c r="B87" s="21"/>
      <c r="C87" s="20"/>
      <c r="D87" s="21"/>
      <c r="E87" s="23"/>
      <c r="F87" s="62"/>
      <c r="G87" s="48"/>
    </row>
    <row r="88" spans="1:7" x14ac:dyDescent="0.25">
      <c r="A88" s="49"/>
      <c r="B88" s="25" t="s">
        <v>146</v>
      </c>
      <c r="C88" s="26"/>
      <c r="D88" s="25"/>
      <c r="E88" s="27"/>
      <c r="F88" s="65" t="s">
        <v>22</v>
      </c>
      <c r="G88" s="32">
        <f>SUM(G23:G87)</f>
        <v>118.70567751062532</v>
      </c>
    </row>
    <row r="89" spans="1:7" x14ac:dyDescent="0.25">
      <c r="A89" s="50"/>
      <c r="B89" s="28" t="s">
        <v>23</v>
      </c>
      <c r="C89" s="29"/>
      <c r="D89" s="30"/>
      <c r="E89" s="31"/>
      <c r="F89" s="27" t="s">
        <v>22</v>
      </c>
      <c r="G89" s="32">
        <f>G88*0.19</f>
        <v>22.554078727018812</v>
      </c>
    </row>
    <row r="90" spans="1:7" ht="15.75" thickBot="1" x14ac:dyDescent="0.3">
      <c r="A90" s="51"/>
      <c r="B90" s="33" t="s">
        <v>18</v>
      </c>
      <c r="C90" s="34"/>
      <c r="D90" s="35"/>
      <c r="E90" s="34" t="s">
        <v>0</v>
      </c>
      <c r="F90" s="36" t="s">
        <v>22</v>
      </c>
      <c r="G90" s="37">
        <f>SUM(G88:G89)</f>
        <v>141.25975623764413</v>
      </c>
    </row>
  </sheetData>
  <mergeCells count="4">
    <mergeCell ref="D13:E13"/>
    <mergeCell ref="F13:G13"/>
    <mergeCell ref="B14:C15"/>
    <mergeCell ref="A3:G3"/>
  </mergeCells>
  <pageMargins left="0.70866141732283472" right="0.70866141732283472" top="0.74803149606299213" bottom="0.74803149606299213" header="0.31496062992125984" footer="0.31496062992125984"/>
  <pageSetup fitToHeight="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topLeftCell="A87" workbookViewId="0">
      <selection activeCell="E95" sqref="E95"/>
    </sheetView>
  </sheetViews>
  <sheetFormatPr baseColWidth="10" defaultRowHeight="15" x14ac:dyDescent="0.25"/>
  <cols>
    <col min="1" max="1" width="11.42578125" style="55"/>
    <col min="2" max="2" width="49.28515625" style="55" customWidth="1"/>
    <col min="3" max="16384" width="11.42578125" style="55"/>
  </cols>
  <sheetData>
    <row r="1" spans="1:7" x14ac:dyDescent="0.25">
      <c r="A1" s="2"/>
      <c r="B1" s="2"/>
      <c r="C1" s="2"/>
      <c r="D1" s="1"/>
      <c r="E1" s="2"/>
      <c r="F1" s="1"/>
      <c r="G1" s="1"/>
    </row>
    <row r="2" spans="1:7" x14ac:dyDescent="0.25">
      <c r="A2" s="2"/>
      <c r="B2" s="2" t="s">
        <v>0</v>
      </c>
      <c r="C2" s="2"/>
      <c r="D2" s="1"/>
      <c r="E2" s="2"/>
      <c r="F2" s="1"/>
      <c r="G2" s="1"/>
    </row>
    <row r="3" spans="1:7" ht="21" x14ac:dyDescent="0.35">
      <c r="A3" s="95" t="s">
        <v>151</v>
      </c>
      <c r="B3" s="95"/>
      <c r="C3" s="95"/>
      <c r="D3" s="95"/>
      <c r="E3" s="95"/>
      <c r="F3" s="95"/>
      <c r="G3" s="95"/>
    </row>
    <row r="4" spans="1:7" x14ac:dyDescent="0.25">
      <c r="A4" s="38"/>
      <c r="B4" s="38"/>
      <c r="C4" s="38"/>
      <c r="D4" s="38"/>
      <c r="E4" s="38"/>
      <c r="F4" s="38"/>
      <c r="G4" s="38"/>
    </row>
    <row r="5" spans="1:7" x14ac:dyDescent="0.25">
      <c r="A5" s="3"/>
      <c r="B5" s="7" t="s">
        <v>1</v>
      </c>
      <c r="C5" s="39" t="s">
        <v>2</v>
      </c>
      <c r="D5" s="4" t="s">
        <v>31</v>
      </c>
      <c r="E5" s="3"/>
      <c r="F5" s="3"/>
      <c r="G5" s="3"/>
    </row>
    <row r="6" spans="1:7" x14ac:dyDescent="0.25">
      <c r="A6" s="3"/>
      <c r="B6" s="5" t="s">
        <v>3</v>
      </c>
      <c r="C6" s="39" t="s">
        <v>2</v>
      </c>
      <c r="D6" s="5" t="s">
        <v>154</v>
      </c>
      <c r="E6" s="3"/>
      <c r="F6" s="3"/>
      <c r="G6" s="3"/>
    </row>
    <row r="7" spans="1:7" x14ac:dyDescent="0.25">
      <c r="A7" s="3"/>
      <c r="B7" s="7" t="s">
        <v>4</v>
      </c>
      <c r="C7" s="39" t="s">
        <v>2</v>
      </c>
      <c r="D7" s="4" t="s">
        <v>33</v>
      </c>
      <c r="E7" s="3"/>
      <c r="F7" s="3"/>
      <c r="G7" s="3"/>
    </row>
    <row r="8" spans="1:7" ht="15.75" thickBot="1" x14ac:dyDescent="0.3">
      <c r="A8" s="3"/>
      <c r="B8" s="7" t="s">
        <v>5</v>
      </c>
      <c r="C8" s="39" t="s">
        <v>2</v>
      </c>
      <c r="D8" s="6">
        <v>42821</v>
      </c>
      <c r="E8" s="3"/>
      <c r="F8" s="3" t="s">
        <v>0</v>
      </c>
      <c r="G8" s="3"/>
    </row>
    <row r="9" spans="1:7" ht="15.75" thickBot="1" x14ac:dyDescent="0.3">
      <c r="A9" s="3"/>
      <c r="B9" s="7" t="s">
        <v>6</v>
      </c>
      <c r="C9" s="39" t="s">
        <v>2</v>
      </c>
      <c r="D9" s="72">
        <v>26465.119999999999</v>
      </c>
      <c r="E9" s="3"/>
      <c r="F9" s="3" t="s">
        <v>0</v>
      </c>
      <c r="G9" s="3"/>
    </row>
    <row r="10" spans="1:7" x14ac:dyDescent="0.25">
      <c r="A10" s="3"/>
      <c r="B10" s="3" t="s">
        <v>0</v>
      </c>
      <c r="C10" s="3"/>
      <c r="D10" s="3"/>
      <c r="E10" s="3"/>
      <c r="F10" s="3" t="s">
        <v>0</v>
      </c>
      <c r="G10" s="3"/>
    </row>
    <row r="11" spans="1:7" x14ac:dyDescent="0.25">
      <c r="A11" s="3"/>
      <c r="B11" s="7" t="s">
        <v>34</v>
      </c>
      <c r="C11" s="3"/>
      <c r="D11" s="3"/>
      <c r="E11" s="3"/>
      <c r="F11" s="3" t="s">
        <v>0</v>
      </c>
      <c r="G11" s="3"/>
    </row>
    <row r="12" spans="1:7" x14ac:dyDescent="0.25">
      <c r="A12" s="3"/>
      <c r="B12" s="3"/>
      <c r="C12" s="3"/>
      <c r="D12" s="3"/>
      <c r="E12" s="3"/>
      <c r="F12" s="3" t="s">
        <v>0</v>
      </c>
      <c r="G12" s="3"/>
    </row>
    <row r="13" spans="1:7" x14ac:dyDescent="0.25">
      <c r="A13" s="3"/>
      <c r="B13" s="8" t="s">
        <v>7</v>
      </c>
      <c r="C13" s="9"/>
      <c r="D13" s="89" t="s">
        <v>8</v>
      </c>
      <c r="E13" s="90"/>
      <c r="F13" s="89" t="s">
        <v>9</v>
      </c>
      <c r="G13" s="90"/>
    </row>
    <row r="14" spans="1:7" x14ac:dyDescent="0.25">
      <c r="A14" s="3"/>
      <c r="B14" s="91" t="s">
        <v>27</v>
      </c>
      <c r="C14" s="92"/>
      <c r="D14" s="10"/>
      <c r="E14" s="11"/>
      <c r="F14" s="12"/>
      <c r="G14" s="11"/>
    </row>
    <row r="15" spans="1:7" x14ac:dyDescent="0.25">
      <c r="A15" s="3"/>
      <c r="B15" s="93"/>
      <c r="C15" s="94"/>
      <c r="D15" s="13"/>
      <c r="E15" s="14"/>
      <c r="F15" s="15"/>
      <c r="G15" s="14"/>
    </row>
    <row r="16" spans="1:7" x14ac:dyDescent="0.25">
      <c r="A16" s="38"/>
      <c r="B16" s="38"/>
      <c r="C16" s="38"/>
      <c r="D16" s="38"/>
      <c r="E16" s="38"/>
      <c r="F16" s="38"/>
      <c r="G16" s="38"/>
    </row>
    <row r="17" spans="1:7" x14ac:dyDescent="0.25">
      <c r="A17" s="16" t="s">
        <v>0</v>
      </c>
      <c r="B17" s="8" t="s">
        <v>10</v>
      </c>
      <c r="C17" s="17"/>
      <c r="D17" s="52"/>
      <c r="E17" s="53"/>
      <c r="F17" s="53"/>
      <c r="G17" s="54"/>
    </row>
    <row r="18" spans="1:7" x14ac:dyDescent="0.25">
      <c r="A18" s="3"/>
      <c r="B18" s="3" t="s">
        <v>152</v>
      </c>
      <c r="C18" s="3"/>
      <c r="D18" s="3"/>
      <c r="E18" s="3"/>
      <c r="F18" s="3"/>
      <c r="G18" s="3"/>
    </row>
    <row r="19" spans="1:7" ht="15.75" thickBot="1" x14ac:dyDescent="0.3">
      <c r="A19" s="38"/>
      <c r="B19" s="38"/>
      <c r="C19" s="38"/>
      <c r="D19" s="38"/>
      <c r="E19" s="38"/>
      <c r="F19" s="38"/>
      <c r="G19" s="38"/>
    </row>
    <row r="20" spans="1:7" x14ac:dyDescent="0.25">
      <c r="A20" s="40" t="s">
        <v>11</v>
      </c>
      <c r="B20" s="41" t="s">
        <v>12</v>
      </c>
      <c r="C20" s="41" t="s">
        <v>13</v>
      </c>
      <c r="D20" s="41" t="s">
        <v>14</v>
      </c>
      <c r="E20" s="42" t="s">
        <v>15</v>
      </c>
      <c r="F20" s="41" t="s">
        <v>16</v>
      </c>
      <c r="G20" s="43" t="s">
        <v>17</v>
      </c>
    </row>
    <row r="21" spans="1:7" x14ac:dyDescent="0.25">
      <c r="A21" s="44"/>
      <c r="B21" s="20"/>
      <c r="C21" s="20"/>
      <c r="D21" s="20"/>
      <c r="E21" s="24" t="s">
        <v>18</v>
      </c>
      <c r="F21" s="18" t="s">
        <v>17</v>
      </c>
      <c r="G21" s="45" t="s">
        <v>19</v>
      </c>
    </row>
    <row r="22" spans="1:7" x14ac:dyDescent="0.25">
      <c r="A22" s="56" t="s">
        <v>20</v>
      </c>
      <c r="B22" s="60" t="s">
        <v>166</v>
      </c>
      <c r="C22" s="63"/>
      <c r="D22" s="63"/>
      <c r="E22" s="66"/>
      <c r="F22" s="57"/>
      <c r="G22" s="46"/>
    </row>
    <row r="23" spans="1:7" x14ac:dyDescent="0.25">
      <c r="A23" s="56"/>
      <c r="B23" s="21"/>
      <c r="C23" s="69" t="s">
        <v>88</v>
      </c>
      <c r="D23" s="70"/>
      <c r="E23" s="71"/>
      <c r="F23" s="58">
        <f>D23*E23</f>
        <v>0</v>
      </c>
      <c r="G23" s="47">
        <f t="shared" ref="G23" si="0">F23/$D$9</f>
        <v>0</v>
      </c>
    </row>
    <row r="24" spans="1:7" x14ac:dyDescent="0.25">
      <c r="A24" s="56"/>
      <c r="B24" s="21"/>
      <c r="C24" s="69"/>
      <c r="D24" s="70"/>
      <c r="E24" s="71"/>
      <c r="F24" s="58"/>
      <c r="G24" s="47">
        <f>F24/$D$9</f>
        <v>0</v>
      </c>
    </row>
    <row r="25" spans="1:7" x14ac:dyDescent="0.25">
      <c r="A25" s="56" t="s">
        <v>28</v>
      </c>
      <c r="B25" s="61" t="s">
        <v>167</v>
      </c>
      <c r="C25" s="69"/>
      <c r="D25" s="70"/>
      <c r="E25" s="71"/>
      <c r="F25" s="58"/>
      <c r="G25" s="47"/>
    </row>
    <row r="26" spans="1:7" x14ac:dyDescent="0.25">
      <c r="A26" s="56"/>
      <c r="B26" s="21" t="s">
        <v>179</v>
      </c>
      <c r="C26" s="69" t="s">
        <v>13</v>
      </c>
      <c r="D26" s="70">
        <v>1</v>
      </c>
      <c r="E26" s="71"/>
      <c r="F26" s="58">
        <f t="shared" ref="F26:F50" si="1">D26*E26</f>
        <v>0</v>
      </c>
      <c r="G26" s="47">
        <f t="shared" ref="G26:G31" si="2">F26/$D$9</f>
        <v>0</v>
      </c>
    </row>
    <row r="27" spans="1:7" x14ac:dyDescent="0.25">
      <c r="A27" s="56"/>
      <c r="B27" s="21" t="s">
        <v>169</v>
      </c>
      <c r="C27" s="69" t="s">
        <v>13</v>
      </c>
      <c r="D27" s="70">
        <v>1</v>
      </c>
      <c r="E27" s="71"/>
      <c r="F27" s="58">
        <f t="shared" si="1"/>
        <v>0</v>
      </c>
      <c r="G27" s="47">
        <f t="shared" si="2"/>
        <v>0</v>
      </c>
    </row>
    <row r="28" spans="1:7" x14ac:dyDescent="0.25">
      <c r="A28" s="56"/>
      <c r="B28" s="61" t="s">
        <v>170</v>
      </c>
      <c r="C28" s="69" t="s">
        <v>88</v>
      </c>
      <c r="D28" s="70">
        <v>1</v>
      </c>
      <c r="E28" s="71">
        <v>25000</v>
      </c>
      <c r="F28" s="58">
        <f t="shared" si="1"/>
        <v>25000</v>
      </c>
      <c r="G28" s="47">
        <f t="shared" si="2"/>
        <v>0.94463958599091935</v>
      </c>
    </row>
    <row r="29" spans="1:7" x14ac:dyDescent="0.25">
      <c r="A29" s="56"/>
      <c r="B29" s="21" t="s">
        <v>171</v>
      </c>
      <c r="C29" s="69" t="s">
        <v>13</v>
      </c>
      <c r="D29" s="70">
        <v>1</v>
      </c>
      <c r="E29" s="71">
        <v>15000</v>
      </c>
      <c r="F29" s="58">
        <f t="shared" si="1"/>
        <v>15000</v>
      </c>
      <c r="G29" s="47">
        <f t="shared" si="2"/>
        <v>0.56678375159455163</v>
      </c>
    </row>
    <row r="30" spans="1:7" x14ac:dyDescent="0.25">
      <c r="A30" s="56"/>
      <c r="B30" s="21" t="s">
        <v>172</v>
      </c>
      <c r="C30" s="69" t="s">
        <v>13</v>
      </c>
      <c r="D30" s="70">
        <v>1</v>
      </c>
      <c r="E30" s="71">
        <v>15000</v>
      </c>
      <c r="F30" s="58">
        <f t="shared" si="1"/>
        <v>15000</v>
      </c>
      <c r="G30" s="47">
        <f t="shared" si="2"/>
        <v>0.56678375159455163</v>
      </c>
    </row>
    <row r="31" spans="1:7" x14ac:dyDescent="0.25">
      <c r="A31" s="56"/>
      <c r="B31" s="61" t="s">
        <v>173</v>
      </c>
      <c r="C31" s="69" t="s">
        <v>13</v>
      </c>
      <c r="D31" s="70">
        <v>1</v>
      </c>
      <c r="E31" s="71">
        <v>40000</v>
      </c>
      <c r="F31" s="58">
        <f t="shared" si="1"/>
        <v>40000</v>
      </c>
      <c r="G31" s="47">
        <f t="shared" si="2"/>
        <v>1.5114233375854711</v>
      </c>
    </row>
    <row r="32" spans="1:7" x14ac:dyDescent="0.25">
      <c r="A32" s="56"/>
      <c r="B32" s="21" t="s">
        <v>174</v>
      </c>
      <c r="C32" s="69" t="s">
        <v>13</v>
      </c>
      <c r="D32" s="70">
        <v>1</v>
      </c>
      <c r="E32" s="71">
        <v>10000</v>
      </c>
      <c r="F32" s="58">
        <f t="shared" ref="F32:F36" si="3">D32*E32</f>
        <v>10000</v>
      </c>
      <c r="G32" s="47">
        <f t="shared" ref="G32:G36" si="4">F32/$D$9</f>
        <v>0.37785583439636777</v>
      </c>
    </row>
    <row r="33" spans="1:7" x14ac:dyDescent="0.25">
      <c r="A33" s="56"/>
      <c r="B33" s="21" t="s">
        <v>175</v>
      </c>
      <c r="C33" s="69" t="s">
        <v>88</v>
      </c>
      <c r="D33" s="70">
        <v>1</v>
      </c>
      <c r="E33" s="71">
        <v>10000</v>
      </c>
      <c r="F33" s="58">
        <f t="shared" si="3"/>
        <v>10000</v>
      </c>
      <c r="G33" s="47">
        <f t="shared" si="4"/>
        <v>0.37785583439636777</v>
      </c>
    </row>
    <row r="34" spans="1:7" x14ac:dyDescent="0.25">
      <c r="A34" s="56"/>
      <c r="B34" s="61" t="s">
        <v>176</v>
      </c>
      <c r="C34" s="69" t="s">
        <v>25</v>
      </c>
      <c r="D34" s="70">
        <v>9.1999999999999993</v>
      </c>
      <c r="E34" s="71">
        <v>10000</v>
      </c>
      <c r="F34" s="58">
        <f t="shared" si="3"/>
        <v>92000</v>
      </c>
      <c r="G34" s="47">
        <f t="shared" si="4"/>
        <v>3.4762736764465836</v>
      </c>
    </row>
    <row r="35" spans="1:7" x14ac:dyDescent="0.25">
      <c r="A35" s="56"/>
      <c r="B35" s="21" t="s">
        <v>177</v>
      </c>
      <c r="C35" s="69" t="s">
        <v>89</v>
      </c>
      <c r="D35" s="70">
        <v>41</v>
      </c>
      <c r="E35" s="71">
        <v>2800</v>
      </c>
      <c r="F35" s="58">
        <f t="shared" si="3"/>
        <v>114800</v>
      </c>
      <c r="G35" s="47">
        <f t="shared" si="4"/>
        <v>4.3377849788703022</v>
      </c>
    </row>
    <row r="36" spans="1:7" x14ac:dyDescent="0.25">
      <c r="A36" s="56"/>
      <c r="B36" s="21" t="s">
        <v>178</v>
      </c>
      <c r="C36" s="69" t="s">
        <v>88</v>
      </c>
      <c r="D36" s="70">
        <v>1</v>
      </c>
      <c r="E36" s="71">
        <v>30000</v>
      </c>
      <c r="F36" s="58">
        <f t="shared" si="3"/>
        <v>30000</v>
      </c>
      <c r="G36" s="47">
        <f t="shared" si="4"/>
        <v>1.1335675031891033</v>
      </c>
    </row>
    <row r="37" spans="1:7" x14ac:dyDescent="0.25">
      <c r="A37" s="56"/>
      <c r="B37" s="21"/>
      <c r="C37" s="69"/>
      <c r="D37" s="70"/>
      <c r="E37" s="71"/>
      <c r="F37" s="58"/>
      <c r="G37" s="47"/>
    </row>
    <row r="38" spans="1:7" x14ac:dyDescent="0.25">
      <c r="A38" s="56"/>
      <c r="B38" s="21"/>
      <c r="C38" s="69"/>
      <c r="D38" s="70"/>
      <c r="E38" s="71"/>
      <c r="F38" s="58"/>
      <c r="G38" s="47"/>
    </row>
    <row r="39" spans="1:7" x14ac:dyDescent="0.25">
      <c r="A39" s="56" t="s">
        <v>29</v>
      </c>
      <c r="B39" s="61" t="s">
        <v>180</v>
      </c>
      <c r="C39" s="69"/>
      <c r="D39" s="70"/>
      <c r="E39" s="71"/>
      <c r="F39" s="58"/>
      <c r="G39" s="47"/>
    </row>
    <row r="40" spans="1:7" x14ac:dyDescent="0.25">
      <c r="A40" s="56"/>
      <c r="B40" s="73" t="s">
        <v>182</v>
      </c>
      <c r="C40" s="69" t="s">
        <v>88</v>
      </c>
      <c r="D40" s="70">
        <v>1</v>
      </c>
      <c r="E40" s="71">
        <v>30000</v>
      </c>
      <c r="F40" s="58">
        <f t="shared" ref="F40:F45" si="5">D40*E40</f>
        <v>30000</v>
      </c>
      <c r="G40" s="47">
        <f t="shared" ref="G40:G45" si="6">F40/$D$9</f>
        <v>1.1335675031891033</v>
      </c>
    </row>
    <row r="41" spans="1:7" x14ac:dyDescent="0.25">
      <c r="A41" s="56"/>
      <c r="B41" s="73" t="s">
        <v>183</v>
      </c>
      <c r="C41" s="69" t="s">
        <v>89</v>
      </c>
      <c r="D41" s="70">
        <v>22</v>
      </c>
      <c r="E41" s="71">
        <v>2800</v>
      </c>
      <c r="F41" s="58">
        <f t="shared" si="5"/>
        <v>61600</v>
      </c>
      <c r="G41" s="47">
        <f t="shared" si="6"/>
        <v>2.3275919398816254</v>
      </c>
    </row>
    <row r="42" spans="1:7" x14ac:dyDescent="0.25">
      <c r="A42" s="56"/>
      <c r="B42" s="74" t="s">
        <v>184</v>
      </c>
      <c r="C42" s="69" t="s">
        <v>88</v>
      </c>
      <c r="D42" s="70">
        <v>1</v>
      </c>
      <c r="E42" s="71">
        <v>25000</v>
      </c>
      <c r="F42" s="58">
        <f t="shared" si="5"/>
        <v>25000</v>
      </c>
      <c r="G42" s="47">
        <f t="shared" si="6"/>
        <v>0.94463958599091935</v>
      </c>
    </row>
    <row r="43" spans="1:7" x14ac:dyDescent="0.25">
      <c r="A43" s="56"/>
      <c r="B43" s="74" t="s">
        <v>185</v>
      </c>
      <c r="C43" s="69" t="s">
        <v>88</v>
      </c>
      <c r="D43" s="70"/>
      <c r="E43" s="71"/>
      <c r="F43" s="58">
        <f t="shared" si="5"/>
        <v>0</v>
      </c>
      <c r="G43" s="47">
        <f t="shared" si="6"/>
        <v>0</v>
      </c>
    </row>
    <row r="44" spans="1:7" x14ac:dyDescent="0.25">
      <c r="A44" s="56"/>
      <c r="B44" s="73" t="s">
        <v>186</v>
      </c>
      <c r="C44" s="69" t="s">
        <v>25</v>
      </c>
      <c r="D44" s="70">
        <v>2.2999999999999998</v>
      </c>
      <c r="E44" s="71">
        <v>10000</v>
      </c>
      <c r="F44" s="58">
        <f t="shared" si="5"/>
        <v>23000</v>
      </c>
      <c r="G44" s="47">
        <f t="shared" si="6"/>
        <v>0.8690684191116459</v>
      </c>
    </row>
    <row r="45" spans="1:7" x14ac:dyDescent="0.25">
      <c r="A45" s="56"/>
      <c r="B45" s="73" t="s">
        <v>187</v>
      </c>
      <c r="C45" s="69" t="s">
        <v>88</v>
      </c>
      <c r="D45" s="70">
        <v>1</v>
      </c>
      <c r="E45" s="71">
        <v>20000</v>
      </c>
      <c r="F45" s="58">
        <f t="shared" si="5"/>
        <v>20000</v>
      </c>
      <c r="G45" s="47">
        <f t="shared" si="6"/>
        <v>0.75571166879273555</v>
      </c>
    </row>
    <row r="46" spans="1:7" x14ac:dyDescent="0.25">
      <c r="A46" s="56"/>
      <c r="B46" s="61"/>
      <c r="C46" s="69"/>
      <c r="D46" s="70"/>
      <c r="E46" s="71"/>
      <c r="F46" s="58"/>
      <c r="G46" s="47"/>
    </row>
    <row r="47" spans="1:7" x14ac:dyDescent="0.25">
      <c r="A47" s="56"/>
      <c r="B47" s="21"/>
      <c r="C47" s="69"/>
      <c r="D47" s="70"/>
      <c r="E47" s="71"/>
      <c r="F47" s="58"/>
      <c r="G47" s="47"/>
    </row>
    <row r="48" spans="1:7" x14ac:dyDescent="0.25">
      <c r="A48" s="56" t="s">
        <v>53</v>
      </c>
      <c r="B48" s="61" t="s">
        <v>181</v>
      </c>
      <c r="C48" s="69"/>
      <c r="D48" s="70"/>
      <c r="E48" s="71"/>
      <c r="F48" s="58"/>
      <c r="G48" s="47"/>
    </row>
    <row r="49" spans="1:7" x14ac:dyDescent="0.25">
      <c r="A49" s="56"/>
      <c r="B49" s="73" t="s">
        <v>190</v>
      </c>
      <c r="C49" s="69" t="s">
        <v>88</v>
      </c>
      <c r="D49" s="70">
        <v>1</v>
      </c>
      <c r="E49" s="71">
        <v>20000</v>
      </c>
      <c r="F49" s="58">
        <f t="shared" si="1"/>
        <v>20000</v>
      </c>
      <c r="G49" s="47">
        <f t="shared" ref="G49:G50" si="7">F49/$D$9</f>
        <v>0.75571166879273555</v>
      </c>
    </row>
    <row r="50" spans="1:7" x14ac:dyDescent="0.25">
      <c r="A50" s="56"/>
      <c r="B50" s="74" t="s">
        <v>191</v>
      </c>
      <c r="C50" s="69" t="s">
        <v>88</v>
      </c>
      <c r="D50" s="70">
        <v>1</v>
      </c>
      <c r="E50" s="71">
        <v>25000</v>
      </c>
      <c r="F50" s="58">
        <f t="shared" si="1"/>
        <v>25000</v>
      </c>
      <c r="G50" s="47">
        <f t="shared" si="7"/>
        <v>0.94463958599091935</v>
      </c>
    </row>
    <row r="51" spans="1:7" x14ac:dyDescent="0.25">
      <c r="A51" s="56"/>
      <c r="B51" s="73" t="s">
        <v>192</v>
      </c>
      <c r="C51" s="69" t="s">
        <v>89</v>
      </c>
      <c r="D51" s="70">
        <v>23</v>
      </c>
      <c r="E51" s="71">
        <v>2800</v>
      </c>
      <c r="F51" s="58">
        <f t="shared" ref="F51:F52" si="8">D51*E51</f>
        <v>64400</v>
      </c>
      <c r="G51" s="47">
        <f t="shared" ref="G51:G52" si="9">F51/$D$9</f>
        <v>2.4333915735126084</v>
      </c>
    </row>
    <row r="52" spans="1:7" x14ac:dyDescent="0.25">
      <c r="A52" s="56"/>
      <c r="B52" s="73" t="s">
        <v>193</v>
      </c>
      <c r="C52" s="69" t="s">
        <v>88</v>
      </c>
      <c r="D52" s="70">
        <v>1</v>
      </c>
      <c r="E52" s="71">
        <v>20000</v>
      </c>
      <c r="F52" s="58">
        <f t="shared" si="8"/>
        <v>20000</v>
      </c>
      <c r="G52" s="47">
        <f t="shared" si="9"/>
        <v>0.75571166879273555</v>
      </c>
    </row>
    <row r="53" spans="1:7" x14ac:dyDescent="0.25">
      <c r="A53" s="56"/>
      <c r="B53" s="73"/>
      <c r="C53" s="69"/>
      <c r="D53" s="70"/>
      <c r="E53" s="71"/>
      <c r="F53" s="58"/>
      <c r="G53" s="47"/>
    </row>
    <row r="54" spans="1:7" x14ac:dyDescent="0.25">
      <c r="A54" s="56" t="s">
        <v>59</v>
      </c>
      <c r="B54" s="61" t="s">
        <v>188</v>
      </c>
      <c r="C54" s="69"/>
      <c r="D54" s="70"/>
      <c r="E54" s="71"/>
      <c r="F54" s="58"/>
      <c r="G54" s="47"/>
    </row>
    <row r="55" spans="1:7" x14ac:dyDescent="0.25">
      <c r="A55" s="56"/>
      <c r="B55" s="73" t="s">
        <v>194</v>
      </c>
      <c r="C55" s="69" t="s">
        <v>88</v>
      </c>
      <c r="D55" s="70">
        <v>1</v>
      </c>
      <c r="E55" s="71">
        <v>30000</v>
      </c>
      <c r="F55" s="58">
        <f t="shared" ref="F55:F59" si="10">D55*E55</f>
        <v>30000</v>
      </c>
      <c r="G55" s="47">
        <f t="shared" ref="G55:G59" si="11">F55/$D$9</f>
        <v>1.1335675031891033</v>
      </c>
    </row>
    <row r="56" spans="1:7" x14ac:dyDescent="0.25">
      <c r="A56" s="56"/>
      <c r="B56" s="73" t="s">
        <v>195</v>
      </c>
      <c r="C56" s="69" t="s">
        <v>88</v>
      </c>
      <c r="D56" s="70">
        <v>1</v>
      </c>
      <c r="E56" s="71">
        <v>20000</v>
      </c>
      <c r="F56" s="58">
        <f t="shared" si="10"/>
        <v>20000</v>
      </c>
      <c r="G56" s="47">
        <f t="shared" si="11"/>
        <v>0.75571166879273555</v>
      </c>
    </row>
    <row r="57" spans="1:7" x14ac:dyDescent="0.25">
      <c r="A57" s="56"/>
      <c r="B57" s="74" t="s">
        <v>78</v>
      </c>
      <c r="C57" s="69" t="s">
        <v>88</v>
      </c>
      <c r="D57" s="70">
        <v>1</v>
      </c>
      <c r="E57" s="71">
        <v>25000</v>
      </c>
      <c r="F57" s="58">
        <f t="shared" si="10"/>
        <v>25000</v>
      </c>
      <c r="G57" s="47">
        <f t="shared" si="11"/>
        <v>0.94463958599091935</v>
      </c>
    </row>
    <row r="58" spans="1:7" x14ac:dyDescent="0.25">
      <c r="A58" s="56"/>
      <c r="B58" s="73" t="s">
        <v>198</v>
      </c>
      <c r="C58" s="69" t="s">
        <v>88</v>
      </c>
      <c r="D58" s="70">
        <v>1</v>
      </c>
      <c r="E58" s="71">
        <v>20000</v>
      </c>
      <c r="F58" s="58">
        <f t="shared" si="10"/>
        <v>20000</v>
      </c>
      <c r="G58" s="47">
        <f t="shared" si="11"/>
        <v>0.75571166879273555</v>
      </c>
    </row>
    <row r="59" spans="1:7" x14ac:dyDescent="0.25">
      <c r="A59" s="56"/>
      <c r="B59" s="74" t="s">
        <v>196</v>
      </c>
      <c r="C59" s="69" t="s">
        <v>88</v>
      </c>
      <c r="D59" s="70"/>
      <c r="E59" s="71"/>
      <c r="F59" s="58">
        <f t="shared" si="10"/>
        <v>0</v>
      </c>
      <c r="G59" s="47">
        <f t="shared" si="11"/>
        <v>0</v>
      </c>
    </row>
    <row r="60" spans="1:7" x14ac:dyDescent="0.25">
      <c r="A60" s="56"/>
      <c r="B60" s="74" t="s">
        <v>197</v>
      </c>
      <c r="C60" s="69" t="s">
        <v>13</v>
      </c>
      <c r="D60" s="70"/>
      <c r="E60" s="71"/>
      <c r="F60" s="58">
        <f t="shared" ref="F60" si="12">D60*E60</f>
        <v>0</v>
      </c>
      <c r="G60" s="47">
        <f t="shared" ref="G60" si="13">F60/$D$9</f>
        <v>0</v>
      </c>
    </row>
    <row r="61" spans="1:7" x14ac:dyDescent="0.25">
      <c r="A61" s="56"/>
      <c r="B61" s="61"/>
      <c r="C61" s="69"/>
      <c r="D61" s="70"/>
      <c r="E61" s="71"/>
      <c r="F61" s="58"/>
      <c r="G61" s="47"/>
    </row>
    <row r="62" spans="1:7" x14ac:dyDescent="0.25">
      <c r="A62" s="56" t="s">
        <v>60</v>
      </c>
      <c r="B62" s="61" t="s">
        <v>189</v>
      </c>
      <c r="C62" s="69"/>
      <c r="D62" s="70"/>
      <c r="E62" s="71"/>
      <c r="F62" s="58"/>
      <c r="G62" s="47"/>
    </row>
    <row r="63" spans="1:7" x14ac:dyDescent="0.25">
      <c r="A63" s="56"/>
      <c r="B63" s="73" t="s">
        <v>199</v>
      </c>
      <c r="C63" s="69" t="s">
        <v>88</v>
      </c>
      <c r="D63" s="70">
        <v>1</v>
      </c>
      <c r="E63" s="71">
        <v>15000</v>
      </c>
      <c r="F63" s="58">
        <f t="shared" ref="F63:F64" si="14">D63*E63</f>
        <v>15000</v>
      </c>
      <c r="G63" s="47">
        <f t="shared" ref="G63:G64" si="15">F63/$D$9</f>
        <v>0.56678375159455163</v>
      </c>
    </row>
    <row r="64" spans="1:7" x14ac:dyDescent="0.25">
      <c r="A64" s="56"/>
      <c r="B64" s="73" t="s">
        <v>200</v>
      </c>
      <c r="C64" s="69" t="s">
        <v>88</v>
      </c>
      <c r="D64" s="70">
        <v>1</v>
      </c>
      <c r="E64" s="71">
        <v>20000</v>
      </c>
      <c r="F64" s="58">
        <f t="shared" si="14"/>
        <v>20000</v>
      </c>
      <c r="G64" s="47">
        <f t="shared" si="15"/>
        <v>0.75571166879273555</v>
      </c>
    </row>
    <row r="65" spans="1:7" x14ac:dyDescent="0.25">
      <c r="A65" s="56"/>
      <c r="B65" s="74" t="s">
        <v>78</v>
      </c>
      <c r="C65" s="69" t="s">
        <v>88</v>
      </c>
      <c r="D65" s="70">
        <v>1</v>
      </c>
      <c r="E65" s="71">
        <v>25000</v>
      </c>
      <c r="F65" s="58">
        <f t="shared" ref="F65:F67" si="16">D65*E65</f>
        <v>25000</v>
      </c>
      <c r="G65" s="47">
        <f t="shared" ref="G65:G67" si="17">F65/$D$9</f>
        <v>0.94463958599091935</v>
      </c>
    </row>
    <row r="66" spans="1:7" x14ac:dyDescent="0.25">
      <c r="A66" s="56"/>
      <c r="B66" s="74" t="s">
        <v>201</v>
      </c>
      <c r="C66" s="69" t="s">
        <v>88</v>
      </c>
      <c r="D66" s="70">
        <v>1</v>
      </c>
      <c r="E66" s="71">
        <v>45000</v>
      </c>
      <c r="F66" s="58">
        <f t="shared" si="16"/>
        <v>45000</v>
      </c>
      <c r="G66" s="47">
        <f t="shared" si="17"/>
        <v>1.700351254783655</v>
      </c>
    </row>
    <row r="67" spans="1:7" x14ac:dyDescent="0.25">
      <c r="A67" s="56"/>
      <c r="B67" s="74" t="s">
        <v>202</v>
      </c>
      <c r="C67" s="69" t="s">
        <v>88</v>
      </c>
      <c r="D67" s="70">
        <v>1</v>
      </c>
      <c r="E67" s="71">
        <v>40000</v>
      </c>
      <c r="F67" s="58">
        <f t="shared" si="16"/>
        <v>40000</v>
      </c>
      <c r="G67" s="47">
        <f t="shared" si="17"/>
        <v>1.5114233375854711</v>
      </c>
    </row>
    <row r="68" spans="1:7" x14ac:dyDescent="0.25">
      <c r="A68" s="56"/>
      <c r="B68" s="21"/>
      <c r="C68" s="69"/>
      <c r="D68" s="70"/>
      <c r="E68" s="71"/>
      <c r="F68" s="58"/>
      <c r="G68" s="47"/>
    </row>
    <row r="69" spans="1:7" x14ac:dyDescent="0.25">
      <c r="A69" s="56"/>
      <c r="B69" s="61"/>
      <c r="C69" s="69"/>
      <c r="D69" s="70"/>
      <c r="E69" s="71"/>
      <c r="F69" s="58"/>
      <c r="G69" s="47"/>
    </row>
    <row r="70" spans="1:7" x14ac:dyDescent="0.25">
      <c r="A70" s="56" t="s">
        <v>63</v>
      </c>
      <c r="B70" s="61" t="s">
        <v>203</v>
      </c>
      <c r="C70" s="69"/>
      <c r="D70" s="70"/>
      <c r="E70" s="71"/>
      <c r="F70" s="58"/>
      <c r="G70" s="47"/>
    </row>
    <row r="71" spans="1:7" x14ac:dyDescent="0.25">
      <c r="A71" s="56"/>
      <c r="B71" s="73" t="s">
        <v>206</v>
      </c>
      <c r="C71" s="69" t="s">
        <v>88</v>
      </c>
      <c r="D71" s="70">
        <v>1</v>
      </c>
      <c r="E71" s="71">
        <v>15000</v>
      </c>
      <c r="F71" s="58">
        <f t="shared" ref="F71:F75" si="18">D71*E71</f>
        <v>15000</v>
      </c>
      <c r="G71" s="47">
        <f t="shared" ref="G71:G75" si="19">F71/$D$9</f>
        <v>0.56678375159455163</v>
      </c>
    </row>
    <row r="72" spans="1:7" x14ac:dyDescent="0.25">
      <c r="A72" s="56"/>
      <c r="B72" s="74" t="s">
        <v>207</v>
      </c>
      <c r="C72" s="69" t="s">
        <v>13</v>
      </c>
      <c r="D72" s="70">
        <v>1</v>
      </c>
      <c r="E72" s="71"/>
      <c r="F72" s="58">
        <f t="shared" si="18"/>
        <v>0</v>
      </c>
      <c r="G72" s="47">
        <f t="shared" si="19"/>
        <v>0</v>
      </c>
    </row>
    <row r="73" spans="1:7" x14ac:dyDescent="0.25">
      <c r="A73" s="56"/>
      <c r="B73" s="73" t="s">
        <v>208</v>
      </c>
      <c r="C73" s="69" t="s">
        <v>88</v>
      </c>
      <c r="D73" s="70">
        <v>1</v>
      </c>
      <c r="E73" s="71"/>
      <c r="F73" s="58">
        <f t="shared" si="18"/>
        <v>0</v>
      </c>
      <c r="G73" s="47">
        <f t="shared" si="19"/>
        <v>0</v>
      </c>
    </row>
    <row r="74" spans="1:7" x14ac:dyDescent="0.25">
      <c r="A74" s="56"/>
      <c r="B74" s="73" t="s">
        <v>209</v>
      </c>
      <c r="C74" s="69" t="s">
        <v>25</v>
      </c>
      <c r="D74" s="70">
        <v>2.2999999999999998</v>
      </c>
      <c r="E74" s="71">
        <v>10000</v>
      </c>
      <c r="F74" s="58">
        <f t="shared" si="18"/>
        <v>23000</v>
      </c>
      <c r="G74" s="47">
        <f t="shared" si="19"/>
        <v>0.8690684191116459</v>
      </c>
    </row>
    <row r="75" spans="1:7" x14ac:dyDescent="0.25">
      <c r="A75" s="56"/>
      <c r="B75" s="73" t="s">
        <v>210</v>
      </c>
      <c r="C75" s="69" t="s">
        <v>89</v>
      </c>
      <c r="D75" s="70">
        <v>44</v>
      </c>
      <c r="E75" s="71">
        <v>2800</v>
      </c>
      <c r="F75" s="58">
        <f t="shared" si="18"/>
        <v>123200</v>
      </c>
      <c r="G75" s="47">
        <f t="shared" si="19"/>
        <v>4.6551838797632508</v>
      </c>
    </row>
    <row r="76" spans="1:7" x14ac:dyDescent="0.25">
      <c r="A76" s="56"/>
      <c r="B76" s="21"/>
      <c r="C76" s="69"/>
      <c r="D76" s="70"/>
      <c r="E76" s="71"/>
      <c r="F76" s="58"/>
      <c r="G76" s="47"/>
    </row>
    <row r="77" spans="1:7" x14ac:dyDescent="0.25">
      <c r="A77" s="56"/>
      <c r="B77" s="61"/>
      <c r="C77" s="69"/>
      <c r="D77" s="70"/>
      <c r="E77" s="71"/>
      <c r="F77" s="58"/>
      <c r="G77" s="47"/>
    </row>
    <row r="78" spans="1:7" x14ac:dyDescent="0.25">
      <c r="A78" s="56" t="s">
        <v>64</v>
      </c>
      <c r="B78" s="61" t="s">
        <v>204</v>
      </c>
      <c r="C78" s="69"/>
      <c r="D78" s="70"/>
      <c r="E78" s="71"/>
      <c r="F78" s="58"/>
      <c r="G78" s="47"/>
    </row>
    <row r="79" spans="1:7" x14ac:dyDescent="0.25">
      <c r="A79" s="56"/>
      <c r="B79" s="73" t="s">
        <v>213</v>
      </c>
      <c r="C79" s="69" t="s">
        <v>88</v>
      </c>
      <c r="D79" s="70">
        <v>1</v>
      </c>
      <c r="E79" s="71">
        <v>20000</v>
      </c>
      <c r="F79" s="58">
        <f t="shared" ref="F79:F83" si="20">D79*E79</f>
        <v>20000</v>
      </c>
      <c r="G79" s="47">
        <f t="shared" ref="G79:G83" si="21">F79/$D$9</f>
        <v>0.75571166879273555</v>
      </c>
    </row>
    <row r="80" spans="1:7" x14ac:dyDescent="0.25">
      <c r="A80" s="56"/>
      <c r="B80" s="74" t="s">
        <v>214</v>
      </c>
      <c r="C80" s="69" t="s">
        <v>13</v>
      </c>
      <c r="D80" s="70">
        <v>1</v>
      </c>
      <c r="E80" s="71"/>
      <c r="F80" s="58">
        <f t="shared" si="20"/>
        <v>0</v>
      </c>
      <c r="G80" s="47">
        <f t="shared" si="21"/>
        <v>0</v>
      </c>
    </row>
    <row r="81" spans="1:7" x14ac:dyDescent="0.25">
      <c r="A81" s="56"/>
      <c r="B81" s="74" t="s">
        <v>170</v>
      </c>
      <c r="C81" s="69" t="s">
        <v>88</v>
      </c>
      <c r="D81" s="70">
        <v>1</v>
      </c>
      <c r="E81" s="71">
        <v>25000</v>
      </c>
      <c r="F81" s="58">
        <f t="shared" si="20"/>
        <v>25000</v>
      </c>
      <c r="G81" s="47">
        <f t="shared" si="21"/>
        <v>0.94463958599091935</v>
      </c>
    </row>
    <row r="82" spans="1:7" x14ac:dyDescent="0.25">
      <c r="A82" s="56"/>
      <c r="B82" s="73" t="s">
        <v>215</v>
      </c>
      <c r="C82" s="69" t="s">
        <v>88</v>
      </c>
      <c r="D82" s="70">
        <v>1</v>
      </c>
      <c r="E82" s="71"/>
      <c r="F82" s="58">
        <f t="shared" si="20"/>
        <v>0</v>
      </c>
      <c r="G82" s="47">
        <f t="shared" si="21"/>
        <v>0</v>
      </c>
    </row>
    <row r="83" spans="1:7" x14ac:dyDescent="0.25">
      <c r="A83" s="56"/>
      <c r="B83" s="73" t="s">
        <v>216</v>
      </c>
      <c r="C83" s="69" t="s">
        <v>89</v>
      </c>
      <c r="D83" s="70">
        <v>46</v>
      </c>
      <c r="E83" s="71">
        <v>2800</v>
      </c>
      <c r="F83" s="58">
        <f t="shared" si="20"/>
        <v>128800</v>
      </c>
      <c r="G83" s="47">
        <f t="shared" si="21"/>
        <v>4.8667831470252167</v>
      </c>
    </row>
    <row r="84" spans="1:7" x14ac:dyDescent="0.25">
      <c r="A84" s="56"/>
      <c r="B84" s="73" t="s">
        <v>217</v>
      </c>
      <c r="C84" s="69" t="s">
        <v>88</v>
      </c>
      <c r="D84" s="70">
        <v>1</v>
      </c>
      <c r="E84" s="71">
        <v>8000</v>
      </c>
      <c r="F84" s="58">
        <f t="shared" ref="F84:F86" si="22">D84*E84</f>
        <v>8000</v>
      </c>
      <c r="G84" s="47">
        <f t="shared" ref="G84:G86" si="23">F84/$D$9</f>
        <v>0.30228466751709421</v>
      </c>
    </row>
    <row r="85" spans="1:7" x14ac:dyDescent="0.25">
      <c r="A85" s="56"/>
      <c r="B85" s="73" t="s">
        <v>218</v>
      </c>
      <c r="C85" s="69" t="s">
        <v>88</v>
      </c>
      <c r="D85" s="70">
        <v>1</v>
      </c>
      <c r="E85" s="71"/>
      <c r="F85" s="58">
        <f t="shared" si="22"/>
        <v>0</v>
      </c>
      <c r="G85" s="47">
        <f t="shared" si="23"/>
        <v>0</v>
      </c>
    </row>
    <row r="86" spans="1:7" x14ac:dyDescent="0.25">
      <c r="A86" s="56"/>
      <c r="B86" s="73" t="s">
        <v>219</v>
      </c>
      <c r="C86" s="69" t="s">
        <v>88</v>
      </c>
      <c r="D86" s="70">
        <v>1</v>
      </c>
      <c r="E86" s="71"/>
      <c r="F86" s="58">
        <f t="shared" si="22"/>
        <v>0</v>
      </c>
      <c r="G86" s="47">
        <f t="shared" si="23"/>
        <v>0</v>
      </c>
    </row>
    <row r="87" spans="1:7" x14ac:dyDescent="0.25">
      <c r="A87" s="56"/>
      <c r="B87" s="21"/>
      <c r="C87" s="69"/>
      <c r="D87" s="70"/>
      <c r="E87" s="71"/>
      <c r="F87" s="58"/>
      <c r="G87" s="47"/>
    </row>
    <row r="88" spans="1:7" x14ac:dyDescent="0.25">
      <c r="A88" s="56"/>
      <c r="B88" s="21"/>
      <c r="C88" s="69"/>
      <c r="D88" s="70"/>
      <c r="E88" s="71"/>
      <c r="F88" s="58"/>
      <c r="G88" s="47"/>
    </row>
    <row r="89" spans="1:7" x14ac:dyDescent="0.25">
      <c r="A89" s="56" t="s">
        <v>66</v>
      </c>
      <c r="B89" s="61" t="s">
        <v>205</v>
      </c>
      <c r="C89" s="69"/>
      <c r="D89" s="70"/>
      <c r="E89" s="71"/>
      <c r="F89" s="58"/>
      <c r="G89" s="47"/>
    </row>
    <row r="90" spans="1:7" x14ac:dyDescent="0.25">
      <c r="A90" s="56"/>
      <c r="B90" s="74" t="s">
        <v>78</v>
      </c>
      <c r="C90" s="69" t="s">
        <v>88</v>
      </c>
      <c r="D90" s="70">
        <v>1</v>
      </c>
      <c r="E90" s="71">
        <v>25000</v>
      </c>
      <c r="F90" s="58">
        <f t="shared" ref="F90:F91" si="24">D90*E90</f>
        <v>25000</v>
      </c>
      <c r="G90" s="47">
        <f t="shared" ref="G90:G91" si="25">F90/$D$9</f>
        <v>0.94463958599091935</v>
      </c>
    </row>
    <row r="91" spans="1:7" x14ac:dyDescent="0.25">
      <c r="A91" s="56"/>
      <c r="B91" s="73" t="s">
        <v>220</v>
      </c>
      <c r="C91" s="69" t="s">
        <v>88</v>
      </c>
      <c r="D91" s="70">
        <v>1</v>
      </c>
      <c r="E91" s="71">
        <v>15000</v>
      </c>
      <c r="F91" s="58">
        <f t="shared" si="24"/>
        <v>15000</v>
      </c>
      <c r="G91" s="47">
        <f t="shared" si="25"/>
        <v>0.56678375159455163</v>
      </c>
    </row>
    <row r="92" spans="1:7" x14ac:dyDescent="0.25">
      <c r="A92" s="56"/>
      <c r="B92" s="73"/>
      <c r="C92" s="69"/>
      <c r="D92" s="70"/>
      <c r="E92" s="71"/>
      <c r="F92" s="58"/>
      <c r="G92" s="47"/>
    </row>
    <row r="93" spans="1:7" x14ac:dyDescent="0.25">
      <c r="A93" s="56" t="s">
        <v>148</v>
      </c>
      <c r="B93" s="61" t="s">
        <v>212</v>
      </c>
      <c r="C93" s="69"/>
      <c r="D93" s="70"/>
      <c r="E93" s="71"/>
      <c r="F93" s="58"/>
      <c r="G93" s="47"/>
    </row>
    <row r="94" spans="1:7" x14ac:dyDescent="0.25">
      <c r="A94" s="56"/>
      <c r="B94" s="73" t="s">
        <v>228</v>
      </c>
      <c r="C94" s="69" t="s">
        <v>88</v>
      </c>
      <c r="D94" s="70">
        <v>1</v>
      </c>
      <c r="E94" s="71">
        <v>30000</v>
      </c>
      <c r="F94" s="58">
        <f t="shared" ref="F94:F101" si="26">D94*E94</f>
        <v>30000</v>
      </c>
      <c r="G94" s="47">
        <f t="shared" ref="G94:G101" si="27">F94/$D$9</f>
        <v>1.1335675031891033</v>
      </c>
    </row>
    <row r="95" spans="1:7" x14ac:dyDescent="0.25">
      <c r="A95" s="56"/>
      <c r="B95" s="74" t="s">
        <v>221</v>
      </c>
      <c r="C95" s="69" t="s">
        <v>88</v>
      </c>
      <c r="D95" s="70">
        <v>1</v>
      </c>
      <c r="E95" s="71">
        <v>15000</v>
      </c>
      <c r="F95" s="58">
        <f t="shared" si="26"/>
        <v>15000</v>
      </c>
      <c r="G95" s="47">
        <f t="shared" si="27"/>
        <v>0.56678375159455163</v>
      </c>
    </row>
    <row r="96" spans="1:7" x14ac:dyDescent="0.25">
      <c r="A96" s="56"/>
      <c r="B96" s="73" t="s">
        <v>222</v>
      </c>
      <c r="C96" s="69" t="s">
        <v>88</v>
      </c>
      <c r="D96" s="70">
        <v>1</v>
      </c>
      <c r="E96" s="71">
        <v>45000</v>
      </c>
      <c r="F96" s="58">
        <f t="shared" si="26"/>
        <v>45000</v>
      </c>
      <c r="G96" s="47">
        <f t="shared" si="27"/>
        <v>1.700351254783655</v>
      </c>
    </row>
    <row r="97" spans="1:7" x14ac:dyDescent="0.25">
      <c r="A97" s="56"/>
      <c r="B97" s="73" t="s">
        <v>223</v>
      </c>
      <c r="C97" s="69" t="s">
        <v>25</v>
      </c>
      <c r="D97" s="70">
        <v>6.9</v>
      </c>
      <c r="E97" s="71">
        <v>10000</v>
      </c>
      <c r="F97" s="58">
        <f t="shared" si="26"/>
        <v>69000</v>
      </c>
      <c r="G97" s="47">
        <f t="shared" si="27"/>
        <v>2.6072052573349374</v>
      </c>
    </row>
    <row r="98" spans="1:7" x14ac:dyDescent="0.25">
      <c r="A98" s="56"/>
      <c r="B98" s="73" t="s">
        <v>224</v>
      </c>
      <c r="C98" s="69" t="s">
        <v>89</v>
      </c>
      <c r="D98" s="70">
        <v>33</v>
      </c>
      <c r="E98" s="71">
        <v>2800</v>
      </c>
      <c r="F98" s="58">
        <f t="shared" si="26"/>
        <v>92400</v>
      </c>
      <c r="G98" s="47">
        <f t="shared" si="27"/>
        <v>3.4913879098224383</v>
      </c>
    </row>
    <row r="99" spans="1:7" x14ac:dyDescent="0.25">
      <c r="A99" s="56"/>
      <c r="B99" s="73" t="s">
        <v>225</v>
      </c>
      <c r="C99" s="69" t="s">
        <v>88</v>
      </c>
      <c r="D99" s="70">
        <v>1</v>
      </c>
      <c r="E99" s="71">
        <v>18000</v>
      </c>
      <c r="F99" s="58">
        <f t="shared" si="26"/>
        <v>18000</v>
      </c>
      <c r="G99" s="47">
        <f t="shared" si="27"/>
        <v>0.68014050191346198</v>
      </c>
    </row>
    <row r="100" spans="1:7" x14ac:dyDescent="0.25">
      <c r="A100" s="56"/>
      <c r="B100" s="73" t="s">
        <v>226</v>
      </c>
      <c r="C100" s="69" t="s">
        <v>89</v>
      </c>
      <c r="D100" s="70"/>
      <c r="E100" s="71"/>
      <c r="F100" s="58">
        <f t="shared" si="26"/>
        <v>0</v>
      </c>
      <c r="G100" s="47">
        <f t="shared" si="27"/>
        <v>0</v>
      </c>
    </row>
    <row r="101" spans="1:7" x14ac:dyDescent="0.25">
      <c r="A101" s="56"/>
      <c r="B101" s="73" t="s">
        <v>227</v>
      </c>
      <c r="C101" s="69" t="s">
        <v>88</v>
      </c>
      <c r="D101" s="70">
        <v>1</v>
      </c>
      <c r="E101" s="71">
        <v>10000</v>
      </c>
      <c r="F101" s="58">
        <f t="shared" si="26"/>
        <v>10000</v>
      </c>
      <c r="G101" s="47">
        <f t="shared" si="27"/>
        <v>0.37785583439636777</v>
      </c>
    </row>
    <row r="102" spans="1:7" x14ac:dyDescent="0.25">
      <c r="A102" s="56"/>
      <c r="B102" s="73" t="s">
        <v>220</v>
      </c>
      <c r="C102" s="69" t="s">
        <v>88</v>
      </c>
      <c r="D102" s="70">
        <v>1</v>
      </c>
      <c r="E102" s="71">
        <v>15000</v>
      </c>
      <c r="F102" s="58">
        <f t="shared" ref="F102" si="28">D102*E102</f>
        <v>15000</v>
      </c>
      <c r="G102" s="47">
        <f t="shared" ref="G102" si="29">F102/$D$9</f>
        <v>0.56678375159455163</v>
      </c>
    </row>
    <row r="103" spans="1:7" x14ac:dyDescent="0.25">
      <c r="A103" s="56"/>
      <c r="B103" s="21"/>
      <c r="C103" s="69"/>
      <c r="D103" s="70"/>
      <c r="E103" s="71"/>
      <c r="F103" s="58"/>
      <c r="G103" s="47"/>
    </row>
    <row r="104" spans="1:7" x14ac:dyDescent="0.25">
      <c r="A104" s="56"/>
      <c r="B104" s="21"/>
      <c r="C104" s="20"/>
      <c r="D104" s="20"/>
      <c r="E104" s="67"/>
      <c r="F104" s="68"/>
      <c r="G104" s="47"/>
    </row>
    <row r="105" spans="1:7" x14ac:dyDescent="0.25">
      <c r="A105" s="56" t="s">
        <v>149</v>
      </c>
      <c r="B105" s="21" t="s">
        <v>321</v>
      </c>
      <c r="C105" s="69" t="s">
        <v>88</v>
      </c>
      <c r="D105" s="20">
        <v>1</v>
      </c>
      <c r="E105" s="71">
        <v>250000</v>
      </c>
      <c r="F105" s="58">
        <f t="shared" ref="F105" si="30">D105*E105</f>
        <v>250000</v>
      </c>
      <c r="G105" s="47">
        <f>F105/$D$9</f>
        <v>9.4463958599091935</v>
      </c>
    </row>
    <row r="106" spans="1:7" x14ac:dyDescent="0.25">
      <c r="A106" s="56"/>
      <c r="B106" s="22"/>
      <c r="C106" s="20"/>
      <c r="D106" s="20"/>
      <c r="E106" s="24"/>
      <c r="F106" s="64"/>
      <c r="G106" s="47"/>
    </row>
    <row r="107" spans="1:7" x14ac:dyDescent="0.25">
      <c r="A107" s="56" t="s">
        <v>211</v>
      </c>
      <c r="B107" s="21" t="s">
        <v>229</v>
      </c>
      <c r="C107" s="20" t="s">
        <v>88</v>
      </c>
      <c r="D107" s="20">
        <v>1</v>
      </c>
      <c r="E107" s="71">
        <v>360000</v>
      </c>
      <c r="F107" s="58">
        <f t="shared" ref="F107" si="31">D107*E107</f>
        <v>360000</v>
      </c>
      <c r="G107" s="47">
        <f>F107/$D$9</f>
        <v>13.60281003826924</v>
      </c>
    </row>
    <row r="108" spans="1:7" x14ac:dyDescent="0.25">
      <c r="A108" s="56"/>
      <c r="B108" s="21"/>
      <c r="C108" s="20"/>
      <c r="D108" s="20"/>
      <c r="E108" s="24"/>
      <c r="F108" s="64"/>
      <c r="G108" s="47"/>
    </row>
    <row r="109" spans="1:7" x14ac:dyDescent="0.25">
      <c r="A109" s="59"/>
      <c r="B109" s="19"/>
      <c r="C109" s="20"/>
      <c r="D109" s="20"/>
      <c r="E109" s="24"/>
      <c r="F109" s="64">
        <f>SUM(F23:F108)</f>
        <v>2168200</v>
      </c>
      <c r="G109" s="47"/>
    </row>
    <row r="110" spans="1:7" x14ac:dyDescent="0.25">
      <c r="A110" s="49"/>
      <c r="B110" s="21"/>
      <c r="C110" s="20"/>
      <c r="D110" s="21"/>
      <c r="E110" s="23"/>
      <c r="F110" s="62"/>
      <c r="G110" s="48"/>
    </row>
    <row r="111" spans="1:7" x14ac:dyDescent="0.25">
      <c r="A111" s="49"/>
      <c r="B111" s="25" t="s">
        <v>146</v>
      </c>
      <c r="C111" s="26"/>
      <c r="D111" s="25"/>
      <c r="E111" s="27"/>
      <c r="F111" s="65" t="s">
        <v>22</v>
      </c>
      <c r="G111" s="32">
        <f>SUM(G23:G110)</f>
        <v>81.92670201382046</v>
      </c>
    </row>
    <row r="112" spans="1:7" x14ac:dyDescent="0.25">
      <c r="A112" s="50"/>
      <c r="B112" s="28" t="s">
        <v>23</v>
      </c>
      <c r="C112" s="29"/>
      <c r="D112" s="30"/>
      <c r="E112" s="31"/>
      <c r="F112" s="27" t="s">
        <v>22</v>
      </c>
      <c r="G112" s="32">
        <f>G111*0.19</f>
        <v>15.566073382625888</v>
      </c>
    </row>
    <row r="113" spans="1:7" ht="15.75" thickBot="1" x14ac:dyDescent="0.3">
      <c r="A113" s="51"/>
      <c r="B113" s="33" t="s">
        <v>18</v>
      </c>
      <c r="C113" s="34"/>
      <c r="D113" s="35"/>
      <c r="E113" s="34" t="s">
        <v>0</v>
      </c>
      <c r="F113" s="36" t="s">
        <v>22</v>
      </c>
      <c r="G113" s="37">
        <f>SUM(G111:G112)</f>
        <v>97.492775396446348</v>
      </c>
    </row>
  </sheetData>
  <mergeCells count="4">
    <mergeCell ref="A3:G3"/>
    <mergeCell ref="D13:E13"/>
    <mergeCell ref="F13:G13"/>
    <mergeCell ref="B14:C1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4"/>
  <sheetViews>
    <sheetView topLeftCell="A19" workbookViewId="0">
      <selection activeCell="B89" sqref="B89"/>
    </sheetView>
  </sheetViews>
  <sheetFormatPr baseColWidth="10" defaultRowHeight="15" x14ac:dyDescent="0.25"/>
  <cols>
    <col min="1" max="1" width="11.42578125" style="55"/>
    <col min="2" max="2" width="49.28515625" style="55" customWidth="1"/>
    <col min="3" max="16384" width="11.42578125" style="55"/>
  </cols>
  <sheetData>
    <row r="1" spans="1:7" x14ac:dyDescent="0.25">
      <c r="A1" s="2"/>
      <c r="B1" s="2"/>
      <c r="C1" s="2"/>
      <c r="D1" s="1"/>
      <c r="E1" s="2"/>
      <c r="F1" s="1"/>
      <c r="G1" s="1"/>
    </row>
    <row r="2" spans="1:7" x14ac:dyDescent="0.25">
      <c r="A2" s="2"/>
      <c r="B2" s="2" t="s">
        <v>0</v>
      </c>
      <c r="C2" s="2"/>
      <c r="D2" s="1"/>
      <c r="E2" s="2"/>
      <c r="F2" s="1"/>
      <c r="G2" s="1"/>
    </row>
    <row r="3" spans="1:7" ht="21" x14ac:dyDescent="0.35">
      <c r="A3" s="95" t="s">
        <v>153</v>
      </c>
      <c r="B3" s="95"/>
      <c r="C3" s="95"/>
      <c r="D3" s="95"/>
      <c r="E3" s="95"/>
      <c r="F3" s="95"/>
      <c r="G3" s="95"/>
    </row>
    <row r="4" spans="1:7" x14ac:dyDescent="0.25">
      <c r="A4" s="38"/>
      <c r="B4" s="38"/>
      <c r="C4" s="38"/>
      <c r="D4" s="38"/>
      <c r="E4" s="38"/>
      <c r="F4" s="38"/>
      <c r="G4" s="38"/>
    </row>
    <row r="5" spans="1:7" x14ac:dyDescent="0.25">
      <c r="A5" s="3"/>
      <c r="B5" s="7" t="s">
        <v>1</v>
      </c>
      <c r="C5" s="39" t="s">
        <v>2</v>
      </c>
      <c r="D5" s="4" t="s">
        <v>31</v>
      </c>
      <c r="E5" s="3"/>
      <c r="F5" s="3"/>
      <c r="G5" s="3"/>
    </row>
    <row r="6" spans="1:7" x14ac:dyDescent="0.25">
      <c r="A6" s="3"/>
      <c r="B6" s="5" t="s">
        <v>3</v>
      </c>
      <c r="C6" s="39" t="s">
        <v>2</v>
      </c>
      <c r="D6" s="5" t="s">
        <v>155</v>
      </c>
      <c r="E6" s="3"/>
      <c r="F6" s="3"/>
      <c r="G6" s="3"/>
    </row>
    <row r="7" spans="1:7" x14ac:dyDescent="0.25">
      <c r="A7" s="3"/>
      <c r="B7" s="7" t="s">
        <v>4</v>
      </c>
      <c r="C7" s="39" t="s">
        <v>2</v>
      </c>
      <c r="D7" s="4" t="s">
        <v>33</v>
      </c>
      <c r="E7" s="3"/>
      <c r="F7" s="3"/>
      <c r="G7" s="3"/>
    </row>
    <row r="8" spans="1:7" ht="15.75" thickBot="1" x14ac:dyDescent="0.3">
      <c r="A8" s="3"/>
      <c r="B8" s="7" t="s">
        <v>5</v>
      </c>
      <c r="C8" s="39" t="s">
        <v>2</v>
      </c>
      <c r="D8" s="6">
        <v>42821</v>
      </c>
      <c r="E8" s="3"/>
      <c r="F8" s="3" t="s">
        <v>0</v>
      </c>
      <c r="G8" s="3"/>
    </row>
    <row r="9" spans="1:7" ht="15.75" thickBot="1" x14ac:dyDescent="0.3">
      <c r="A9" s="3"/>
      <c r="B9" s="7" t="s">
        <v>6</v>
      </c>
      <c r="C9" s="39" t="s">
        <v>2</v>
      </c>
      <c r="D9" s="72">
        <v>26465.119999999999</v>
      </c>
      <c r="E9" s="3"/>
      <c r="F9" s="3" t="s">
        <v>0</v>
      </c>
      <c r="G9" s="3"/>
    </row>
    <row r="10" spans="1:7" x14ac:dyDescent="0.25">
      <c r="A10" s="3"/>
      <c r="B10" s="3" t="s">
        <v>0</v>
      </c>
      <c r="C10" s="3"/>
      <c r="D10" s="3"/>
      <c r="E10" s="3"/>
      <c r="F10" s="3" t="s">
        <v>0</v>
      </c>
      <c r="G10" s="3"/>
    </row>
    <row r="11" spans="1:7" x14ac:dyDescent="0.25">
      <c r="A11" s="3"/>
      <c r="B11" s="7" t="s">
        <v>34</v>
      </c>
      <c r="C11" s="3"/>
      <c r="D11" s="3"/>
      <c r="E11" s="3"/>
      <c r="F11" s="3" t="s">
        <v>0</v>
      </c>
      <c r="G11" s="3"/>
    </row>
    <row r="12" spans="1:7" x14ac:dyDescent="0.25">
      <c r="A12" s="3"/>
      <c r="B12" s="3"/>
      <c r="C12" s="3"/>
      <c r="D12" s="3"/>
      <c r="E12" s="3"/>
      <c r="F12" s="3" t="s">
        <v>0</v>
      </c>
      <c r="G12" s="3"/>
    </row>
    <row r="13" spans="1:7" x14ac:dyDescent="0.25">
      <c r="A13" s="3"/>
      <c r="B13" s="8" t="s">
        <v>7</v>
      </c>
      <c r="C13" s="9"/>
      <c r="D13" s="89" t="s">
        <v>8</v>
      </c>
      <c r="E13" s="90"/>
      <c r="F13" s="89" t="s">
        <v>9</v>
      </c>
      <c r="G13" s="90"/>
    </row>
    <row r="14" spans="1:7" x14ac:dyDescent="0.25">
      <c r="A14" s="3"/>
      <c r="B14" s="91" t="s">
        <v>27</v>
      </c>
      <c r="C14" s="92"/>
      <c r="D14" s="10"/>
      <c r="E14" s="11"/>
      <c r="F14" s="12"/>
      <c r="G14" s="11"/>
    </row>
    <row r="15" spans="1:7" x14ac:dyDescent="0.25">
      <c r="A15" s="3"/>
      <c r="B15" s="93"/>
      <c r="C15" s="94"/>
      <c r="D15" s="13"/>
      <c r="E15" s="14"/>
      <c r="F15" s="15"/>
      <c r="G15" s="14"/>
    </row>
    <row r="16" spans="1:7" x14ac:dyDescent="0.25">
      <c r="A16" s="38"/>
      <c r="B16" s="38"/>
      <c r="C16" s="38"/>
      <c r="D16" s="38"/>
      <c r="E16" s="38"/>
      <c r="F16" s="38"/>
      <c r="G16" s="38"/>
    </row>
    <row r="17" spans="1:7" x14ac:dyDescent="0.25">
      <c r="A17" s="16" t="s">
        <v>0</v>
      </c>
      <c r="B17" s="8" t="s">
        <v>10</v>
      </c>
      <c r="C17" s="17"/>
      <c r="D17" s="52"/>
      <c r="E17" s="53"/>
      <c r="F17" s="53"/>
      <c r="G17" s="54"/>
    </row>
    <row r="18" spans="1:7" x14ac:dyDescent="0.25">
      <c r="A18" s="3"/>
      <c r="B18" s="3" t="s">
        <v>162</v>
      </c>
      <c r="C18" s="3"/>
      <c r="D18" s="3"/>
      <c r="E18" s="3"/>
      <c r="F18" s="3"/>
      <c r="G18" s="3"/>
    </row>
    <row r="19" spans="1:7" ht="15.75" thickBot="1" x14ac:dyDescent="0.3">
      <c r="A19" s="38"/>
      <c r="B19" s="38"/>
      <c r="C19" s="38"/>
      <c r="D19" s="38"/>
      <c r="E19" s="38"/>
      <c r="F19" s="38"/>
      <c r="G19" s="38"/>
    </row>
    <row r="20" spans="1:7" x14ac:dyDescent="0.25">
      <c r="A20" s="40" t="s">
        <v>11</v>
      </c>
      <c r="B20" s="41" t="s">
        <v>12</v>
      </c>
      <c r="C20" s="41" t="s">
        <v>13</v>
      </c>
      <c r="D20" s="41" t="s">
        <v>14</v>
      </c>
      <c r="E20" s="42" t="s">
        <v>15</v>
      </c>
      <c r="F20" s="41" t="s">
        <v>16</v>
      </c>
      <c r="G20" s="43" t="s">
        <v>17</v>
      </c>
    </row>
    <row r="21" spans="1:7" x14ac:dyDescent="0.25">
      <c r="A21" s="44"/>
      <c r="B21" s="20"/>
      <c r="C21" s="20"/>
      <c r="D21" s="20"/>
      <c r="E21" s="24" t="s">
        <v>18</v>
      </c>
      <c r="F21" s="18" t="s">
        <v>17</v>
      </c>
      <c r="G21" s="45" t="s">
        <v>19</v>
      </c>
    </row>
    <row r="22" spans="1:7" x14ac:dyDescent="0.25">
      <c r="A22" s="56" t="s">
        <v>20</v>
      </c>
      <c r="B22" s="60" t="s">
        <v>234</v>
      </c>
      <c r="C22" s="63"/>
      <c r="D22" s="63"/>
      <c r="E22" s="66"/>
      <c r="F22" s="57"/>
      <c r="G22" s="46"/>
    </row>
    <row r="23" spans="1:7" ht="15.75" x14ac:dyDescent="0.25">
      <c r="A23" s="56"/>
      <c r="B23" s="77" t="s">
        <v>230</v>
      </c>
      <c r="C23" s="69" t="s">
        <v>88</v>
      </c>
      <c r="D23" s="70">
        <v>1</v>
      </c>
      <c r="E23" s="71">
        <v>25000</v>
      </c>
      <c r="F23" s="58">
        <f>D23*E23</f>
        <v>25000</v>
      </c>
      <c r="G23" s="47">
        <f t="shared" ref="G23:G27" si="0">F23/$D$9</f>
        <v>0.94463958599091935</v>
      </c>
    </row>
    <row r="24" spans="1:7" ht="15.75" x14ac:dyDescent="0.25">
      <c r="A24" s="56"/>
      <c r="B24" s="78" t="s">
        <v>207</v>
      </c>
      <c r="C24" s="69" t="s">
        <v>13</v>
      </c>
      <c r="D24" s="70">
        <v>1</v>
      </c>
      <c r="E24" s="71"/>
      <c r="F24" s="58">
        <f t="shared" ref="F24:F77" si="1">D24*E24</f>
        <v>0</v>
      </c>
      <c r="G24" s="47">
        <f t="shared" si="0"/>
        <v>0</v>
      </c>
    </row>
    <row r="25" spans="1:7" ht="15.75" x14ac:dyDescent="0.25">
      <c r="A25" s="56"/>
      <c r="B25" s="77" t="s">
        <v>231</v>
      </c>
      <c r="C25" s="69" t="s">
        <v>88</v>
      </c>
      <c r="D25" s="70">
        <v>1</v>
      </c>
      <c r="E25" s="71">
        <v>70000</v>
      </c>
      <c r="F25" s="58">
        <f t="shared" si="1"/>
        <v>70000</v>
      </c>
      <c r="G25" s="47">
        <f t="shared" si="0"/>
        <v>2.6449908407745744</v>
      </c>
    </row>
    <row r="26" spans="1:7" ht="15.75" x14ac:dyDescent="0.25">
      <c r="A26" s="56"/>
      <c r="B26" s="79" t="s">
        <v>232</v>
      </c>
      <c r="C26" s="69" t="s">
        <v>89</v>
      </c>
      <c r="D26" s="70">
        <v>46</v>
      </c>
      <c r="E26" s="71">
        <v>2800</v>
      </c>
      <c r="F26" s="58">
        <f t="shared" si="1"/>
        <v>128800</v>
      </c>
      <c r="G26" s="47">
        <f t="shared" si="0"/>
        <v>4.8667831470252167</v>
      </c>
    </row>
    <row r="27" spans="1:7" ht="15.75" x14ac:dyDescent="0.25">
      <c r="A27" s="56"/>
      <c r="B27" s="77" t="s">
        <v>233</v>
      </c>
      <c r="C27" s="69" t="s">
        <v>88</v>
      </c>
      <c r="D27" s="70">
        <v>1</v>
      </c>
      <c r="E27" s="71">
        <v>45000</v>
      </c>
      <c r="F27" s="58">
        <f t="shared" si="1"/>
        <v>45000</v>
      </c>
      <c r="G27" s="47">
        <f t="shared" si="0"/>
        <v>1.700351254783655</v>
      </c>
    </row>
    <row r="28" spans="1:7" x14ac:dyDescent="0.25">
      <c r="A28" s="56"/>
      <c r="B28" s="21"/>
      <c r="C28" s="69"/>
      <c r="D28" s="70"/>
      <c r="E28" s="71"/>
      <c r="F28" s="58"/>
      <c r="G28" s="47"/>
    </row>
    <row r="29" spans="1:7" x14ac:dyDescent="0.25">
      <c r="A29" s="56" t="s">
        <v>28</v>
      </c>
      <c r="B29" s="61" t="s">
        <v>235</v>
      </c>
      <c r="C29" s="69"/>
      <c r="D29" s="70"/>
      <c r="E29" s="71"/>
      <c r="F29" s="58"/>
      <c r="G29" s="47"/>
    </row>
    <row r="30" spans="1:7" ht="15.75" x14ac:dyDescent="0.25">
      <c r="A30" s="56"/>
      <c r="B30" s="80" t="s">
        <v>78</v>
      </c>
      <c r="C30" s="69" t="s">
        <v>88</v>
      </c>
      <c r="D30" s="70">
        <v>1</v>
      </c>
      <c r="E30" s="71">
        <v>25000</v>
      </c>
      <c r="F30" s="58">
        <f t="shared" si="1"/>
        <v>25000</v>
      </c>
      <c r="G30" s="47">
        <f t="shared" ref="G30:G34" si="2">F30/$D$9</f>
        <v>0.94463958599091935</v>
      </c>
    </row>
    <row r="31" spans="1:7" ht="15.75" x14ac:dyDescent="0.25">
      <c r="A31" s="56"/>
      <c r="B31" s="81" t="s">
        <v>238</v>
      </c>
      <c r="C31" s="69" t="s">
        <v>88</v>
      </c>
      <c r="D31" s="70">
        <v>1</v>
      </c>
      <c r="E31" s="71"/>
      <c r="F31" s="58">
        <f t="shared" si="1"/>
        <v>0</v>
      </c>
      <c r="G31" s="47">
        <f t="shared" si="2"/>
        <v>0</v>
      </c>
    </row>
    <row r="32" spans="1:7" ht="15.75" x14ac:dyDescent="0.25">
      <c r="A32" s="56"/>
      <c r="B32" s="82" t="s">
        <v>239</v>
      </c>
      <c r="C32" s="69" t="s">
        <v>13</v>
      </c>
      <c r="D32" s="70">
        <v>1</v>
      </c>
      <c r="E32" s="71">
        <v>8000</v>
      </c>
      <c r="F32" s="58">
        <f t="shared" si="1"/>
        <v>8000</v>
      </c>
      <c r="G32" s="47">
        <f t="shared" si="2"/>
        <v>0.30228466751709421</v>
      </c>
    </row>
    <row r="33" spans="1:7" ht="15.75" x14ac:dyDescent="0.25">
      <c r="A33" s="56"/>
      <c r="B33" s="81" t="s">
        <v>240</v>
      </c>
      <c r="C33" s="69" t="s">
        <v>89</v>
      </c>
      <c r="D33" s="70">
        <v>41</v>
      </c>
      <c r="E33" s="71">
        <v>2800</v>
      </c>
      <c r="F33" s="58">
        <f t="shared" si="1"/>
        <v>114800</v>
      </c>
      <c r="G33" s="47">
        <f t="shared" si="2"/>
        <v>4.3377849788703022</v>
      </c>
    </row>
    <row r="34" spans="1:7" ht="15.75" x14ac:dyDescent="0.25">
      <c r="A34" s="56"/>
      <c r="B34" s="82" t="s">
        <v>168</v>
      </c>
      <c r="C34" s="69" t="s">
        <v>13</v>
      </c>
      <c r="D34" s="70">
        <v>1</v>
      </c>
      <c r="E34" s="71"/>
      <c r="F34" s="58">
        <f t="shared" si="1"/>
        <v>0</v>
      </c>
      <c r="G34" s="47">
        <f t="shared" si="2"/>
        <v>0</v>
      </c>
    </row>
    <row r="35" spans="1:7" x14ac:dyDescent="0.25">
      <c r="A35" s="56"/>
      <c r="B35" s="21"/>
      <c r="C35" s="69"/>
      <c r="D35" s="70"/>
      <c r="E35" s="71"/>
      <c r="F35" s="58"/>
      <c r="G35" s="47"/>
    </row>
    <row r="36" spans="1:7" x14ac:dyDescent="0.25">
      <c r="A36" s="56"/>
      <c r="B36" s="21"/>
      <c r="C36" s="69"/>
      <c r="D36" s="70"/>
      <c r="E36" s="71"/>
      <c r="F36" s="58"/>
      <c r="G36" s="47"/>
    </row>
    <row r="37" spans="1:7" x14ac:dyDescent="0.25">
      <c r="A37" s="56" t="s">
        <v>29</v>
      </c>
      <c r="B37" s="61" t="s">
        <v>236</v>
      </c>
      <c r="C37" s="69"/>
      <c r="D37" s="70"/>
      <c r="E37" s="71"/>
      <c r="F37" s="58"/>
      <c r="G37" s="47"/>
    </row>
    <row r="38" spans="1:7" ht="15.75" x14ac:dyDescent="0.25">
      <c r="A38" s="56"/>
      <c r="B38" s="79" t="s">
        <v>241</v>
      </c>
      <c r="C38" s="69" t="s">
        <v>88</v>
      </c>
      <c r="D38" s="70">
        <v>1</v>
      </c>
      <c r="E38" s="71">
        <v>30000</v>
      </c>
      <c r="F38" s="58">
        <f t="shared" ref="F38:F39" si="3">D38*E38</f>
        <v>30000</v>
      </c>
      <c r="G38" s="47">
        <f t="shared" ref="G38:G39" si="4">F38/$D$9</f>
        <v>1.1335675031891033</v>
      </c>
    </row>
    <row r="39" spans="1:7" ht="15.75" x14ac:dyDescent="0.25">
      <c r="A39" s="56"/>
      <c r="B39" s="79" t="s">
        <v>242</v>
      </c>
      <c r="C39" s="69" t="s">
        <v>89</v>
      </c>
      <c r="D39" s="70">
        <v>22</v>
      </c>
      <c r="E39" s="71">
        <v>2800</v>
      </c>
      <c r="F39" s="58">
        <f t="shared" si="3"/>
        <v>61600</v>
      </c>
      <c r="G39" s="47">
        <f t="shared" si="4"/>
        <v>2.3275919398816254</v>
      </c>
    </row>
    <row r="40" spans="1:7" x14ac:dyDescent="0.25">
      <c r="A40" s="56"/>
      <c r="B40" s="21"/>
      <c r="C40" s="69"/>
      <c r="D40" s="70"/>
      <c r="E40" s="71"/>
      <c r="F40" s="58"/>
      <c r="G40" s="47"/>
    </row>
    <row r="41" spans="1:7" x14ac:dyDescent="0.25">
      <c r="A41" s="56"/>
      <c r="B41" s="21"/>
      <c r="C41" s="69"/>
      <c r="D41" s="70"/>
      <c r="E41" s="71"/>
      <c r="F41" s="58"/>
      <c r="G41" s="47"/>
    </row>
    <row r="42" spans="1:7" x14ac:dyDescent="0.25">
      <c r="A42" s="56" t="s">
        <v>53</v>
      </c>
      <c r="B42" s="61" t="s">
        <v>237</v>
      </c>
      <c r="C42" s="69"/>
      <c r="D42" s="70"/>
      <c r="E42" s="71"/>
      <c r="F42" s="58"/>
      <c r="G42" s="47"/>
    </row>
    <row r="43" spans="1:7" ht="15.75" x14ac:dyDescent="0.25">
      <c r="A43" s="56"/>
      <c r="B43" s="75" t="s">
        <v>78</v>
      </c>
      <c r="C43" s="69" t="s">
        <v>88</v>
      </c>
      <c r="D43" s="70">
        <v>1</v>
      </c>
      <c r="E43" s="71">
        <v>25000</v>
      </c>
      <c r="F43" s="58">
        <f t="shared" si="1"/>
        <v>25000</v>
      </c>
      <c r="G43" s="47">
        <f t="shared" ref="G43:G77" si="5">F43/$D$9</f>
        <v>0.94463958599091935</v>
      </c>
    </row>
    <row r="44" spans="1:7" ht="15.75" x14ac:dyDescent="0.25">
      <c r="A44" s="56"/>
      <c r="B44" s="76" t="s">
        <v>243</v>
      </c>
      <c r="C44" s="69" t="s">
        <v>89</v>
      </c>
      <c r="D44" s="70">
        <v>23</v>
      </c>
      <c r="E44" s="71">
        <v>2800</v>
      </c>
      <c r="F44" s="58">
        <f t="shared" si="1"/>
        <v>64400</v>
      </c>
      <c r="G44" s="47">
        <f t="shared" si="5"/>
        <v>2.4333915735126084</v>
      </c>
    </row>
    <row r="45" spans="1:7" x14ac:dyDescent="0.25">
      <c r="A45" s="56"/>
      <c r="B45" s="21"/>
      <c r="C45" s="69"/>
      <c r="D45" s="70"/>
      <c r="E45" s="71"/>
      <c r="F45" s="58"/>
      <c r="G45" s="47"/>
    </row>
    <row r="46" spans="1:7" x14ac:dyDescent="0.25">
      <c r="A46" s="56" t="s">
        <v>59</v>
      </c>
      <c r="B46" s="61" t="s">
        <v>244</v>
      </c>
      <c r="C46" s="69"/>
      <c r="D46" s="70"/>
      <c r="E46" s="71"/>
      <c r="F46" s="58"/>
      <c r="G46" s="47"/>
    </row>
    <row r="47" spans="1:7" ht="15.75" x14ac:dyDescent="0.25">
      <c r="A47" s="56"/>
      <c r="B47" s="77" t="s">
        <v>247</v>
      </c>
      <c r="C47" s="69" t="s">
        <v>88</v>
      </c>
      <c r="D47" s="70">
        <v>1</v>
      </c>
      <c r="E47" s="71">
        <v>40000</v>
      </c>
      <c r="F47" s="58">
        <f t="shared" ref="F47" si="6">D47*E47</f>
        <v>40000</v>
      </c>
      <c r="G47" s="47">
        <f t="shared" ref="G47" si="7">F47/$D$9</f>
        <v>1.5114233375854711</v>
      </c>
    </row>
    <row r="48" spans="1:7" ht="15.75" x14ac:dyDescent="0.25">
      <c r="A48" s="56"/>
      <c r="B48" s="79" t="s">
        <v>248</v>
      </c>
      <c r="C48" s="69" t="s">
        <v>13</v>
      </c>
      <c r="D48" s="70">
        <v>1</v>
      </c>
      <c r="E48" s="71">
        <v>15000</v>
      </c>
      <c r="F48" s="58">
        <f t="shared" ref="F48:F50" si="8">D48*E48</f>
        <v>15000</v>
      </c>
      <c r="G48" s="47">
        <f t="shared" ref="G48:G50" si="9">F48/$D$9</f>
        <v>0.56678375159455163</v>
      </c>
    </row>
    <row r="49" spans="1:7" ht="15.75" x14ac:dyDescent="0.25">
      <c r="A49" s="56"/>
      <c r="B49" s="79" t="s">
        <v>249</v>
      </c>
      <c r="C49" s="69" t="s">
        <v>89</v>
      </c>
      <c r="D49" s="70"/>
      <c r="E49" s="71"/>
      <c r="F49" s="58">
        <f t="shared" si="8"/>
        <v>0</v>
      </c>
      <c r="G49" s="47">
        <f t="shared" si="9"/>
        <v>0</v>
      </c>
    </row>
    <row r="50" spans="1:7" ht="15.75" x14ac:dyDescent="0.25">
      <c r="A50" s="56"/>
      <c r="B50" s="79" t="s">
        <v>250</v>
      </c>
      <c r="C50" s="69" t="s">
        <v>89</v>
      </c>
      <c r="D50" s="70">
        <v>23</v>
      </c>
      <c r="E50" s="71">
        <v>2800</v>
      </c>
      <c r="F50" s="58">
        <f t="shared" si="8"/>
        <v>64400</v>
      </c>
      <c r="G50" s="47">
        <f t="shared" si="9"/>
        <v>2.4333915735126084</v>
      </c>
    </row>
    <row r="51" spans="1:7" ht="15.75" x14ac:dyDescent="0.25">
      <c r="A51" s="56"/>
      <c r="B51" s="79"/>
      <c r="C51" s="69"/>
      <c r="D51" s="70"/>
      <c r="E51" s="71"/>
      <c r="F51" s="58"/>
      <c r="G51" s="47"/>
    </row>
    <row r="52" spans="1:7" x14ac:dyDescent="0.25">
      <c r="A52" s="56" t="s">
        <v>60</v>
      </c>
      <c r="B52" s="61" t="s">
        <v>245</v>
      </c>
      <c r="C52" s="69"/>
      <c r="D52" s="70"/>
      <c r="E52" s="71"/>
      <c r="F52" s="58"/>
      <c r="G52" s="47"/>
    </row>
    <row r="53" spans="1:7" ht="15.75" x14ac:dyDescent="0.25">
      <c r="A53" s="56"/>
      <c r="B53" s="79" t="s">
        <v>172</v>
      </c>
      <c r="C53" s="69" t="s">
        <v>88</v>
      </c>
      <c r="D53" s="70">
        <v>1</v>
      </c>
      <c r="E53" s="71">
        <v>15000</v>
      </c>
      <c r="F53" s="58">
        <f t="shared" ref="F53:F55" si="10">D53*E53</f>
        <v>15000</v>
      </c>
      <c r="G53" s="47">
        <f t="shared" ref="G53:G55" si="11">F53/$D$9</f>
        <v>0.56678375159455163</v>
      </c>
    </row>
    <row r="54" spans="1:7" ht="15.75" x14ac:dyDescent="0.25">
      <c r="A54" s="56"/>
      <c r="B54" s="79" t="s">
        <v>251</v>
      </c>
      <c r="C54" s="69" t="s">
        <v>89</v>
      </c>
      <c r="D54" s="70">
        <v>23</v>
      </c>
      <c r="E54" s="71">
        <v>2800</v>
      </c>
      <c r="F54" s="58">
        <f t="shared" si="10"/>
        <v>64400</v>
      </c>
      <c r="G54" s="47">
        <f t="shared" si="11"/>
        <v>2.4333915735126084</v>
      </c>
    </row>
    <row r="55" spans="1:7" ht="15.75" x14ac:dyDescent="0.25">
      <c r="A55" s="56"/>
      <c r="B55" s="77" t="s">
        <v>252</v>
      </c>
      <c r="C55" s="69" t="s">
        <v>88</v>
      </c>
      <c r="D55" s="70">
        <v>1</v>
      </c>
      <c r="E55" s="71"/>
      <c r="F55" s="58">
        <f t="shared" si="10"/>
        <v>0</v>
      </c>
      <c r="G55" s="47">
        <f t="shared" si="11"/>
        <v>0</v>
      </c>
    </row>
    <row r="56" spans="1:7" x14ac:dyDescent="0.25">
      <c r="A56" s="56"/>
      <c r="B56" s="61"/>
      <c r="C56" s="69"/>
      <c r="D56" s="70"/>
      <c r="E56" s="71"/>
      <c r="F56" s="58"/>
      <c r="G56" s="47"/>
    </row>
    <row r="57" spans="1:7" x14ac:dyDescent="0.25">
      <c r="A57" s="56" t="s">
        <v>63</v>
      </c>
      <c r="B57" s="61" t="s">
        <v>246</v>
      </c>
      <c r="C57" s="69"/>
      <c r="D57" s="70"/>
      <c r="E57" s="71"/>
      <c r="F57" s="58"/>
      <c r="G57" s="47"/>
    </row>
    <row r="58" spans="1:7" ht="15.75" x14ac:dyDescent="0.25">
      <c r="A58" s="56"/>
      <c r="B58" s="77" t="s">
        <v>253</v>
      </c>
      <c r="C58" s="69" t="s">
        <v>88</v>
      </c>
      <c r="D58" s="70">
        <v>1</v>
      </c>
      <c r="E58" s="71"/>
      <c r="F58" s="58">
        <f t="shared" ref="F58:F63" si="12">D58*E58</f>
        <v>0</v>
      </c>
      <c r="G58" s="47">
        <f t="shared" ref="G58:G63" si="13">F58/$D$9</f>
        <v>0</v>
      </c>
    </row>
    <row r="59" spans="1:7" ht="15.75" x14ac:dyDescent="0.25">
      <c r="A59" s="56"/>
      <c r="B59" s="79" t="s">
        <v>254</v>
      </c>
      <c r="C59" s="69" t="s">
        <v>25</v>
      </c>
      <c r="D59" s="70">
        <v>6.9</v>
      </c>
      <c r="E59" s="71">
        <v>10000</v>
      </c>
      <c r="F59" s="58">
        <f t="shared" si="12"/>
        <v>69000</v>
      </c>
      <c r="G59" s="47">
        <f t="shared" si="13"/>
        <v>2.6072052573349374</v>
      </c>
    </row>
    <row r="60" spans="1:7" ht="15.75" x14ac:dyDescent="0.25">
      <c r="A60" s="56"/>
      <c r="B60" s="79" t="s">
        <v>255</v>
      </c>
      <c r="C60" s="69" t="s">
        <v>25</v>
      </c>
      <c r="D60" s="70">
        <v>4.5999999999999996</v>
      </c>
      <c r="E60" s="71">
        <v>10000</v>
      </c>
      <c r="F60" s="58">
        <f t="shared" si="12"/>
        <v>46000</v>
      </c>
      <c r="G60" s="47">
        <f t="shared" si="13"/>
        <v>1.7381368382232918</v>
      </c>
    </row>
    <row r="61" spans="1:7" ht="15.75" x14ac:dyDescent="0.25">
      <c r="A61" s="56"/>
      <c r="B61" s="79" t="s">
        <v>256</v>
      </c>
      <c r="C61" s="69" t="s">
        <v>88</v>
      </c>
      <c r="D61" s="70">
        <v>1</v>
      </c>
      <c r="E61" s="71">
        <v>30000</v>
      </c>
      <c r="F61" s="58">
        <f t="shared" si="12"/>
        <v>30000</v>
      </c>
      <c r="G61" s="47">
        <f t="shared" si="13"/>
        <v>1.1335675031891033</v>
      </c>
    </row>
    <row r="62" spans="1:7" ht="15.75" x14ac:dyDescent="0.25">
      <c r="A62" s="56"/>
      <c r="B62" s="77" t="s">
        <v>257</v>
      </c>
      <c r="C62" s="69" t="s">
        <v>88</v>
      </c>
      <c r="D62" s="70">
        <v>1</v>
      </c>
      <c r="E62" s="71">
        <v>40000</v>
      </c>
      <c r="F62" s="58">
        <f t="shared" si="12"/>
        <v>40000</v>
      </c>
      <c r="G62" s="47">
        <f t="shared" si="13"/>
        <v>1.5114233375854711</v>
      </c>
    </row>
    <row r="63" spans="1:7" ht="15.75" x14ac:dyDescent="0.25">
      <c r="A63" s="56"/>
      <c r="B63" s="79" t="s">
        <v>248</v>
      </c>
      <c r="C63" s="69" t="s">
        <v>13</v>
      </c>
      <c r="D63" s="70">
        <v>1</v>
      </c>
      <c r="E63" s="71">
        <v>15000</v>
      </c>
      <c r="F63" s="58">
        <f t="shared" si="12"/>
        <v>15000</v>
      </c>
      <c r="G63" s="47">
        <f t="shared" si="13"/>
        <v>0.56678375159455163</v>
      </c>
    </row>
    <row r="64" spans="1:7" ht="15.75" x14ac:dyDescent="0.25">
      <c r="A64" s="56"/>
      <c r="B64" s="79" t="s">
        <v>172</v>
      </c>
      <c r="C64" s="69" t="s">
        <v>13</v>
      </c>
      <c r="D64" s="70">
        <v>1</v>
      </c>
      <c r="E64" s="71">
        <v>15000</v>
      </c>
      <c r="F64" s="58">
        <f t="shared" ref="F64:F66" si="14">D64*E64</f>
        <v>15000</v>
      </c>
      <c r="G64" s="47">
        <f t="shared" ref="G64:G66" si="15">F64/$D$9</f>
        <v>0.56678375159455163</v>
      </c>
    </row>
    <row r="65" spans="1:7" ht="15.75" x14ac:dyDescent="0.25">
      <c r="A65" s="56"/>
      <c r="B65" s="77" t="s">
        <v>258</v>
      </c>
      <c r="C65" s="69" t="s">
        <v>13</v>
      </c>
      <c r="D65" s="70">
        <v>1</v>
      </c>
      <c r="E65" s="71">
        <v>40000</v>
      </c>
      <c r="F65" s="58">
        <f t="shared" si="14"/>
        <v>40000</v>
      </c>
      <c r="G65" s="47">
        <f t="shared" si="15"/>
        <v>1.5114233375854711</v>
      </c>
    </row>
    <row r="66" spans="1:7" ht="15.75" x14ac:dyDescent="0.25">
      <c r="A66" s="56"/>
      <c r="B66" s="79" t="s">
        <v>259</v>
      </c>
      <c r="C66" s="69" t="s">
        <v>89</v>
      </c>
      <c r="D66" s="70">
        <v>41</v>
      </c>
      <c r="E66" s="71">
        <v>2800</v>
      </c>
      <c r="F66" s="58">
        <f t="shared" si="14"/>
        <v>114800</v>
      </c>
      <c r="G66" s="47">
        <f t="shared" si="15"/>
        <v>4.3377849788703022</v>
      </c>
    </row>
    <row r="67" spans="1:7" ht="15.75" x14ac:dyDescent="0.25">
      <c r="A67" s="56"/>
      <c r="B67" s="79"/>
      <c r="C67" s="69"/>
      <c r="D67" s="70"/>
      <c r="E67" s="71"/>
      <c r="F67" s="58"/>
      <c r="G67" s="47"/>
    </row>
    <row r="68" spans="1:7" x14ac:dyDescent="0.25">
      <c r="A68" s="56" t="s">
        <v>64</v>
      </c>
      <c r="B68" s="61" t="s">
        <v>260</v>
      </c>
      <c r="C68" s="69"/>
      <c r="D68" s="70"/>
      <c r="E68" s="71"/>
      <c r="F68" s="58"/>
      <c r="G68" s="47"/>
    </row>
    <row r="69" spans="1:7" ht="15.75" x14ac:dyDescent="0.25">
      <c r="A69" s="56"/>
      <c r="B69" s="80" t="s">
        <v>263</v>
      </c>
      <c r="C69" s="69" t="s">
        <v>13</v>
      </c>
      <c r="D69" s="70">
        <v>1</v>
      </c>
      <c r="E69" s="71"/>
      <c r="F69" s="58">
        <f t="shared" ref="F69:F73" si="16">D69*E69</f>
        <v>0</v>
      </c>
      <c r="G69" s="47">
        <f t="shared" ref="G69:G73" si="17">F69/$D$9</f>
        <v>0</v>
      </c>
    </row>
    <row r="70" spans="1:7" ht="15.75" x14ac:dyDescent="0.25">
      <c r="A70" s="56"/>
      <c r="B70" s="81" t="s">
        <v>264</v>
      </c>
      <c r="C70" s="69" t="s">
        <v>88</v>
      </c>
      <c r="D70" s="70">
        <v>1</v>
      </c>
      <c r="E70" s="71">
        <v>35000</v>
      </c>
      <c r="F70" s="58">
        <f t="shared" si="16"/>
        <v>35000</v>
      </c>
      <c r="G70" s="47">
        <f t="shared" si="17"/>
        <v>1.3224954203872872</v>
      </c>
    </row>
    <row r="71" spans="1:7" ht="15.75" x14ac:dyDescent="0.25">
      <c r="A71" s="56"/>
      <c r="B71" s="82" t="s">
        <v>170</v>
      </c>
      <c r="C71" s="69" t="s">
        <v>88</v>
      </c>
      <c r="D71" s="70">
        <v>1</v>
      </c>
      <c r="E71" s="71">
        <v>25000</v>
      </c>
      <c r="F71" s="58">
        <f t="shared" si="16"/>
        <v>25000</v>
      </c>
      <c r="G71" s="47">
        <f t="shared" si="17"/>
        <v>0.94463958599091935</v>
      </c>
    </row>
    <row r="72" spans="1:7" ht="15.75" x14ac:dyDescent="0.25">
      <c r="A72" s="56"/>
      <c r="B72" s="81" t="s">
        <v>265</v>
      </c>
      <c r="C72" s="69" t="s">
        <v>89</v>
      </c>
      <c r="D72" s="70">
        <v>16</v>
      </c>
      <c r="E72" s="71">
        <v>2800</v>
      </c>
      <c r="F72" s="58">
        <f t="shared" si="16"/>
        <v>44800</v>
      </c>
      <c r="G72" s="47">
        <f t="shared" si="17"/>
        <v>1.6927941380957277</v>
      </c>
    </row>
    <row r="73" spans="1:7" ht="15.75" x14ac:dyDescent="0.25">
      <c r="A73" s="56"/>
      <c r="B73" s="81" t="s">
        <v>266</v>
      </c>
      <c r="C73" s="69" t="s">
        <v>89</v>
      </c>
      <c r="D73" s="70"/>
      <c r="E73" s="71"/>
      <c r="F73" s="58">
        <f t="shared" si="16"/>
        <v>0</v>
      </c>
      <c r="G73" s="47">
        <f t="shared" si="17"/>
        <v>0</v>
      </c>
    </row>
    <row r="74" spans="1:7" ht="15.75" x14ac:dyDescent="0.25">
      <c r="A74" s="56"/>
      <c r="B74" s="81" t="s">
        <v>267</v>
      </c>
      <c r="C74" s="69" t="s">
        <v>88</v>
      </c>
      <c r="D74" s="70">
        <v>1</v>
      </c>
      <c r="E74" s="71">
        <v>20000</v>
      </c>
      <c r="F74" s="58">
        <f t="shared" ref="F74" si="18">D74*E74</f>
        <v>20000</v>
      </c>
      <c r="G74" s="47">
        <f t="shared" ref="G74" si="19">F74/$D$9</f>
        <v>0.75571166879273555</v>
      </c>
    </row>
    <row r="75" spans="1:7" ht="15.75" x14ac:dyDescent="0.25">
      <c r="A75" s="56"/>
      <c r="B75" s="81"/>
      <c r="C75" s="69"/>
      <c r="D75" s="70"/>
      <c r="E75" s="71"/>
      <c r="F75" s="58"/>
      <c r="G75" s="47"/>
    </row>
    <row r="76" spans="1:7" x14ac:dyDescent="0.25">
      <c r="A76" s="56" t="s">
        <v>66</v>
      </c>
      <c r="B76" s="61" t="s">
        <v>261</v>
      </c>
      <c r="C76" s="69"/>
      <c r="D76" s="70"/>
      <c r="E76" s="71"/>
      <c r="F76" s="58"/>
      <c r="G76" s="47"/>
    </row>
    <row r="77" spans="1:7" ht="15.75" x14ac:dyDescent="0.25">
      <c r="A77" s="56"/>
      <c r="B77" s="82" t="s">
        <v>78</v>
      </c>
      <c r="C77" s="69" t="s">
        <v>88</v>
      </c>
      <c r="D77" s="70">
        <v>1</v>
      </c>
      <c r="E77" s="71">
        <v>25000</v>
      </c>
      <c r="F77" s="58">
        <f t="shared" si="1"/>
        <v>25000</v>
      </c>
      <c r="G77" s="47">
        <f t="shared" si="5"/>
        <v>0.94463958599091935</v>
      </c>
    </row>
    <row r="78" spans="1:7" x14ac:dyDescent="0.25">
      <c r="A78" s="56"/>
      <c r="B78" s="21"/>
      <c r="C78" s="69"/>
      <c r="D78" s="70"/>
      <c r="E78" s="71"/>
      <c r="F78" s="58"/>
      <c r="G78" s="47"/>
    </row>
    <row r="79" spans="1:7" x14ac:dyDescent="0.25">
      <c r="A79" s="56" t="s">
        <v>148</v>
      </c>
      <c r="B79" s="61" t="s">
        <v>262</v>
      </c>
      <c r="C79" s="69"/>
      <c r="D79" s="70"/>
      <c r="E79" s="71"/>
      <c r="F79" s="58"/>
      <c r="G79" s="47"/>
    </row>
    <row r="80" spans="1:7" ht="15.75" x14ac:dyDescent="0.25">
      <c r="A80" s="56"/>
      <c r="B80" s="77" t="s">
        <v>268</v>
      </c>
      <c r="C80" s="69" t="s">
        <v>88</v>
      </c>
      <c r="D80" s="70">
        <v>1</v>
      </c>
      <c r="E80" s="71">
        <v>15000</v>
      </c>
      <c r="F80" s="58">
        <f t="shared" ref="F80:F82" si="20">D80*E80</f>
        <v>15000</v>
      </c>
      <c r="G80" s="47">
        <f t="shared" ref="G80:G82" si="21">F80/$D$9</f>
        <v>0.56678375159455163</v>
      </c>
    </row>
    <row r="81" spans="1:7" ht="15.75" x14ac:dyDescent="0.25">
      <c r="A81" s="56"/>
      <c r="B81" s="79" t="s">
        <v>248</v>
      </c>
      <c r="C81" s="69" t="s">
        <v>13</v>
      </c>
      <c r="D81" s="70">
        <v>1</v>
      </c>
      <c r="E81" s="71">
        <v>15000</v>
      </c>
      <c r="F81" s="58">
        <f t="shared" si="20"/>
        <v>15000</v>
      </c>
      <c r="G81" s="47">
        <f t="shared" si="21"/>
        <v>0.56678375159455163</v>
      </c>
    </row>
    <row r="82" spans="1:7" ht="15.75" x14ac:dyDescent="0.25">
      <c r="A82" s="56"/>
      <c r="B82" s="79" t="s">
        <v>269</v>
      </c>
      <c r="C82" s="69" t="s">
        <v>88</v>
      </c>
      <c r="D82" s="70">
        <v>1</v>
      </c>
      <c r="E82" s="71">
        <v>40000</v>
      </c>
      <c r="F82" s="58">
        <f t="shared" si="20"/>
        <v>40000</v>
      </c>
      <c r="G82" s="47">
        <f t="shared" si="21"/>
        <v>1.5114233375854711</v>
      </c>
    </row>
    <row r="83" spans="1:7" ht="15.75" x14ac:dyDescent="0.25">
      <c r="A83" s="56"/>
      <c r="B83" s="79" t="s">
        <v>270</v>
      </c>
      <c r="C83" s="69" t="s">
        <v>13</v>
      </c>
      <c r="D83" s="70">
        <v>1</v>
      </c>
      <c r="E83" s="71">
        <v>25000</v>
      </c>
      <c r="F83" s="58">
        <f t="shared" ref="F83:F84" si="22">D83*E83</f>
        <v>25000</v>
      </c>
      <c r="G83" s="47">
        <f t="shared" ref="G83:G84" si="23">F83/$D$9</f>
        <v>0.94463958599091935</v>
      </c>
    </row>
    <row r="84" spans="1:7" ht="15.75" x14ac:dyDescent="0.25">
      <c r="A84" s="56"/>
      <c r="B84" s="79" t="s">
        <v>271</v>
      </c>
      <c r="C84" s="20" t="s">
        <v>89</v>
      </c>
      <c r="D84" s="20">
        <v>20</v>
      </c>
      <c r="E84" s="67">
        <v>2800</v>
      </c>
      <c r="F84" s="58">
        <f t="shared" si="22"/>
        <v>56000</v>
      </c>
      <c r="G84" s="47">
        <f t="shared" si="23"/>
        <v>2.1159926726196594</v>
      </c>
    </row>
    <row r="85" spans="1:7" ht="15.75" x14ac:dyDescent="0.25">
      <c r="A85" s="56"/>
      <c r="B85" s="79"/>
      <c r="C85" s="20"/>
      <c r="D85" s="20"/>
      <c r="E85" s="67"/>
      <c r="F85" s="68"/>
      <c r="G85" s="47"/>
    </row>
    <row r="86" spans="1:7" x14ac:dyDescent="0.25">
      <c r="A86" s="56" t="s">
        <v>149</v>
      </c>
      <c r="B86" s="21" t="s">
        <v>320</v>
      </c>
      <c r="C86" s="69" t="s">
        <v>88</v>
      </c>
      <c r="D86" s="20">
        <v>1</v>
      </c>
      <c r="E86" s="71">
        <v>250000</v>
      </c>
      <c r="F86" s="58">
        <f t="shared" ref="F86" si="24">D86*E86</f>
        <v>250000</v>
      </c>
      <c r="G86" s="47">
        <f>F86/$D$9</f>
        <v>9.4463958599091935</v>
      </c>
    </row>
    <row r="87" spans="1:7" x14ac:dyDescent="0.25">
      <c r="A87" s="56"/>
      <c r="B87" s="22"/>
      <c r="C87" s="20"/>
      <c r="D87" s="20"/>
      <c r="E87" s="24"/>
      <c r="F87" s="64"/>
      <c r="G87" s="47"/>
    </row>
    <row r="88" spans="1:7" x14ac:dyDescent="0.25">
      <c r="A88" s="56" t="s">
        <v>211</v>
      </c>
      <c r="B88" s="21" t="s">
        <v>272</v>
      </c>
      <c r="C88" s="20" t="s">
        <v>88</v>
      </c>
      <c r="D88" s="20">
        <v>1</v>
      </c>
      <c r="E88" s="71">
        <v>400000</v>
      </c>
      <c r="F88" s="58">
        <f t="shared" ref="F88" si="25">D88*E88</f>
        <v>400000</v>
      </c>
      <c r="G88" s="47">
        <f>F88/$D$9</f>
        <v>15.11423337585471</v>
      </c>
    </row>
    <row r="89" spans="1:7" x14ac:dyDescent="0.25">
      <c r="A89" s="56"/>
      <c r="B89" s="21"/>
      <c r="C89" s="20"/>
      <c r="D89" s="20"/>
      <c r="E89" s="24"/>
      <c r="F89" s="64"/>
      <c r="G89" s="47"/>
    </row>
    <row r="90" spans="1:7" x14ac:dyDescent="0.25">
      <c r="A90" s="59"/>
      <c r="B90" s="19"/>
      <c r="C90" s="20"/>
      <c r="D90" s="20"/>
      <c r="E90" s="24"/>
      <c r="F90" s="64">
        <f>SUM(F23:F89)</f>
        <v>2117000</v>
      </c>
      <c r="G90" s="47"/>
    </row>
    <row r="91" spans="1:7" x14ac:dyDescent="0.25">
      <c r="A91" s="49"/>
      <c r="B91" s="21"/>
      <c r="C91" s="20"/>
      <c r="D91" s="21"/>
      <c r="E91" s="23"/>
      <c r="F91" s="62"/>
      <c r="G91" s="48"/>
    </row>
    <row r="92" spans="1:7" x14ac:dyDescent="0.25">
      <c r="A92" s="49"/>
      <c r="B92" s="25" t="s">
        <v>146</v>
      </c>
      <c r="C92" s="26"/>
      <c r="D92" s="25"/>
      <c r="E92" s="27"/>
      <c r="F92" s="65" t="s">
        <v>22</v>
      </c>
      <c r="G92" s="32">
        <f>SUM(G23:G91)</f>
        <v>79.992080141711043</v>
      </c>
    </row>
    <row r="93" spans="1:7" x14ac:dyDescent="0.25">
      <c r="A93" s="50"/>
      <c r="B93" s="28" t="s">
        <v>23</v>
      </c>
      <c r="C93" s="29"/>
      <c r="D93" s="30"/>
      <c r="E93" s="31"/>
      <c r="F93" s="27" t="s">
        <v>22</v>
      </c>
      <c r="G93" s="32">
        <f>G92*0.19</f>
        <v>15.198495226925099</v>
      </c>
    </row>
    <row r="94" spans="1:7" ht="15.75" thickBot="1" x14ac:dyDescent="0.3">
      <c r="A94" s="51"/>
      <c r="B94" s="33" t="s">
        <v>18</v>
      </c>
      <c r="C94" s="34"/>
      <c r="D94" s="35"/>
      <c r="E94" s="34" t="s">
        <v>0</v>
      </c>
      <c r="F94" s="36" t="s">
        <v>22</v>
      </c>
      <c r="G94" s="37">
        <f>SUM(G92:G93)</f>
        <v>95.190575368636146</v>
      </c>
    </row>
  </sheetData>
  <mergeCells count="4">
    <mergeCell ref="A3:G3"/>
    <mergeCell ref="D13:E13"/>
    <mergeCell ref="F13:G13"/>
    <mergeCell ref="B14:C15"/>
  </mergeCells>
  <pageMargins left="0.70866141732283472" right="0.70866141732283472" top="0.74803149606299213" bottom="0.74803149606299213" header="0.31496062992125984" footer="0.31496062992125984"/>
  <pageSetup scale="76" fitToHeight="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7"/>
  <sheetViews>
    <sheetView topLeftCell="A75" workbookViewId="0">
      <selection activeCell="E96" sqref="E96"/>
    </sheetView>
  </sheetViews>
  <sheetFormatPr baseColWidth="10" defaultRowHeight="15" x14ac:dyDescent="0.25"/>
  <cols>
    <col min="1" max="1" width="11.42578125" style="55"/>
    <col min="2" max="2" width="49.28515625" style="55" customWidth="1"/>
    <col min="3" max="16384" width="11.42578125" style="55"/>
  </cols>
  <sheetData>
    <row r="1" spans="1:7" x14ac:dyDescent="0.25">
      <c r="A1" s="2"/>
      <c r="B1" s="2"/>
      <c r="C1" s="2"/>
      <c r="D1" s="1"/>
      <c r="E1" s="2"/>
      <c r="F1" s="1"/>
      <c r="G1" s="1"/>
    </row>
    <row r="2" spans="1:7" x14ac:dyDescent="0.25">
      <c r="A2" s="2"/>
      <c r="B2" s="2" t="s">
        <v>0</v>
      </c>
      <c r="C2" s="2"/>
      <c r="D2" s="1"/>
      <c r="E2" s="2"/>
      <c r="F2" s="1"/>
      <c r="G2" s="1"/>
    </row>
    <row r="3" spans="1:7" ht="21" x14ac:dyDescent="0.35">
      <c r="A3" s="95" t="s">
        <v>156</v>
      </c>
      <c r="B3" s="95"/>
      <c r="C3" s="95"/>
      <c r="D3" s="95"/>
      <c r="E3" s="95"/>
      <c r="F3" s="95"/>
      <c r="G3" s="95"/>
    </row>
    <row r="4" spans="1:7" x14ac:dyDescent="0.25">
      <c r="A4" s="38"/>
      <c r="B4" s="38"/>
      <c r="C4" s="38"/>
      <c r="D4" s="38"/>
      <c r="E4" s="38"/>
      <c r="F4" s="38"/>
      <c r="G4" s="38"/>
    </row>
    <row r="5" spans="1:7" x14ac:dyDescent="0.25">
      <c r="A5" s="3"/>
      <c r="B5" s="7" t="s">
        <v>1</v>
      </c>
      <c r="C5" s="39" t="s">
        <v>2</v>
      </c>
      <c r="D5" s="4" t="s">
        <v>31</v>
      </c>
      <c r="E5" s="3"/>
      <c r="F5" s="3"/>
      <c r="G5" s="3"/>
    </row>
    <row r="6" spans="1:7" x14ac:dyDescent="0.25">
      <c r="A6" s="3"/>
      <c r="B6" s="5" t="s">
        <v>3</v>
      </c>
      <c r="C6" s="39" t="s">
        <v>2</v>
      </c>
      <c r="D6" s="5" t="s">
        <v>160</v>
      </c>
      <c r="E6" s="3"/>
      <c r="F6" s="3"/>
      <c r="G6" s="3"/>
    </row>
    <row r="7" spans="1:7" x14ac:dyDescent="0.25">
      <c r="A7" s="3"/>
      <c r="B7" s="7" t="s">
        <v>4</v>
      </c>
      <c r="C7" s="39" t="s">
        <v>2</v>
      </c>
      <c r="D7" s="4" t="s">
        <v>33</v>
      </c>
      <c r="E7" s="3"/>
      <c r="F7" s="3"/>
      <c r="G7" s="3"/>
    </row>
    <row r="8" spans="1:7" ht="15.75" thickBot="1" x14ac:dyDescent="0.3">
      <c r="A8" s="3"/>
      <c r="B8" s="7" t="s">
        <v>5</v>
      </c>
      <c r="C8" s="39" t="s">
        <v>2</v>
      </c>
      <c r="D8" s="6">
        <v>42821</v>
      </c>
      <c r="E8" s="3"/>
      <c r="F8" s="3" t="s">
        <v>0</v>
      </c>
      <c r="G8" s="3"/>
    </row>
    <row r="9" spans="1:7" ht="15.75" thickBot="1" x14ac:dyDescent="0.3">
      <c r="A9" s="3"/>
      <c r="B9" s="7" t="s">
        <v>6</v>
      </c>
      <c r="C9" s="39" t="s">
        <v>2</v>
      </c>
      <c r="D9" s="72">
        <v>26465.119999999999</v>
      </c>
      <c r="E9" s="3"/>
      <c r="F9" s="3" t="s">
        <v>0</v>
      </c>
      <c r="G9" s="3"/>
    </row>
    <row r="10" spans="1:7" x14ac:dyDescent="0.25">
      <c r="A10" s="3"/>
      <c r="B10" s="3" t="s">
        <v>0</v>
      </c>
      <c r="C10" s="3"/>
      <c r="D10" s="3"/>
      <c r="E10" s="3"/>
      <c r="F10" s="3" t="s">
        <v>0</v>
      </c>
      <c r="G10" s="3"/>
    </row>
    <row r="11" spans="1:7" x14ac:dyDescent="0.25">
      <c r="A11" s="3"/>
      <c r="B11" s="7" t="s">
        <v>34</v>
      </c>
      <c r="C11" s="3"/>
      <c r="D11" s="3"/>
      <c r="E11" s="3"/>
      <c r="F11" s="3" t="s">
        <v>0</v>
      </c>
      <c r="G11" s="3"/>
    </row>
    <row r="12" spans="1:7" x14ac:dyDescent="0.25">
      <c r="A12" s="3"/>
      <c r="B12" s="3"/>
      <c r="C12" s="3"/>
      <c r="D12" s="3"/>
      <c r="E12" s="3"/>
      <c r="F12" s="3" t="s">
        <v>0</v>
      </c>
      <c r="G12" s="3"/>
    </row>
    <row r="13" spans="1:7" x14ac:dyDescent="0.25">
      <c r="A13" s="3"/>
      <c r="B13" s="8" t="s">
        <v>7</v>
      </c>
      <c r="C13" s="9"/>
      <c r="D13" s="89" t="s">
        <v>8</v>
      </c>
      <c r="E13" s="90"/>
      <c r="F13" s="89" t="s">
        <v>9</v>
      </c>
      <c r="G13" s="90"/>
    </row>
    <row r="14" spans="1:7" x14ac:dyDescent="0.25">
      <c r="A14" s="3"/>
      <c r="B14" s="91" t="s">
        <v>27</v>
      </c>
      <c r="C14" s="92"/>
      <c r="D14" s="10"/>
      <c r="E14" s="11"/>
      <c r="F14" s="12"/>
      <c r="G14" s="11"/>
    </row>
    <row r="15" spans="1:7" x14ac:dyDescent="0.25">
      <c r="A15" s="3"/>
      <c r="B15" s="93"/>
      <c r="C15" s="94"/>
      <c r="D15" s="13"/>
      <c r="E15" s="14"/>
      <c r="F15" s="15"/>
      <c r="G15" s="14"/>
    </row>
    <row r="16" spans="1:7" x14ac:dyDescent="0.25">
      <c r="A16" s="38"/>
      <c r="B16" s="38"/>
      <c r="C16" s="38"/>
      <c r="D16" s="38"/>
      <c r="E16" s="38"/>
      <c r="F16" s="38"/>
      <c r="G16" s="38"/>
    </row>
    <row r="17" spans="1:7" x14ac:dyDescent="0.25">
      <c r="A17" s="16" t="s">
        <v>0</v>
      </c>
      <c r="B17" s="8" t="s">
        <v>10</v>
      </c>
      <c r="C17" s="17"/>
      <c r="D17" s="52"/>
      <c r="E17" s="53"/>
      <c r="F17" s="53"/>
      <c r="G17" s="54"/>
    </row>
    <row r="18" spans="1:7" x14ac:dyDescent="0.25">
      <c r="A18" s="3"/>
      <c r="B18" s="3" t="s">
        <v>161</v>
      </c>
      <c r="C18" s="3"/>
      <c r="D18" s="3"/>
      <c r="E18" s="3"/>
      <c r="F18" s="3"/>
      <c r="G18" s="3"/>
    </row>
    <row r="19" spans="1:7" ht="15.75" thickBot="1" x14ac:dyDescent="0.3">
      <c r="A19" s="38"/>
      <c r="B19" s="38"/>
      <c r="C19" s="38"/>
      <c r="D19" s="38"/>
      <c r="E19" s="38"/>
      <c r="F19" s="38"/>
      <c r="G19" s="38"/>
    </row>
    <row r="20" spans="1:7" x14ac:dyDescent="0.25">
      <c r="A20" s="40" t="s">
        <v>11</v>
      </c>
      <c r="B20" s="41" t="s">
        <v>12</v>
      </c>
      <c r="C20" s="41" t="s">
        <v>13</v>
      </c>
      <c r="D20" s="41" t="s">
        <v>14</v>
      </c>
      <c r="E20" s="42" t="s">
        <v>15</v>
      </c>
      <c r="F20" s="41" t="s">
        <v>16</v>
      </c>
      <c r="G20" s="43" t="s">
        <v>17</v>
      </c>
    </row>
    <row r="21" spans="1:7" x14ac:dyDescent="0.25">
      <c r="A21" s="44"/>
      <c r="B21" s="20"/>
      <c r="C21" s="20"/>
      <c r="D21" s="20"/>
      <c r="E21" s="24" t="s">
        <v>18</v>
      </c>
      <c r="F21" s="18" t="s">
        <v>17</v>
      </c>
      <c r="G21" s="45" t="s">
        <v>19</v>
      </c>
    </row>
    <row r="22" spans="1:7" x14ac:dyDescent="0.25">
      <c r="A22" s="56" t="s">
        <v>20</v>
      </c>
      <c r="B22" s="60" t="s">
        <v>277</v>
      </c>
      <c r="C22" s="63"/>
      <c r="D22" s="63"/>
      <c r="E22" s="66"/>
      <c r="F22" s="57"/>
      <c r="G22" s="46"/>
    </row>
    <row r="23" spans="1:7" ht="15.75" x14ac:dyDescent="0.25">
      <c r="A23" s="56"/>
      <c r="B23" s="81" t="s">
        <v>253</v>
      </c>
      <c r="C23" s="69" t="s">
        <v>88</v>
      </c>
      <c r="D23" s="70">
        <v>1</v>
      </c>
      <c r="E23" s="71"/>
      <c r="F23" s="58">
        <f>D23*E23</f>
        <v>0</v>
      </c>
      <c r="G23" s="47">
        <f t="shared" ref="G23:G28" si="0">F23/$D$9</f>
        <v>0</v>
      </c>
    </row>
    <row r="24" spans="1:7" ht="15.75" x14ac:dyDescent="0.25">
      <c r="A24" s="56"/>
      <c r="B24" s="81" t="s">
        <v>273</v>
      </c>
      <c r="C24" s="69" t="s">
        <v>89</v>
      </c>
      <c r="D24" s="70">
        <v>18</v>
      </c>
      <c r="E24" s="71">
        <v>2800</v>
      </c>
      <c r="F24" s="58">
        <f t="shared" ref="F24:F86" si="1">D24*E24</f>
        <v>50400</v>
      </c>
      <c r="G24" s="47">
        <f t="shared" si="0"/>
        <v>1.9043934053576934</v>
      </c>
    </row>
    <row r="25" spans="1:7" ht="15.75" x14ac:dyDescent="0.25">
      <c r="A25" s="56"/>
      <c r="B25" s="81" t="s">
        <v>274</v>
      </c>
      <c r="C25" s="69" t="s">
        <v>88</v>
      </c>
      <c r="D25" s="70">
        <v>1</v>
      </c>
      <c r="E25" s="71">
        <v>10000</v>
      </c>
      <c r="F25" s="58">
        <f t="shared" si="1"/>
        <v>10000</v>
      </c>
      <c r="G25" s="47">
        <f t="shared" si="0"/>
        <v>0.37785583439636777</v>
      </c>
    </row>
    <row r="26" spans="1:7" ht="15.75" x14ac:dyDescent="0.25">
      <c r="A26" s="56"/>
      <c r="B26" s="81" t="s">
        <v>275</v>
      </c>
      <c r="C26" s="69" t="s">
        <v>25</v>
      </c>
      <c r="D26" s="70">
        <v>10.5</v>
      </c>
      <c r="E26" s="71">
        <v>10000</v>
      </c>
      <c r="F26" s="58">
        <f t="shared" si="1"/>
        <v>105000</v>
      </c>
      <c r="G26" s="47">
        <f t="shared" si="0"/>
        <v>3.9674862611618615</v>
      </c>
    </row>
    <row r="27" spans="1:7" ht="15.75" x14ac:dyDescent="0.25">
      <c r="A27" s="56"/>
      <c r="B27" s="82" t="s">
        <v>276</v>
      </c>
      <c r="C27" s="69" t="s">
        <v>13</v>
      </c>
      <c r="D27" s="70">
        <v>1</v>
      </c>
      <c r="E27" s="71">
        <v>40000</v>
      </c>
      <c r="F27" s="58">
        <f t="shared" si="1"/>
        <v>40000</v>
      </c>
      <c r="G27" s="47">
        <f t="shared" si="0"/>
        <v>1.5114233375854711</v>
      </c>
    </row>
    <row r="28" spans="1:7" ht="15.75" x14ac:dyDescent="0.25">
      <c r="A28" s="56"/>
      <c r="B28" s="81" t="s">
        <v>83</v>
      </c>
      <c r="C28" s="69" t="s">
        <v>88</v>
      </c>
      <c r="D28" s="70">
        <v>1</v>
      </c>
      <c r="E28" s="71">
        <v>25000</v>
      </c>
      <c r="F28" s="58">
        <f t="shared" si="1"/>
        <v>25000</v>
      </c>
      <c r="G28" s="47">
        <f t="shared" si="0"/>
        <v>0.94463958599091935</v>
      </c>
    </row>
    <row r="29" spans="1:7" x14ac:dyDescent="0.25">
      <c r="A29" s="56"/>
      <c r="B29" s="21"/>
      <c r="C29" s="69"/>
      <c r="D29" s="70"/>
      <c r="E29" s="71"/>
      <c r="F29" s="58"/>
      <c r="G29" s="47"/>
    </row>
    <row r="30" spans="1:7" x14ac:dyDescent="0.25">
      <c r="A30" s="56" t="s">
        <v>28</v>
      </c>
      <c r="B30" s="61" t="s">
        <v>278</v>
      </c>
      <c r="C30" s="69"/>
      <c r="D30" s="70"/>
      <c r="E30" s="71"/>
      <c r="F30" s="58"/>
      <c r="G30" s="47"/>
    </row>
    <row r="31" spans="1:7" ht="15.75" x14ac:dyDescent="0.25">
      <c r="A31" s="56"/>
      <c r="B31" s="82" t="s">
        <v>78</v>
      </c>
      <c r="C31" s="69" t="s">
        <v>88</v>
      </c>
      <c r="D31" s="70">
        <v>1</v>
      </c>
      <c r="E31" s="71">
        <v>25000</v>
      </c>
      <c r="F31" s="58">
        <f t="shared" si="1"/>
        <v>25000</v>
      </c>
      <c r="G31" s="47">
        <f t="shared" ref="G31:G34" si="2">F31/$D$9</f>
        <v>0.94463958599091935</v>
      </c>
    </row>
    <row r="32" spans="1:7" ht="15.75" x14ac:dyDescent="0.25">
      <c r="A32" s="56"/>
      <c r="B32" s="81" t="s">
        <v>286</v>
      </c>
      <c r="C32" s="69" t="s">
        <v>88</v>
      </c>
      <c r="D32" s="70">
        <v>1</v>
      </c>
      <c r="E32" s="71"/>
      <c r="F32" s="58">
        <f t="shared" si="1"/>
        <v>0</v>
      </c>
      <c r="G32" s="47">
        <f t="shared" si="2"/>
        <v>0</v>
      </c>
    </row>
    <row r="33" spans="1:7" ht="15.75" x14ac:dyDescent="0.25">
      <c r="A33" s="56"/>
      <c r="B33" s="81" t="s">
        <v>287</v>
      </c>
      <c r="C33" s="69" t="s">
        <v>89</v>
      </c>
      <c r="D33" s="70">
        <v>20</v>
      </c>
      <c r="E33" s="71">
        <v>2800</v>
      </c>
      <c r="F33" s="58">
        <f t="shared" si="1"/>
        <v>56000</v>
      </c>
      <c r="G33" s="47">
        <f t="shared" si="2"/>
        <v>2.1159926726196594</v>
      </c>
    </row>
    <row r="34" spans="1:7" ht="15.75" x14ac:dyDescent="0.25">
      <c r="A34" s="56"/>
      <c r="B34" s="81" t="s">
        <v>288</v>
      </c>
      <c r="C34" s="69" t="s">
        <v>25</v>
      </c>
      <c r="D34" s="70">
        <v>6.9</v>
      </c>
      <c r="E34" s="71">
        <v>10000</v>
      </c>
      <c r="F34" s="58">
        <f t="shared" si="1"/>
        <v>69000</v>
      </c>
      <c r="G34" s="47">
        <f t="shared" si="2"/>
        <v>2.6072052573349374</v>
      </c>
    </row>
    <row r="35" spans="1:7" x14ac:dyDescent="0.25">
      <c r="A35" s="56"/>
      <c r="B35" s="21"/>
      <c r="C35" s="69"/>
      <c r="D35" s="70"/>
      <c r="E35" s="71"/>
      <c r="F35" s="58"/>
      <c r="G35" s="47"/>
    </row>
    <row r="36" spans="1:7" x14ac:dyDescent="0.25">
      <c r="A36" s="56"/>
      <c r="B36" s="21"/>
      <c r="C36" s="69"/>
      <c r="D36" s="70"/>
      <c r="E36" s="71"/>
      <c r="F36" s="58"/>
      <c r="G36" s="47"/>
    </row>
    <row r="37" spans="1:7" x14ac:dyDescent="0.25">
      <c r="A37" s="56" t="s">
        <v>29</v>
      </c>
      <c r="B37" s="61" t="s">
        <v>279</v>
      </c>
      <c r="C37" s="69"/>
      <c r="D37" s="70"/>
      <c r="E37" s="71"/>
      <c r="F37" s="58"/>
      <c r="G37" s="47"/>
    </row>
    <row r="38" spans="1:7" ht="15.75" x14ac:dyDescent="0.25">
      <c r="A38" s="56"/>
      <c r="B38" s="81" t="s">
        <v>289</v>
      </c>
      <c r="C38" s="69" t="s">
        <v>88</v>
      </c>
      <c r="D38" s="70">
        <v>1</v>
      </c>
      <c r="E38" s="71">
        <v>30000</v>
      </c>
      <c r="F38" s="58">
        <f t="shared" ref="F38:F39" si="3">D38*E38</f>
        <v>30000</v>
      </c>
      <c r="G38" s="47">
        <f t="shared" ref="G38:G39" si="4">F38/$D$9</f>
        <v>1.1335675031891033</v>
      </c>
    </row>
    <row r="39" spans="1:7" ht="15.75" x14ac:dyDescent="0.25">
      <c r="A39" s="56"/>
      <c r="B39" s="82" t="s">
        <v>230</v>
      </c>
      <c r="C39" s="69" t="s">
        <v>88</v>
      </c>
      <c r="D39" s="70">
        <v>1</v>
      </c>
      <c r="E39" s="71">
        <v>25000</v>
      </c>
      <c r="F39" s="58">
        <f t="shared" si="3"/>
        <v>25000</v>
      </c>
      <c r="G39" s="47">
        <f t="shared" si="4"/>
        <v>0.94463958599091935</v>
      </c>
    </row>
    <row r="40" spans="1:7" ht="15.75" x14ac:dyDescent="0.25">
      <c r="A40" s="56"/>
      <c r="B40" s="81" t="s">
        <v>172</v>
      </c>
      <c r="C40" s="69" t="s">
        <v>13</v>
      </c>
      <c r="D40" s="70">
        <v>1</v>
      </c>
      <c r="E40" s="71">
        <v>15000</v>
      </c>
      <c r="F40" s="58">
        <f t="shared" ref="F40:F41" si="5">D40*E40</f>
        <v>15000</v>
      </c>
      <c r="G40" s="47">
        <f t="shared" ref="G40:G41" si="6">F40/$D$9</f>
        <v>0.56678375159455163</v>
      </c>
    </row>
    <row r="41" spans="1:7" ht="15.75" x14ac:dyDescent="0.25">
      <c r="A41" s="56"/>
      <c r="B41" s="81" t="s">
        <v>290</v>
      </c>
      <c r="C41" s="69" t="s">
        <v>89</v>
      </c>
      <c r="D41" s="70">
        <v>16</v>
      </c>
      <c r="E41" s="71">
        <v>2800</v>
      </c>
      <c r="F41" s="58">
        <f t="shared" si="5"/>
        <v>44800</v>
      </c>
      <c r="G41" s="47">
        <f t="shared" si="6"/>
        <v>1.6927941380957277</v>
      </c>
    </row>
    <row r="42" spans="1:7" ht="15.75" x14ac:dyDescent="0.25">
      <c r="A42" s="56"/>
      <c r="B42" s="81" t="s">
        <v>291</v>
      </c>
      <c r="C42" s="69" t="s">
        <v>88</v>
      </c>
      <c r="D42" s="70">
        <v>1</v>
      </c>
      <c r="E42" s="71">
        <v>15000</v>
      </c>
      <c r="F42" s="58">
        <f t="shared" ref="F42" si="7">D42*E42</f>
        <v>15000</v>
      </c>
      <c r="G42" s="47">
        <f t="shared" ref="G42" si="8">F42/$D$9</f>
        <v>0.56678375159455163</v>
      </c>
    </row>
    <row r="43" spans="1:7" x14ac:dyDescent="0.25">
      <c r="A43" s="56"/>
      <c r="B43" s="21"/>
      <c r="C43" s="69"/>
      <c r="D43" s="70"/>
      <c r="E43" s="71"/>
      <c r="F43" s="58"/>
      <c r="G43" s="47"/>
    </row>
    <row r="44" spans="1:7" x14ac:dyDescent="0.25">
      <c r="A44" s="56" t="s">
        <v>53</v>
      </c>
      <c r="B44" s="61" t="s">
        <v>280</v>
      </c>
      <c r="C44" s="69"/>
      <c r="D44" s="70"/>
      <c r="E44" s="71"/>
      <c r="F44" s="58"/>
      <c r="G44" s="47"/>
    </row>
    <row r="45" spans="1:7" x14ac:dyDescent="0.25">
      <c r="A45" s="56"/>
      <c r="B45" s="73" t="s">
        <v>292</v>
      </c>
      <c r="C45" s="69" t="s">
        <v>88</v>
      </c>
      <c r="D45" s="70">
        <v>1</v>
      </c>
      <c r="E45" s="71">
        <v>20000</v>
      </c>
      <c r="F45" s="58">
        <f t="shared" si="1"/>
        <v>20000</v>
      </c>
      <c r="G45" s="47">
        <f t="shared" ref="G45:G82" si="9">F45/$D$9</f>
        <v>0.75571166879273555</v>
      </c>
    </row>
    <row r="46" spans="1:7" x14ac:dyDescent="0.25">
      <c r="A46" s="56"/>
      <c r="B46" s="73" t="s">
        <v>293</v>
      </c>
      <c r="C46" s="69" t="s">
        <v>88</v>
      </c>
      <c r="D46" s="70">
        <v>1</v>
      </c>
      <c r="E46" s="71"/>
      <c r="F46" s="58">
        <f t="shared" ref="F46:F48" si="10">D46*E46</f>
        <v>0</v>
      </c>
      <c r="G46" s="47">
        <f t="shared" ref="G46:G48" si="11">F46/$D$9</f>
        <v>0</v>
      </c>
    </row>
    <row r="47" spans="1:7" x14ac:dyDescent="0.25">
      <c r="A47" s="56"/>
      <c r="B47" s="73" t="s">
        <v>294</v>
      </c>
      <c r="C47" s="69" t="s">
        <v>89</v>
      </c>
      <c r="D47" s="70">
        <v>16</v>
      </c>
      <c r="E47" s="71">
        <v>2800</v>
      </c>
      <c r="F47" s="58">
        <f t="shared" si="10"/>
        <v>44800</v>
      </c>
      <c r="G47" s="47">
        <f t="shared" si="11"/>
        <v>1.6927941380957277</v>
      </c>
    </row>
    <row r="48" spans="1:7" x14ac:dyDescent="0.25">
      <c r="A48" s="56"/>
      <c r="B48" s="73" t="s">
        <v>295</v>
      </c>
      <c r="C48" s="69" t="s">
        <v>89</v>
      </c>
      <c r="D48" s="70">
        <v>12</v>
      </c>
      <c r="E48" s="71">
        <v>2800</v>
      </c>
      <c r="F48" s="58">
        <f t="shared" si="10"/>
        <v>33600</v>
      </c>
      <c r="G48" s="47">
        <f t="shared" si="11"/>
        <v>1.2695956035717957</v>
      </c>
    </row>
    <row r="49" spans="1:7" x14ac:dyDescent="0.25">
      <c r="A49" s="56"/>
      <c r="B49" s="21"/>
      <c r="C49" s="69"/>
      <c r="D49" s="70"/>
      <c r="E49" s="71"/>
      <c r="F49" s="58"/>
      <c r="G49" s="47"/>
    </row>
    <row r="50" spans="1:7" x14ac:dyDescent="0.25">
      <c r="A50" s="56" t="s">
        <v>59</v>
      </c>
      <c r="B50" s="61" t="s">
        <v>281</v>
      </c>
      <c r="C50" s="69"/>
      <c r="D50" s="70"/>
      <c r="E50" s="71"/>
      <c r="F50" s="58"/>
      <c r="G50" s="47"/>
    </row>
    <row r="51" spans="1:7" ht="15.75" x14ac:dyDescent="0.25">
      <c r="A51" s="56"/>
      <c r="B51" s="81" t="s">
        <v>296</v>
      </c>
      <c r="C51" s="69" t="s">
        <v>88</v>
      </c>
      <c r="D51" s="70">
        <v>1</v>
      </c>
      <c r="E51" s="71">
        <v>20000</v>
      </c>
      <c r="F51" s="58">
        <f t="shared" ref="F51:F54" si="12">D51*E51</f>
        <v>20000</v>
      </c>
      <c r="G51" s="47">
        <f t="shared" ref="G51:G54" si="13">F51/$D$9</f>
        <v>0.75571166879273555</v>
      </c>
    </row>
    <row r="52" spans="1:7" ht="15.75" x14ac:dyDescent="0.25">
      <c r="A52" s="56"/>
      <c r="B52" s="82" t="s">
        <v>78</v>
      </c>
      <c r="C52" s="69" t="s">
        <v>88</v>
      </c>
      <c r="D52" s="70">
        <v>1</v>
      </c>
      <c r="E52" s="71">
        <v>25000</v>
      </c>
      <c r="F52" s="58">
        <f t="shared" si="12"/>
        <v>25000</v>
      </c>
      <c r="G52" s="47">
        <f t="shared" si="13"/>
        <v>0.94463958599091935</v>
      </c>
    </row>
    <row r="53" spans="1:7" ht="15.75" x14ac:dyDescent="0.25">
      <c r="A53" s="56"/>
      <c r="B53" s="81" t="s">
        <v>297</v>
      </c>
      <c r="C53" s="69" t="s">
        <v>88</v>
      </c>
      <c r="D53" s="70">
        <v>1</v>
      </c>
      <c r="E53" s="71">
        <v>15000</v>
      </c>
      <c r="F53" s="58">
        <f t="shared" si="12"/>
        <v>15000</v>
      </c>
      <c r="G53" s="47">
        <f t="shared" si="13"/>
        <v>0.56678375159455163</v>
      </c>
    </row>
    <row r="54" spans="1:7" ht="15.75" x14ac:dyDescent="0.25">
      <c r="A54" s="56"/>
      <c r="B54" s="81" t="s">
        <v>298</v>
      </c>
      <c r="C54" s="69" t="s">
        <v>89</v>
      </c>
      <c r="D54" s="70">
        <v>23</v>
      </c>
      <c r="E54" s="71">
        <v>2800</v>
      </c>
      <c r="F54" s="58">
        <f t="shared" si="12"/>
        <v>64400</v>
      </c>
      <c r="G54" s="47">
        <f t="shared" si="13"/>
        <v>2.4333915735126084</v>
      </c>
    </row>
    <row r="55" spans="1:7" x14ac:dyDescent="0.25">
      <c r="A55" s="56"/>
      <c r="B55" s="21"/>
      <c r="C55" s="69"/>
      <c r="D55" s="70"/>
      <c r="E55" s="71"/>
      <c r="F55" s="58"/>
      <c r="G55" s="47"/>
    </row>
    <row r="56" spans="1:7" x14ac:dyDescent="0.25">
      <c r="A56" s="56"/>
      <c r="B56" s="61"/>
      <c r="C56" s="69"/>
      <c r="D56" s="70"/>
      <c r="E56" s="71"/>
      <c r="F56" s="58"/>
      <c r="G56" s="47"/>
    </row>
    <row r="57" spans="1:7" x14ac:dyDescent="0.25">
      <c r="A57" s="56" t="s">
        <v>60</v>
      </c>
      <c r="B57" s="61" t="s">
        <v>282</v>
      </c>
      <c r="C57" s="69"/>
      <c r="D57" s="70"/>
      <c r="E57" s="71"/>
      <c r="F57" s="58"/>
      <c r="G57" s="47"/>
    </row>
    <row r="58" spans="1:7" ht="15.75" x14ac:dyDescent="0.25">
      <c r="A58" s="56"/>
      <c r="B58" s="81" t="s">
        <v>299</v>
      </c>
      <c r="C58" s="69" t="s">
        <v>88</v>
      </c>
      <c r="D58" s="70">
        <v>1</v>
      </c>
      <c r="E58" s="71">
        <v>45000</v>
      </c>
      <c r="F58" s="58">
        <f t="shared" ref="F58" si="14">D58*E58</f>
        <v>45000</v>
      </c>
      <c r="G58" s="47">
        <f t="shared" ref="G58" si="15">F58/$D$9</f>
        <v>1.700351254783655</v>
      </c>
    </row>
    <row r="59" spans="1:7" ht="15.75" x14ac:dyDescent="0.25">
      <c r="A59" s="56"/>
      <c r="B59" s="81" t="s">
        <v>300</v>
      </c>
      <c r="C59" s="69" t="s">
        <v>88</v>
      </c>
      <c r="D59" s="70">
        <v>1</v>
      </c>
      <c r="E59" s="71">
        <v>15000</v>
      </c>
      <c r="F59" s="58">
        <f t="shared" ref="F59:F61" si="16">D59*E59</f>
        <v>15000</v>
      </c>
      <c r="G59" s="47">
        <f t="shared" ref="G59:G61" si="17">F59/$D$9</f>
        <v>0.56678375159455163</v>
      </c>
    </row>
    <row r="60" spans="1:7" ht="15.75" x14ac:dyDescent="0.25">
      <c r="A60" s="56"/>
      <c r="B60" s="81" t="s">
        <v>301</v>
      </c>
      <c r="C60" s="69" t="s">
        <v>88</v>
      </c>
      <c r="D60" s="70">
        <v>1</v>
      </c>
      <c r="E60" s="71">
        <v>5000</v>
      </c>
      <c r="F60" s="58">
        <f t="shared" si="16"/>
        <v>5000</v>
      </c>
      <c r="G60" s="47">
        <f t="shared" si="17"/>
        <v>0.18892791719818389</v>
      </c>
    </row>
    <row r="61" spans="1:7" ht="15.75" x14ac:dyDescent="0.25">
      <c r="A61" s="56"/>
      <c r="B61" s="82" t="s">
        <v>302</v>
      </c>
      <c r="C61" s="69" t="s">
        <v>88</v>
      </c>
      <c r="D61" s="70">
        <v>1</v>
      </c>
      <c r="E61" s="71">
        <v>25000</v>
      </c>
      <c r="F61" s="58">
        <f t="shared" si="16"/>
        <v>25000</v>
      </c>
      <c r="G61" s="47">
        <f t="shared" si="17"/>
        <v>0.94463958599091935</v>
      </c>
    </row>
    <row r="62" spans="1:7" x14ac:dyDescent="0.25">
      <c r="A62" s="56"/>
      <c r="B62" s="21"/>
      <c r="C62" s="69"/>
      <c r="D62" s="70"/>
      <c r="E62" s="71"/>
      <c r="F62" s="58"/>
      <c r="G62" s="47"/>
    </row>
    <row r="63" spans="1:7" x14ac:dyDescent="0.25">
      <c r="A63" s="56"/>
      <c r="B63" s="61"/>
      <c r="C63" s="69"/>
      <c r="D63" s="70"/>
      <c r="E63" s="71"/>
      <c r="F63" s="58"/>
      <c r="G63" s="47"/>
    </row>
    <row r="64" spans="1:7" x14ac:dyDescent="0.25">
      <c r="A64" s="56" t="s">
        <v>63</v>
      </c>
      <c r="B64" s="61" t="s">
        <v>283</v>
      </c>
      <c r="C64" s="69"/>
      <c r="D64" s="70"/>
      <c r="E64" s="71"/>
      <c r="F64" s="58"/>
      <c r="G64" s="47"/>
    </row>
    <row r="65" spans="1:7" ht="15.75" x14ac:dyDescent="0.25">
      <c r="A65" s="56"/>
      <c r="B65" s="81" t="s">
        <v>303</v>
      </c>
      <c r="C65" s="69" t="s">
        <v>88</v>
      </c>
      <c r="D65" s="70">
        <v>1</v>
      </c>
      <c r="E65" s="71"/>
      <c r="F65" s="58">
        <f t="shared" ref="F65:F69" si="18">D65*E65</f>
        <v>0</v>
      </c>
      <c r="G65" s="47">
        <f t="shared" ref="G65:G69" si="19">F65/$D$9</f>
        <v>0</v>
      </c>
    </row>
    <row r="66" spans="1:7" ht="15.75" x14ac:dyDescent="0.25">
      <c r="A66" s="56"/>
      <c r="B66" s="81" t="s">
        <v>304</v>
      </c>
      <c r="C66" s="69" t="s">
        <v>88</v>
      </c>
      <c r="D66" s="70">
        <v>1</v>
      </c>
      <c r="E66" s="71">
        <v>35000</v>
      </c>
      <c r="F66" s="58">
        <f t="shared" si="18"/>
        <v>35000</v>
      </c>
      <c r="G66" s="47">
        <f t="shared" si="19"/>
        <v>1.3224954203872872</v>
      </c>
    </row>
    <row r="67" spans="1:7" ht="15.75" x14ac:dyDescent="0.25">
      <c r="A67" s="56"/>
      <c r="B67" s="82" t="s">
        <v>305</v>
      </c>
      <c r="C67" s="69" t="s">
        <v>88</v>
      </c>
      <c r="D67" s="70">
        <v>1</v>
      </c>
      <c r="E67" s="71">
        <v>25000</v>
      </c>
      <c r="F67" s="58">
        <f t="shared" si="18"/>
        <v>25000</v>
      </c>
      <c r="G67" s="47">
        <f t="shared" si="19"/>
        <v>0.94463958599091935</v>
      </c>
    </row>
    <row r="68" spans="1:7" ht="15.75" x14ac:dyDescent="0.25">
      <c r="A68" s="56"/>
      <c r="B68" s="81" t="s">
        <v>306</v>
      </c>
      <c r="C68" s="69" t="s">
        <v>25</v>
      </c>
      <c r="D68" s="70">
        <v>4.5999999999999996</v>
      </c>
      <c r="E68" s="71">
        <v>10000</v>
      </c>
      <c r="F68" s="58">
        <f t="shared" si="18"/>
        <v>46000</v>
      </c>
      <c r="G68" s="47">
        <f t="shared" si="19"/>
        <v>1.7381368382232918</v>
      </c>
    </row>
    <row r="69" spans="1:7" ht="15.75" x14ac:dyDescent="0.25">
      <c r="A69" s="56"/>
      <c r="B69" s="81" t="s">
        <v>307</v>
      </c>
      <c r="C69" s="69" t="s">
        <v>88</v>
      </c>
      <c r="D69" s="70">
        <v>1</v>
      </c>
      <c r="E69" s="71">
        <v>40000</v>
      </c>
      <c r="F69" s="58">
        <f t="shared" si="18"/>
        <v>40000</v>
      </c>
      <c r="G69" s="47">
        <f t="shared" si="19"/>
        <v>1.5114233375854711</v>
      </c>
    </row>
    <row r="70" spans="1:7" x14ac:dyDescent="0.25">
      <c r="A70" s="56"/>
      <c r="B70" s="21"/>
      <c r="C70" s="69"/>
      <c r="D70" s="70"/>
      <c r="E70" s="71"/>
      <c r="F70" s="58"/>
      <c r="G70" s="47"/>
    </row>
    <row r="71" spans="1:7" x14ac:dyDescent="0.25">
      <c r="A71" s="56"/>
      <c r="B71" s="61"/>
      <c r="C71" s="69"/>
      <c r="D71" s="70"/>
      <c r="E71" s="71"/>
      <c r="F71" s="58"/>
      <c r="G71" s="47"/>
    </row>
    <row r="72" spans="1:7" x14ac:dyDescent="0.25">
      <c r="A72" s="56" t="s">
        <v>64</v>
      </c>
      <c r="B72" s="61" t="s">
        <v>284</v>
      </c>
      <c r="C72" s="69"/>
      <c r="D72" s="70"/>
      <c r="E72" s="71"/>
      <c r="F72" s="58"/>
      <c r="G72" s="47"/>
    </row>
    <row r="73" spans="1:7" ht="15.75" x14ac:dyDescent="0.25">
      <c r="A73" s="56"/>
      <c r="B73" s="82" t="s">
        <v>302</v>
      </c>
      <c r="C73" s="69" t="s">
        <v>88</v>
      </c>
      <c r="D73" s="70">
        <v>1</v>
      </c>
      <c r="E73" s="71">
        <v>25000</v>
      </c>
      <c r="F73" s="58">
        <f t="shared" ref="F73:F78" si="20">D73*E73</f>
        <v>25000</v>
      </c>
      <c r="G73" s="47">
        <f t="shared" ref="G73:G78" si="21">F73/$D$9</f>
        <v>0.94463958599091935</v>
      </c>
    </row>
    <row r="74" spans="1:7" ht="15.75" x14ac:dyDescent="0.25">
      <c r="A74" s="56"/>
      <c r="B74" s="81" t="s">
        <v>308</v>
      </c>
      <c r="C74" s="69" t="s">
        <v>88</v>
      </c>
      <c r="D74" s="70">
        <v>1</v>
      </c>
      <c r="E74" s="71">
        <v>15000</v>
      </c>
      <c r="F74" s="58">
        <f t="shared" si="20"/>
        <v>15000</v>
      </c>
      <c r="G74" s="47">
        <f t="shared" si="21"/>
        <v>0.56678375159455163</v>
      </c>
    </row>
    <row r="75" spans="1:7" ht="15.75" x14ac:dyDescent="0.25">
      <c r="A75" s="56"/>
      <c r="B75" s="82" t="s">
        <v>309</v>
      </c>
      <c r="C75" s="69" t="s">
        <v>88</v>
      </c>
      <c r="D75" s="70">
        <v>1</v>
      </c>
      <c r="E75" s="71">
        <v>40000</v>
      </c>
      <c r="F75" s="58">
        <f t="shared" si="20"/>
        <v>40000</v>
      </c>
      <c r="G75" s="47">
        <f t="shared" si="21"/>
        <v>1.5114233375854711</v>
      </c>
    </row>
    <row r="76" spans="1:7" ht="15.75" x14ac:dyDescent="0.25">
      <c r="A76" s="56"/>
      <c r="B76" s="81" t="s">
        <v>310</v>
      </c>
      <c r="C76" s="69" t="s">
        <v>13</v>
      </c>
      <c r="D76" s="70">
        <v>1</v>
      </c>
      <c r="E76" s="71">
        <v>15000</v>
      </c>
      <c r="F76" s="58">
        <f t="shared" si="20"/>
        <v>15000</v>
      </c>
      <c r="G76" s="47">
        <f t="shared" si="21"/>
        <v>0.56678375159455163</v>
      </c>
    </row>
    <row r="77" spans="1:7" ht="15.75" x14ac:dyDescent="0.25">
      <c r="A77" s="56"/>
      <c r="B77" s="81" t="s">
        <v>311</v>
      </c>
      <c r="C77" s="69" t="s">
        <v>88</v>
      </c>
      <c r="D77" s="70">
        <v>1</v>
      </c>
      <c r="E77" s="71"/>
      <c r="F77" s="58">
        <f t="shared" si="20"/>
        <v>0</v>
      </c>
      <c r="G77" s="47">
        <f t="shared" si="21"/>
        <v>0</v>
      </c>
    </row>
    <row r="78" spans="1:7" ht="15.75" x14ac:dyDescent="0.25">
      <c r="A78" s="56"/>
      <c r="B78" s="81" t="s">
        <v>312</v>
      </c>
      <c r="C78" s="69" t="s">
        <v>13</v>
      </c>
      <c r="D78" s="70">
        <v>1</v>
      </c>
      <c r="E78" s="71">
        <v>15000</v>
      </c>
      <c r="F78" s="58">
        <f t="shared" si="20"/>
        <v>15000</v>
      </c>
      <c r="G78" s="47">
        <f t="shared" si="21"/>
        <v>0.56678375159455163</v>
      </c>
    </row>
    <row r="79" spans="1:7" x14ac:dyDescent="0.25">
      <c r="A79" s="56"/>
      <c r="B79" s="21"/>
      <c r="C79" s="69"/>
      <c r="D79" s="70"/>
      <c r="E79" s="71"/>
      <c r="F79" s="58"/>
      <c r="G79" s="47"/>
    </row>
    <row r="80" spans="1:7" x14ac:dyDescent="0.25">
      <c r="A80" s="56" t="s">
        <v>66</v>
      </c>
      <c r="B80" s="61" t="s">
        <v>285</v>
      </c>
      <c r="C80" s="69"/>
      <c r="D80" s="70"/>
      <c r="E80" s="71"/>
      <c r="F80" s="58"/>
      <c r="G80" s="47"/>
    </row>
    <row r="81" spans="1:7" ht="15.75" x14ac:dyDescent="0.25">
      <c r="A81" s="56"/>
      <c r="B81" s="82" t="s">
        <v>313</v>
      </c>
      <c r="C81" s="69" t="s">
        <v>88</v>
      </c>
      <c r="D81" s="70">
        <v>1</v>
      </c>
      <c r="E81" s="71">
        <v>25000</v>
      </c>
      <c r="F81" s="58">
        <f t="shared" si="1"/>
        <v>25000</v>
      </c>
      <c r="G81" s="47">
        <f t="shared" si="9"/>
        <v>0.94463958599091935</v>
      </c>
    </row>
    <row r="82" spans="1:7" ht="15.75" x14ac:dyDescent="0.25">
      <c r="A82" s="56"/>
      <c r="B82" s="82" t="s">
        <v>314</v>
      </c>
      <c r="C82" s="69" t="s">
        <v>88</v>
      </c>
      <c r="D82" s="70">
        <v>1</v>
      </c>
      <c r="E82" s="71">
        <v>40000</v>
      </c>
      <c r="F82" s="58">
        <f t="shared" si="1"/>
        <v>40000</v>
      </c>
      <c r="G82" s="47">
        <f t="shared" si="9"/>
        <v>1.5114233375854711</v>
      </c>
    </row>
    <row r="83" spans="1:7" ht="15.75" x14ac:dyDescent="0.25">
      <c r="A83" s="56"/>
      <c r="B83" s="81" t="s">
        <v>315</v>
      </c>
      <c r="C83" s="69" t="s">
        <v>13</v>
      </c>
      <c r="D83" s="70">
        <v>1</v>
      </c>
      <c r="E83" s="71">
        <v>15000</v>
      </c>
      <c r="F83" s="58">
        <f t="shared" si="1"/>
        <v>15000</v>
      </c>
      <c r="G83" s="47">
        <f>F83/$D$9</f>
        <v>0.56678375159455163</v>
      </c>
    </row>
    <row r="84" spans="1:7" ht="15.75" x14ac:dyDescent="0.25">
      <c r="A84" s="56"/>
      <c r="B84" s="81"/>
      <c r="C84" s="69"/>
      <c r="D84" s="70"/>
      <c r="E84" s="71"/>
      <c r="F84" s="58"/>
      <c r="G84" s="47"/>
    </row>
    <row r="85" spans="1:7" x14ac:dyDescent="0.25">
      <c r="A85" s="56" t="s">
        <v>148</v>
      </c>
      <c r="B85" s="61" t="s">
        <v>316</v>
      </c>
      <c r="C85" s="69"/>
      <c r="D85" s="70"/>
      <c r="E85" s="71"/>
      <c r="F85" s="58"/>
      <c r="G85" s="47"/>
    </row>
    <row r="86" spans="1:7" ht="15.75" x14ac:dyDescent="0.25">
      <c r="A86" s="56"/>
      <c r="B86" s="81" t="s">
        <v>318</v>
      </c>
      <c r="C86" s="69" t="s">
        <v>88</v>
      </c>
      <c r="D86" s="70">
        <v>1</v>
      </c>
      <c r="E86" s="71">
        <v>10000</v>
      </c>
      <c r="F86" s="58">
        <f t="shared" si="1"/>
        <v>10000</v>
      </c>
      <c r="G86" s="47">
        <f>F86/$D$9</f>
        <v>0.37785583439636777</v>
      </c>
    </row>
    <row r="87" spans="1:7" ht="15.75" x14ac:dyDescent="0.25">
      <c r="A87" s="56"/>
      <c r="B87" s="81" t="s">
        <v>319</v>
      </c>
      <c r="C87" s="69" t="s">
        <v>13</v>
      </c>
      <c r="D87" s="70">
        <v>1</v>
      </c>
      <c r="E87" s="71">
        <v>15000</v>
      </c>
      <c r="F87" s="58">
        <f t="shared" ref="F87" si="22">D87*E87</f>
        <v>15000</v>
      </c>
      <c r="G87" s="47">
        <f>F87/$D$9</f>
        <v>0.56678375159455163</v>
      </c>
    </row>
    <row r="88" spans="1:7" x14ac:dyDescent="0.25">
      <c r="A88" s="56"/>
      <c r="B88" s="21"/>
      <c r="C88" s="20"/>
      <c r="D88" s="20"/>
      <c r="E88" s="67"/>
      <c r="F88" s="68"/>
      <c r="G88" s="47"/>
    </row>
    <row r="89" spans="1:7" x14ac:dyDescent="0.25">
      <c r="A89" s="56" t="s">
        <v>149</v>
      </c>
      <c r="B89" s="21" t="s">
        <v>317</v>
      </c>
      <c r="C89" s="69" t="s">
        <v>88</v>
      </c>
      <c r="D89" s="20">
        <v>1</v>
      </c>
      <c r="E89" s="71">
        <v>250000</v>
      </c>
      <c r="F89" s="58">
        <f t="shared" ref="F89" si="23">D89*E89</f>
        <v>250000</v>
      </c>
      <c r="G89" s="47">
        <f>F89/$D$9</f>
        <v>9.4463958599091935</v>
      </c>
    </row>
    <row r="90" spans="1:7" x14ac:dyDescent="0.25">
      <c r="A90" s="56"/>
      <c r="B90" s="22"/>
      <c r="C90" s="20"/>
      <c r="D90" s="20"/>
      <c r="E90" s="24"/>
      <c r="F90" s="64"/>
      <c r="G90" s="47"/>
    </row>
    <row r="91" spans="1:7" x14ac:dyDescent="0.25">
      <c r="A91" s="56" t="s">
        <v>211</v>
      </c>
      <c r="B91" s="21" t="s">
        <v>272</v>
      </c>
      <c r="C91" s="20" t="s">
        <v>88</v>
      </c>
      <c r="D91" s="20">
        <v>1</v>
      </c>
      <c r="E91" s="71">
        <v>400000</v>
      </c>
      <c r="F91" s="58">
        <f t="shared" ref="F91" si="24">D91*E91</f>
        <v>400000</v>
      </c>
      <c r="G91" s="47">
        <f>F91/$D$9</f>
        <v>15.11423337585471</v>
      </c>
    </row>
    <row r="92" spans="1:7" x14ac:dyDescent="0.25">
      <c r="A92" s="56"/>
      <c r="B92" s="21"/>
      <c r="C92" s="20"/>
      <c r="D92" s="20"/>
      <c r="E92" s="24"/>
      <c r="F92" s="64"/>
      <c r="G92" s="47"/>
    </row>
    <row r="93" spans="1:7" x14ac:dyDescent="0.25">
      <c r="A93" s="59"/>
      <c r="B93" s="19"/>
      <c r="C93" s="20"/>
      <c r="D93" s="20"/>
      <c r="E93" s="24"/>
      <c r="F93" s="64">
        <f>SUM(F23:F92)</f>
        <v>1834000</v>
      </c>
      <c r="G93" s="47"/>
    </row>
    <row r="94" spans="1:7" x14ac:dyDescent="0.25">
      <c r="A94" s="49"/>
      <c r="B94" s="21"/>
      <c r="C94" s="20"/>
      <c r="D94" s="21"/>
      <c r="E94" s="23"/>
      <c r="F94" s="62"/>
      <c r="G94" s="48"/>
    </row>
    <row r="95" spans="1:7" x14ac:dyDescent="0.25">
      <c r="A95" s="49"/>
      <c r="B95" s="25" t="s">
        <v>146</v>
      </c>
      <c r="C95" s="26"/>
      <c r="D95" s="25"/>
      <c r="E95" s="27"/>
      <c r="F95" s="65" t="s">
        <v>22</v>
      </c>
      <c r="G95" s="32">
        <f>SUM(G23:G94)</f>
        <v>69.298760028293842</v>
      </c>
    </row>
    <row r="96" spans="1:7" x14ac:dyDescent="0.25">
      <c r="A96" s="50"/>
      <c r="B96" s="28" t="s">
        <v>23</v>
      </c>
      <c r="C96" s="29"/>
      <c r="D96" s="30"/>
      <c r="E96" s="31"/>
      <c r="F96" s="27" t="s">
        <v>22</v>
      </c>
      <c r="G96" s="32">
        <f>G95*0.19</f>
        <v>13.166764405375829</v>
      </c>
    </row>
    <row r="97" spans="1:7" ht="15.75" thickBot="1" x14ac:dyDescent="0.3">
      <c r="A97" s="51"/>
      <c r="B97" s="33" t="s">
        <v>18</v>
      </c>
      <c r="C97" s="34"/>
      <c r="D97" s="35"/>
      <c r="E97" s="34" t="s">
        <v>0</v>
      </c>
      <c r="F97" s="36" t="s">
        <v>22</v>
      </c>
      <c r="G97" s="37">
        <f>SUM(G95:G96)</f>
        <v>82.465524433669671</v>
      </c>
    </row>
  </sheetData>
  <mergeCells count="4">
    <mergeCell ref="A3:G3"/>
    <mergeCell ref="D13:E13"/>
    <mergeCell ref="F13:G13"/>
    <mergeCell ref="B14:C15"/>
  </mergeCells>
  <pageMargins left="0.70866141732283472" right="0.70866141732283472" top="0.74803149606299213" bottom="0.74803149606299213" header="0.31496062992125984" footer="0.31496062992125984"/>
  <pageSetup scale="76" fitToHeight="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opLeftCell="A20" workbookViewId="0">
      <selection activeCell="E135" sqref="E135"/>
    </sheetView>
  </sheetViews>
  <sheetFormatPr baseColWidth="10" defaultRowHeight="15" x14ac:dyDescent="0.25"/>
  <cols>
    <col min="1" max="1" width="11.42578125" style="55"/>
    <col min="2" max="2" width="49.28515625" style="55" customWidth="1"/>
    <col min="3" max="16384" width="11.42578125" style="55"/>
  </cols>
  <sheetData>
    <row r="1" spans="1:7" x14ac:dyDescent="0.25">
      <c r="A1" s="2"/>
      <c r="B1" s="2"/>
      <c r="C1" s="2"/>
      <c r="D1" s="1"/>
      <c r="E1" s="2"/>
      <c r="F1" s="1"/>
      <c r="G1" s="1"/>
    </row>
    <row r="2" spans="1:7" x14ac:dyDescent="0.25">
      <c r="A2" s="2"/>
      <c r="B2" s="2" t="s">
        <v>0</v>
      </c>
      <c r="C2" s="2"/>
      <c r="D2" s="1"/>
      <c r="E2" s="2"/>
      <c r="F2" s="1"/>
      <c r="G2" s="1"/>
    </row>
    <row r="3" spans="1:7" ht="21" x14ac:dyDescent="0.35">
      <c r="A3" s="95" t="s">
        <v>157</v>
      </c>
      <c r="B3" s="95"/>
      <c r="C3" s="95"/>
      <c r="D3" s="95"/>
      <c r="E3" s="95"/>
      <c r="F3" s="95"/>
      <c r="G3" s="95"/>
    </row>
    <row r="4" spans="1:7" x14ac:dyDescent="0.25">
      <c r="A4" s="38"/>
      <c r="B4" s="38"/>
      <c r="C4" s="38"/>
      <c r="D4" s="38"/>
      <c r="E4" s="38"/>
      <c r="F4" s="38"/>
      <c r="G4" s="38"/>
    </row>
    <row r="5" spans="1:7" x14ac:dyDescent="0.25">
      <c r="A5" s="3"/>
      <c r="B5" s="7" t="s">
        <v>1</v>
      </c>
      <c r="C5" s="39" t="s">
        <v>2</v>
      </c>
      <c r="D5" s="4" t="s">
        <v>31</v>
      </c>
      <c r="E5" s="3"/>
      <c r="F5" s="3"/>
      <c r="G5" s="3"/>
    </row>
    <row r="6" spans="1:7" x14ac:dyDescent="0.25">
      <c r="A6" s="3"/>
      <c r="B6" s="5" t="s">
        <v>3</v>
      </c>
      <c r="C6" s="39" t="s">
        <v>2</v>
      </c>
      <c r="D6" s="5" t="s">
        <v>158</v>
      </c>
      <c r="E6" s="3"/>
      <c r="F6" s="3"/>
      <c r="G6" s="3"/>
    </row>
    <row r="7" spans="1:7" x14ac:dyDescent="0.25">
      <c r="A7" s="3"/>
      <c r="B7" s="7" t="s">
        <v>4</v>
      </c>
      <c r="C7" s="39" t="s">
        <v>2</v>
      </c>
      <c r="D7" s="4" t="s">
        <v>33</v>
      </c>
      <c r="E7" s="3"/>
      <c r="F7" s="3"/>
      <c r="G7" s="3"/>
    </row>
    <row r="8" spans="1:7" ht="15.75" thickBot="1" x14ac:dyDescent="0.3">
      <c r="A8" s="3"/>
      <c r="B8" s="7" t="s">
        <v>5</v>
      </c>
      <c r="C8" s="39" t="s">
        <v>2</v>
      </c>
      <c r="D8" s="6">
        <v>42821</v>
      </c>
      <c r="E8" s="3"/>
      <c r="F8" s="3" t="s">
        <v>0</v>
      </c>
      <c r="G8" s="3"/>
    </row>
    <row r="9" spans="1:7" ht="15.75" thickBot="1" x14ac:dyDescent="0.3">
      <c r="A9" s="3"/>
      <c r="B9" s="7" t="s">
        <v>6</v>
      </c>
      <c r="C9" s="39" t="s">
        <v>2</v>
      </c>
      <c r="D9" s="72">
        <v>26465.119999999999</v>
      </c>
      <c r="E9" s="3"/>
      <c r="F9" s="3" t="s">
        <v>0</v>
      </c>
      <c r="G9" s="3"/>
    </row>
    <row r="10" spans="1:7" x14ac:dyDescent="0.25">
      <c r="A10" s="3"/>
      <c r="B10" s="3" t="s">
        <v>0</v>
      </c>
      <c r="C10" s="3"/>
      <c r="D10" s="3"/>
      <c r="E10" s="3"/>
      <c r="F10" s="3" t="s">
        <v>0</v>
      </c>
      <c r="G10" s="3"/>
    </row>
    <row r="11" spans="1:7" x14ac:dyDescent="0.25">
      <c r="A11" s="3"/>
      <c r="B11" s="7" t="s">
        <v>34</v>
      </c>
      <c r="C11" s="3"/>
      <c r="D11" s="3"/>
      <c r="E11" s="3"/>
      <c r="F11" s="3" t="s">
        <v>0</v>
      </c>
      <c r="G11" s="3"/>
    </row>
    <row r="12" spans="1:7" x14ac:dyDescent="0.25">
      <c r="A12" s="3"/>
      <c r="B12" s="3"/>
      <c r="C12" s="3"/>
      <c r="D12" s="3"/>
      <c r="E12" s="3"/>
      <c r="F12" s="3" t="s">
        <v>0</v>
      </c>
      <c r="G12" s="3"/>
    </row>
    <row r="13" spans="1:7" x14ac:dyDescent="0.25">
      <c r="A13" s="3"/>
      <c r="B13" s="8" t="s">
        <v>7</v>
      </c>
      <c r="C13" s="9"/>
      <c r="D13" s="89" t="s">
        <v>8</v>
      </c>
      <c r="E13" s="90"/>
      <c r="F13" s="89" t="s">
        <v>9</v>
      </c>
      <c r="G13" s="90"/>
    </row>
    <row r="14" spans="1:7" x14ac:dyDescent="0.25">
      <c r="A14" s="3"/>
      <c r="B14" s="91" t="s">
        <v>27</v>
      </c>
      <c r="C14" s="92"/>
      <c r="D14" s="10"/>
      <c r="E14" s="11"/>
      <c r="F14" s="12"/>
      <c r="G14" s="11"/>
    </row>
    <row r="15" spans="1:7" x14ac:dyDescent="0.25">
      <c r="A15" s="3"/>
      <c r="B15" s="93"/>
      <c r="C15" s="94"/>
      <c r="D15" s="13"/>
      <c r="E15" s="14"/>
      <c r="F15" s="15"/>
      <c r="G15" s="14"/>
    </row>
    <row r="16" spans="1:7" x14ac:dyDescent="0.25">
      <c r="A16" s="38"/>
      <c r="B16" s="38"/>
      <c r="C16" s="38"/>
      <c r="D16" s="38"/>
      <c r="E16" s="38"/>
      <c r="F16" s="38"/>
      <c r="G16" s="38"/>
    </row>
    <row r="17" spans="1:7" x14ac:dyDescent="0.25">
      <c r="A17" s="16" t="s">
        <v>0</v>
      </c>
      <c r="B17" s="8" t="s">
        <v>10</v>
      </c>
      <c r="C17" s="17"/>
      <c r="D17" s="52"/>
      <c r="E17" s="53"/>
      <c r="F17" s="53"/>
      <c r="G17" s="54"/>
    </row>
    <row r="18" spans="1:7" x14ac:dyDescent="0.25">
      <c r="A18" s="3"/>
      <c r="B18" s="3" t="s">
        <v>159</v>
      </c>
      <c r="C18" s="3"/>
      <c r="D18" s="3"/>
      <c r="E18" s="3"/>
      <c r="F18" s="3"/>
      <c r="G18" s="3"/>
    </row>
    <row r="19" spans="1:7" ht="15.75" thickBot="1" x14ac:dyDescent="0.3">
      <c r="A19" s="38"/>
      <c r="B19" s="38"/>
      <c r="C19" s="38"/>
      <c r="D19" s="38"/>
      <c r="E19" s="38"/>
      <c r="F19" s="38"/>
      <c r="G19" s="38"/>
    </row>
    <row r="20" spans="1:7" x14ac:dyDescent="0.25">
      <c r="A20" s="40" t="s">
        <v>11</v>
      </c>
      <c r="B20" s="41" t="s">
        <v>12</v>
      </c>
      <c r="C20" s="41" t="s">
        <v>13</v>
      </c>
      <c r="D20" s="41" t="s">
        <v>14</v>
      </c>
      <c r="E20" s="42" t="s">
        <v>15</v>
      </c>
      <c r="F20" s="41" t="s">
        <v>16</v>
      </c>
      <c r="G20" s="43" t="s">
        <v>17</v>
      </c>
    </row>
    <row r="21" spans="1:7" x14ac:dyDescent="0.25">
      <c r="A21" s="44"/>
      <c r="B21" s="20"/>
      <c r="C21" s="20"/>
      <c r="D21" s="20"/>
      <c r="E21" s="24" t="s">
        <v>18</v>
      </c>
      <c r="F21" s="18" t="s">
        <v>17</v>
      </c>
      <c r="G21" s="45" t="s">
        <v>19</v>
      </c>
    </row>
    <row r="22" spans="1:7" x14ac:dyDescent="0.25">
      <c r="A22" s="56" t="s">
        <v>20</v>
      </c>
      <c r="B22" s="60" t="s">
        <v>322</v>
      </c>
      <c r="C22" s="63"/>
      <c r="D22" s="63"/>
      <c r="E22" s="66"/>
      <c r="F22" s="57"/>
      <c r="G22" s="46"/>
    </row>
    <row r="23" spans="1:7" ht="15.75" x14ac:dyDescent="0.25">
      <c r="A23" s="56"/>
      <c r="B23" s="81" t="s">
        <v>332</v>
      </c>
      <c r="C23" s="69" t="s">
        <v>13</v>
      </c>
      <c r="D23" s="70">
        <v>1</v>
      </c>
      <c r="E23" s="71"/>
      <c r="F23" s="58">
        <f>D23*E23</f>
        <v>0</v>
      </c>
      <c r="G23" s="47">
        <f t="shared" ref="G23:G26" si="0">F23/$D$9</f>
        <v>0</v>
      </c>
    </row>
    <row r="24" spans="1:7" ht="15.75" x14ac:dyDescent="0.25">
      <c r="A24" s="56"/>
      <c r="B24" s="81" t="s">
        <v>333</v>
      </c>
      <c r="C24" s="69" t="s">
        <v>25</v>
      </c>
      <c r="D24" s="70">
        <v>4.5999999999999996</v>
      </c>
      <c r="E24" s="71">
        <v>10000</v>
      </c>
      <c r="F24" s="58">
        <f t="shared" ref="F24:F114" si="1">D24*E24</f>
        <v>46000</v>
      </c>
      <c r="G24" s="47">
        <f t="shared" si="0"/>
        <v>1.7381368382232918</v>
      </c>
    </row>
    <row r="25" spans="1:7" ht="15.75" x14ac:dyDescent="0.25">
      <c r="A25" s="56"/>
      <c r="B25" s="81" t="s">
        <v>334</v>
      </c>
      <c r="C25" s="69" t="s">
        <v>88</v>
      </c>
      <c r="D25" s="70">
        <v>1</v>
      </c>
      <c r="E25" s="71">
        <v>15000</v>
      </c>
      <c r="F25" s="58">
        <f t="shared" si="1"/>
        <v>15000</v>
      </c>
      <c r="G25" s="47">
        <f t="shared" si="0"/>
        <v>0.56678375159455163</v>
      </c>
    </row>
    <row r="26" spans="1:7" ht="15.75" x14ac:dyDescent="0.25">
      <c r="A26" s="56"/>
      <c r="B26" s="81" t="s">
        <v>300</v>
      </c>
      <c r="C26" s="69" t="s">
        <v>88</v>
      </c>
      <c r="D26" s="70">
        <v>1</v>
      </c>
      <c r="E26" s="71">
        <v>15000</v>
      </c>
      <c r="F26" s="58">
        <f t="shared" si="1"/>
        <v>15000</v>
      </c>
      <c r="G26" s="47">
        <f t="shared" si="0"/>
        <v>0.56678375159455163</v>
      </c>
    </row>
    <row r="27" spans="1:7" ht="15.75" x14ac:dyDescent="0.25">
      <c r="A27" s="56"/>
      <c r="B27" s="81" t="s">
        <v>335</v>
      </c>
      <c r="C27" s="69" t="s">
        <v>88</v>
      </c>
      <c r="D27" s="70">
        <v>1</v>
      </c>
      <c r="E27" s="71">
        <v>30000</v>
      </c>
      <c r="F27" s="58">
        <f t="shared" ref="F27" si="2">D27*E27</f>
        <v>30000</v>
      </c>
      <c r="G27" s="47">
        <f t="shared" ref="G27" si="3">F27/$D$9</f>
        <v>1.1335675031891033</v>
      </c>
    </row>
    <row r="28" spans="1:7" x14ac:dyDescent="0.25">
      <c r="A28" s="56"/>
      <c r="B28" s="22"/>
      <c r="C28" s="69"/>
      <c r="D28" s="70"/>
      <c r="E28" s="71"/>
      <c r="F28" s="58"/>
      <c r="G28" s="47"/>
    </row>
    <row r="29" spans="1:7" x14ac:dyDescent="0.25">
      <c r="A29" s="56"/>
      <c r="B29" s="21"/>
      <c r="C29" s="69"/>
      <c r="D29" s="70"/>
      <c r="E29" s="71"/>
      <c r="F29" s="58"/>
      <c r="G29" s="47"/>
    </row>
    <row r="30" spans="1:7" x14ac:dyDescent="0.25">
      <c r="A30" s="56" t="s">
        <v>28</v>
      </c>
      <c r="B30" s="61" t="s">
        <v>323</v>
      </c>
      <c r="C30" s="69"/>
      <c r="D30" s="70"/>
      <c r="E30" s="71"/>
      <c r="F30" s="58"/>
      <c r="G30" s="47"/>
    </row>
    <row r="31" spans="1:7" ht="15.75" x14ac:dyDescent="0.25">
      <c r="A31" s="56"/>
      <c r="B31" s="81" t="s">
        <v>336</v>
      </c>
      <c r="C31" s="69" t="s">
        <v>88</v>
      </c>
      <c r="D31" s="70">
        <v>1</v>
      </c>
      <c r="E31" s="71">
        <v>30000</v>
      </c>
      <c r="F31" s="58">
        <f t="shared" si="1"/>
        <v>30000</v>
      </c>
      <c r="G31" s="47">
        <f t="shared" ref="G31:G32" si="4">F31/$D$9</f>
        <v>1.1335675031891033</v>
      </c>
    </row>
    <row r="32" spans="1:7" ht="15.75" x14ac:dyDescent="0.25">
      <c r="A32" s="56"/>
      <c r="B32" s="81" t="s">
        <v>337</v>
      </c>
      <c r="C32" s="69" t="s">
        <v>89</v>
      </c>
      <c r="D32" s="70">
        <v>41</v>
      </c>
      <c r="E32" s="71">
        <v>2800</v>
      </c>
      <c r="F32" s="58">
        <f t="shared" si="1"/>
        <v>114800</v>
      </c>
      <c r="G32" s="47">
        <f t="shared" si="4"/>
        <v>4.3377849788703022</v>
      </c>
    </row>
    <row r="33" spans="1:7" ht="15.75" x14ac:dyDescent="0.25">
      <c r="A33" s="56"/>
      <c r="B33" s="81" t="s">
        <v>338</v>
      </c>
      <c r="C33" s="69" t="s">
        <v>25</v>
      </c>
      <c r="D33" s="70">
        <v>13.2</v>
      </c>
      <c r="E33" s="71">
        <v>10000</v>
      </c>
      <c r="F33" s="58">
        <f t="shared" ref="F33:F46" si="5">D33*E33</f>
        <v>132000</v>
      </c>
      <c r="G33" s="47">
        <f t="shared" ref="G33:G46" si="6">F33/$D$9</f>
        <v>4.9876970140320545</v>
      </c>
    </row>
    <row r="34" spans="1:7" ht="15.75" x14ac:dyDescent="0.25">
      <c r="A34" s="56"/>
      <c r="B34" s="82" t="s">
        <v>339</v>
      </c>
      <c r="C34" s="69" t="s">
        <v>88</v>
      </c>
      <c r="D34" s="70">
        <v>1</v>
      </c>
      <c r="E34" s="71"/>
      <c r="F34" s="58">
        <f t="shared" si="5"/>
        <v>0</v>
      </c>
      <c r="G34" s="47">
        <f t="shared" si="6"/>
        <v>0</v>
      </c>
    </row>
    <row r="35" spans="1:7" ht="15.75" x14ac:dyDescent="0.25">
      <c r="A35" s="56"/>
      <c r="B35" s="82" t="s">
        <v>340</v>
      </c>
      <c r="C35" s="69" t="s">
        <v>88</v>
      </c>
      <c r="D35" s="70">
        <v>1</v>
      </c>
      <c r="E35" s="71"/>
      <c r="F35" s="58">
        <f t="shared" si="5"/>
        <v>0</v>
      </c>
      <c r="G35" s="47">
        <f t="shared" si="6"/>
        <v>0</v>
      </c>
    </row>
    <row r="36" spans="1:7" ht="15.75" x14ac:dyDescent="0.25">
      <c r="A36" s="56"/>
      <c r="B36" s="81" t="s">
        <v>341</v>
      </c>
      <c r="C36" s="69" t="s">
        <v>25</v>
      </c>
      <c r="D36" s="70">
        <v>16</v>
      </c>
      <c r="E36" s="71">
        <v>8000</v>
      </c>
      <c r="F36" s="58">
        <f t="shared" si="5"/>
        <v>128000</v>
      </c>
      <c r="G36" s="47">
        <f t="shared" si="6"/>
        <v>4.8365546802735073</v>
      </c>
    </row>
    <row r="37" spans="1:7" ht="15.75" x14ac:dyDescent="0.25">
      <c r="A37" s="56"/>
      <c r="B37" s="81" t="s">
        <v>342</v>
      </c>
      <c r="C37" s="69" t="s">
        <v>13</v>
      </c>
      <c r="D37" s="70">
        <v>1</v>
      </c>
      <c r="E37" s="71"/>
      <c r="F37" s="58">
        <f t="shared" si="5"/>
        <v>0</v>
      </c>
      <c r="G37" s="47">
        <f t="shared" si="6"/>
        <v>0</v>
      </c>
    </row>
    <row r="38" spans="1:7" ht="15.75" x14ac:dyDescent="0.25">
      <c r="A38" s="56"/>
      <c r="B38" s="81" t="s">
        <v>343</v>
      </c>
      <c r="C38" s="69" t="s">
        <v>88</v>
      </c>
      <c r="D38" s="70">
        <v>1</v>
      </c>
      <c r="E38" s="71"/>
      <c r="F38" s="58">
        <f t="shared" si="5"/>
        <v>0</v>
      </c>
      <c r="G38" s="47">
        <f t="shared" si="6"/>
        <v>0</v>
      </c>
    </row>
    <row r="39" spans="1:7" ht="15.75" x14ac:dyDescent="0.25">
      <c r="A39" s="56"/>
      <c r="B39" s="81" t="s">
        <v>344</v>
      </c>
      <c r="C39" s="69" t="s">
        <v>88</v>
      </c>
      <c r="D39" s="70">
        <v>1</v>
      </c>
      <c r="E39" s="71">
        <v>10000</v>
      </c>
      <c r="F39" s="58">
        <f t="shared" si="5"/>
        <v>10000</v>
      </c>
      <c r="G39" s="47">
        <f t="shared" si="6"/>
        <v>0.37785583439636777</v>
      </c>
    </row>
    <row r="40" spans="1:7" ht="15.75" x14ac:dyDescent="0.25">
      <c r="A40" s="56"/>
      <c r="B40" s="81" t="s">
        <v>345</v>
      </c>
      <c r="C40" s="69" t="s">
        <v>88</v>
      </c>
      <c r="D40" s="70">
        <v>1</v>
      </c>
      <c r="E40" s="71">
        <v>25000</v>
      </c>
      <c r="F40" s="58">
        <f t="shared" si="5"/>
        <v>25000</v>
      </c>
      <c r="G40" s="47">
        <f t="shared" si="6"/>
        <v>0.94463958599091935</v>
      </c>
    </row>
    <row r="41" spans="1:7" ht="15.75" x14ac:dyDescent="0.25">
      <c r="A41" s="56"/>
      <c r="B41" s="82" t="s">
        <v>350</v>
      </c>
      <c r="C41" s="69" t="s">
        <v>88</v>
      </c>
      <c r="D41" s="70">
        <v>1</v>
      </c>
      <c r="E41" s="71">
        <v>40000</v>
      </c>
      <c r="F41" s="58">
        <f t="shared" si="5"/>
        <v>40000</v>
      </c>
      <c r="G41" s="47">
        <f t="shared" si="6"/>
        <v>1.5114233375854711</v>
      </c>
    </row>
    <row r="42" spans="1:7" ht="15.75" x14ac:dyDescent="0.25">
      <c r="A42" s="56"/>
      <c r="B42" s="81" t="s">
        <v>346</v>
      </c>
      <c r="C42" s="69" t="s">
        <v>89</v>
      </c>
      <c r="D42" s="70"/>
      <c r="E42" s="71"/>
      <c r="F42" s="58">
        <f t="shared" si="5"/>
        <v>0</v>
      </c>
      <c r="G42" s="47">
        <f t="shared" si="6"/>
        <v>0</v>
      </c>
    </row>
    <row r="43" spans="1:7" ht="15.75" x14ac:dyDescent="0.25">
      <c r="A43" s="56"/>
      <c r="B43" s="81" t="s">
        <v>347</v>
      </c>
      <c r="C43" s="69" t="s">
        <v>88</v>
      </c>
      <c r="D43" s="70">
        <v>1</v>
      </c>
      <c r="E43" s="71">
        <v>25000</v>
      </c>
      <c r="F43" s="58">
        <f t="shared" si="5"/>
        <v>25000</v>
      </c>
      <c r="G43" s="47">
        <f t="shared" si="6"/>
        <v>0.94463958599091935</v>
      </c>
    </row>
    <row r="44" spans="1:7" ht="15.75" x14ac:dyDescent="0.25">
      <c r="A44" s="56"/>
      <c r="B44" s="81" t="s">
        <v>351</v>
      </c>
      <c r="C44" s="69" t="s">
        <v>88</v>
      </c>
      <c r="D44" s="70">
        <v>1</v>
      </c>
      <c r="E44" s="71">
        <v>15000</v>
      </c>
      <c r="F44" s="58">
        <f t="shared" si="5"/>
        <v>15000</v>
      </c>
      <c r="G44" s="47">
        <f t="shared" si="6"/>
        <v>0.56678375159455163</v>
      </c>
    </row>
    <row r="45" spans="1:7" ht="15.75" x14ac:dyDescent="0.25">
      <c r="A45" s="56"/>
      <c r="B45" s="81" t="s">
        <v>348</v>
      </c>
      <c r="C45" s="69" t="s">
        <v>89</v>
      </c>
      <c r="D45" s="70"/>
      <c r="E45" s="71"/>
      <c r="F45" s="58">
        <f t="shared" si="5"/>
        <v>0</v>
      </c>
      <c r="G45" s="47">
        <f t="shared" si="6"/>
        <v>0</v>
      </c>
    </row>
    <row r="46" spans="1:7" ht="15.75" x14ac:dyDescent="0.25">
      <c r="A46" s="56"/>
      <c r="B46" s="81" t="s">
        <v>349</v>
      </c>
      <c r="C46" s="69" t="s">
        <v>88</v>
      </c>
      <c r="D46" s="70">
        <v>1</v>
      </c>
      <c r="E46" s="71">
        <v>10000</v>
      </c>
      <c r="F46" s="58">
        <f t="shared" si="5"/>
        <v>10000</v>
      </c>
      <c r="G46" s="47">
        <f t="shared" si="6"/>
        <v>0.37785583439636777</v>
      </c>
    </row>
    <row r="47" spans="1:7" ht="15.75" x14ac:dyDescent="0.25">
      <c r="A47" s="56"/>
      <c r="B47" s="81"/>
      <c r="C47" s="69"/>
      <c r="D47" s="70"/>
      <c r="E47" s="71"/>
      <c r="F47" s="58"/>
      <c r="G47" s="47"/>
    </row>
    <row r="48" spans="1:7" x14ac:dyDescent="0.25">
      <c r="A48" s="56" t="s">
        <v>29</v>
      </c>
      <c r="B48" s="61" t="s">
        <v>324</v>
      </c>
      <c r="C48" s="69"/>
      <c r="D48" s="70"/>
      <c r="E48" s="71"/>
      <c r="F48" s="58"/>
      <c r="G48" s="47"/>
    </row>
    <row r="49" spans="1:7" ht="15.75" x14ac:dyDescent="0.25">
      <c r="A49" s="56"/>
      <c r="B49" s="81" t="s">
        <v>194</v>
      </c>
      <c r="C49" s="69" t="s">
        <v>88</v>
      </c>
      <c r="D49" s="70">
        <v>1</v>
      </c>
      <c r="E49" s="71">
        <v>30000</v>
      </c>
      <c r="F49" s="58">
        <f t="shared" ref="F49" si="7">D49*E49</f>
        <v>30000</v>
      </c>
      <c r="G49" s="47">
        <f t="shared" ref="G49" si="8">F49/$D$9</f>
        <v>1.1335675031891033</v>
      </c>
    </row>
    <row r="50" spans="1:7" ht="15.75" x14ac:dyDescent="0.25">
      <c r="A50" s="56"/>
      <c r="B50" s="81" t="s">
        <v>352</v>
      </c>
      <c r="C50" s="69" t="s">
        <v>88</v>
      </c>
      <c r="D50" s="70">
        <v>1</v>
      </c>
      <c r="E50" s="71"/>
      <c r="F50" s="58">
        <f t="shared" ref="F50:F51" si="9">D50*E50</f>
        <v>0</v>
      </c>
      <c r="G50" s="47">
        <f t="shared" ref="G50:G51" si="10">F50/$D$9</f>
        <v>0</v>
      </c>
    </row>
    <row r="51" spans="1:7" ht="15.75" x14ac:dyDescent="0.25">
      <c r="A51" s="56"/>
      <c r="B51" s="81" t="s">
        <v>353</v>
      </c>
      <c r="C51" s="69" t="s">
        <v>89</v>
      </c>
      <c r="D51" s="70">
        <v>21</v>
      </c>
      <c r="E51" s="71">
        <v>2800</v>
      </c>
      <c r="F51" s="58">
        <f t="shared" si="9"/>
        <v>58800</v>
      </c>
      <c r="G51" s="47">
        <f t="shared" si="10"/>
        <v>2.2217923062506424</v>
      </c>
    </row>
    <row r="52" spans="1:7" ht="15.75" x14ac:dyDescent="0.25">
      <c r="A52" s="56"/>
      <c r="B52" s="81" t="s">
        <v>354</v>
      </c>
      <c r="C52" s="69" t="s">
        <v>88</v>
      </c>
      <c r="D52" s="70">
        <v>1</v>
      </c>
      <c r="E52" s="71">
        <v>15000</v>
      </c>
      <c r="F52" s="58">
        <f t="shared" ref="F52" si="11">D52*E52</f>
        <v>15000</v>
      </c>
      <c r="G52" s="47">
        <f t="shared" ref="G52" si="12">F52/$D$9</f>
        <v>0.56678375159455163</v>
      </c>
    </row>
    <row r="53" spans="1:7" x14ac:dyDescent="0.25">
      <c r="A53" s="56"/>
      <c r="B53" s="21"/>
      <c r="C53" s="69"/>
      <c r="D53" s="70"/>
      <c r="E53" s="71"/>
      <c r="F53" s="58"/>
      <c r="G53" s="47"/>
    </row>
    <row r="54" spans="1:7" x14ac:dyDescent="0.25">
      <c r="A54" s="56" t="s">
        <v>53</v>
      </c>
      <c r="B54" s="61" t="s">
        <v>325</v>
      </c>
      <c r="C54" s="69"/>
      <c r="D54" s="70"/>
      <c r="E54" s="71"/>
      <c r="F54" s="58"/>
      <c r="G54" s="47"/>
    </row>
    <row r="55" spans="1:7" x14ac:dyDescent="0.25">
      <c r="A55" s="56"/>
      <c r="B55" s="73" t="s">
        <v>355</v>
      </c>
      <c r="C55" s="69" t="s">
        <v>88</v>
      </c>
      <c r="D55" s="70">
        <v>1</v>
      </c>
      <c r="E55" s="71">
        <v>15000</v>
      </c>
      <c r="F55" s="58">
        <f t="shared" ref="F55" si="13">D55*E55</f>
        <v>15000</v>
      </c>
      <c r="G55" s="47">
        <f t="shared" ref="G55" si="14">F55/$D$9</f>
        <v>0.56678375159455163</v>
      </c>
    </row>
    <row r="56" spans="1:7" x14ac:dyDescent="0.25">
      <c r="A56" s="56"/>
      <c r="B56" s="74" t="s">
        <v>78</v>
      </c>
      <c r="C56" s="69" t="s">
        <v>88</v>
      </c>
      <c r="D56" s="70">
        <v>1</v>
      </c>
      <c r="E56" s="71">
        <v>25000</v>
      </c>
      <c r="F56" s="58">
        <f t="shared" ref="F56:F58" si="15">D56*E56</f>
        <v>25000</v>
      </c>
      <c r="G56" s="47">
        <f t="shared" ref="G56:G58" si="16">F56/$D$9</f>
        <v>0.94463958599091935</v>
      </c>
    </row>
    <row r="57" spans="1:7" x14ac:dyDescent="0.25">
      <c r="A57" s="56"/>
      <c r="B57" s="73" t="s">
        <v>356</v>
      </c>
      <c r="C57" s="69" t="s">
        <v>88</v>
      </c>
      <c r="D57" s="70">
        <v>1</v>
      </c>
      <c r="E57" s="71"/>
      <c r="F57" s="58">
        <f t="shared" si="15"/>
        <v>0</v>
      </c>
      <c r="G57" s="47">
        <f t="shared" si="16"/>
        <v>0</v>
      </c>
    </row>
    <row r="58" spans="1:7" x14ac:dyDescent="0.25">
      <c r="A58" s="56"/>
      <c r="B58" s="74" t="s">
        <v>357</v>
      </c>
      <c r="C58" s="69" t="s">
        <v>88</v>
      </c>
      <c r="D58" s="70">
        <v>1</v>
      </c>
      <c r="E58" s="71">
        <v>35000</v>
      </c>
      <c r="F58" s="58">
        <f t="shared" si="15"/>
        <v>35000</v>
      </c>
      <c r="G58" s="47">
        <f t="shared" si="16"/>
        <v>1.3224954203872872</v>
      </c>
    </row>
    <row r="59" spans="1:7" x14ac:dyDescent="0.25">
      <c r="A59" s="56"/>
      <c r="B59" s="73" t="s">
        <v>358</v>
      </c>
      <c r="C59" s="69" t="s">
        <v>88</v>
      </c>
      <c r="D59" s="70">
        <v>1</v>
      </c>
      <c r="E59" s="71">
        <v>40000</v>
      </c>
      <c r="F59" s="58">
        <f t="shared" si="1"/>
        <v>40000</v>
      </c>
      <c r="G59" s="47">
        <f t="shared" ref="G59:G114" si="17">F59/$D$9</f>
        <v>1.5114233375854711</v>
      </c>
    </row>
    <row r="60" spans="1:7" x14ac:dyDescent="0.25">
      <c r="A60" s="56"/>
      <c r="B60" s="73" t="s">
        <v>359</v>
      </c>
      <c r="C60" s="69" t="s">
        <v>88</v>
      </c>
      <c r="D60" s="70">
        <v>1</v>
      </c>
      <c r="E60" s="71">
        <v>8000</v>
      </c>
      <c r="F60" s="58">
        <f t="shared" si="1"/>
        <v>8000</v>
      </c>
      <c r="G60" s="47">
        <f t="shared" si="17"/>
        <v>0.30228466751709421</v>
      </c>
    </row>
    <row r="61" spans="1:7" x14ac:dyDescent="0.25">
      <c r="A61" s="56"/>
      <c r="B61" s="74" t="s">
        <v>201</v>
      </c>
      <c r="C61" s="69" t="s">
        <v>88</v>
      </c>
      <c r="D61" s="70">
        <v>1</v>
      </c>
      <c r="E61" s="71">
        <v>45000</v>
      </c>
      <c r="F61" s="58">
        <f t="shared" ref="F61" si="18">D61*E61</f>
        <v>45000</v>
      </c>
      <c r="G61" s="47">
        <f t="shared" ref="G61" si="19">F61/$D$9</f>
        <v>1.700351254783655</v>
      </c>
    </row>
    <row r="62" spans="1:7" x14ac:dyDescent="0.25">
      <c r="A62" s="56"/>
      <c r="B62" s="74"/>
      <c r="C62" s="69"/>
      <c r="D62" s="70"/>
      <c r="E62" s="71"/>
      <c r="F62" s="58"/>
      <c r="G62" s="47"/>
    </row>
    <row r="63" spans="1:7" x14ac:dyDescent="0.25">
      <c r="A63" s="56" t="s">
        <v>59</v>
      </c>
      <c r="B63" s="61" t="s">
        <v>326</v>
      </c>
      <c r="C63" s="69"/>
      <c r="D63" s="70"/>
      <c r="E63" s="71"/>
      <c r="F63" s="58"/>
      <c r="G63" s="47"/>
    </row>
    <row r="64" spans="1:7" ht="15.75" x14ac:dyDescent="0.25">
      <c r="A64" s="56"/>
      <c r="B64" s="81" t="s">
        <v>360</v>
      </c>
      <c r="C64" s="69" t="s">
        <v>88</v>
      </c>
      <c r="D64" s="70">
        <v>1</v>
      </c>
      <c r="E64" s="71">
        <v>30000</v>
      </c>
      <c r="F64" s="58">
        <f t="shared" ref="F64:F65" si="20">D64*E64</f>
        <v>30000</v>
      </c>
      <c r="G64" s="47">
        <f t="shared" ref="G64:G65" si="21">F64/$D$9</f>
        <v>1.1335675031891033</v>
      </c>
    </row>
    <row r="65" spans="1:7" ht="15.75" x14ac:dyDescent="0.25">
      <c r="A65" s="56"/>
      <c r="B65" s="82" t="s">
        <v>78</v>
      </c>
      <c r="C65" s="69" t="s">
        <v>88</v>
      </c>
      <c r="D65" s="70">
        <v>1</v>
      </c>
      <c r="E65" s="71">
        <v>25000</v>
      </c>
      <c r="F65" s="58">
        <f t="shared" si="20"/>
        <v>25000</v>
      </c>
      <c r="G65" s="47">
        <f t="shared" si="21"/>
        <v>0.94463958599091935</v>
      </c>
    </row>
    <row r="66" spans="1:7" ht="15.75" x14ac:dyDescent="0.25">
      <c r="A66" s="56"/>
      <c r="B66" s="81" t="s">
        <v>361</v>
      </c>
      <c r="C66" s="69" t="s">
        <v>88</v>
      </c>
      <c r="D66" s="70">
        <v>1</v>
      </c>
      <c r="E66" s="71">
        <v>15000</v>
      </c>
      <c r="F66" s="58">
        <f t="shared" ref="F66:F68" si="22">D66*E66</f>
        <v>15000</v>
      </c>
      <c r="G66" s="47">
        <f t="shared" ref="G66:G68" si="23">F66/$D$9</f>
        <v>0.56678375159455163</v>
      </c>
    </row>
    <row r="67" spans="1:7" ht="15.75" x14ac:dyDescent="0.25">
      <c r="A67" s="56"/>
      <c r="B67" s="82" t="s">
        <v>362</v>
      </c>
      <c r="C67" s="69" t="s">
        <v>88</v>
      </c>
      <c r="D67" s="70">
        <v>1</v>
      </c>
      <c r="E67" s="71">
        <v>40000</v>
      </c>
      <c r="F67" s="58">
        <f t="shared" si="22"/>
        <v>40000</v>
      </c>
      <c r="G67" s="47">
        <f t="shared" si="23"/>
        <v>1.5114233375854711</v>
      </c>
    </row>
    <row r="68" spans="1:7" ht="15.75" x14ac:dyDescent="0.25">
      <c r="A68" s="56"/>
      <c r="B68" s="82" t="s">
        <v>363</v>
      </c>
      <c r="C68" s="69" t="s">
        <v>88</v>
      </c>
      <c r="D68" s="70">
        <v>1</v>
      </c>
      <c r="E68" s="71"/>
      <c r="F68" s="58">
        <f t="shared" si="22"/>
        <v>0</v>
      </c>
      <c r="G68" s="47">
        <f t="shared" si="23"/>
        <v>0</v>
      </c>
    </row>
    <row r="69" spans="1:7" x14ac:dyDescent="0.25">
      <c r="A69" s="56"/>
      <c r="B69" s="21"/>
      <c r="C69" s="69"/>
      <c r="D69" s="70"/>
      <c r="E69" s="71"/>
      <c r="F69" s="58"/>
      <c r="G69" s="47"/>
    </row>
    <row r="70" spans="1:7" x14ac:dyDescent="0.25">
      <c r="A70" s="56"/>
      <c r="B70" s="61"/>
      <c r="C70" s="69"/>
      <c r="D70" s="70"/>
      <c r="E70" s="71"/>
      <c r="F70" s="58"/>
      <c r="G70" s="47"/>
    </row>
    <row r="71" spans="1:7" x14ac:dyDescent="0.25">
      <c r="A71" s="56" t="s">
        <v>60</v>
      </c>
      <c r="B71" s="61" t="s">
        <v>327</v>
      </c>
      <c r="C71" s="69"/>
      <c r="D71" s="70"/>
      <c r="E71" s="71"/>
      <c r="F71" s="58"/>
      <c r="G71" s="47"/>
    </row>
    <row r="72" spans="1:7" x14ac:dyDescent="0.25">
      <c r="A72" s="56"/>
      <c r="B72" s="73" t="s">
        <v>364</v>
      </c>
      <c r="C72" s="69" t="s">
        <v>88</v>
      </c>
      <c r="D72" s="70">
        <v>1</v>
      </c>
      <c r="E72" s="71">
        <v>30000</v>
      </c>
      <c r="F72" s="58">
        <f t="shared" ref="F72:F81" si="24">D72*E72</f>
        <v>30000</v>
      </c>
      <c r="G72" s="47">
        <f t="shared" ref="G72:G81" si="25">F72/$D$9</f>
        <v>1.1335675031891033</v>
      </c>
    </row>
    <row r="73" spans="1:7" x14ac:dyDescent="0.25">
      <c r="A73" s="56"/>
      <c r="B73" s="74" t="s">
        <v>365</v>
      </c>
      <c r="C73" s="69" t="s">
        <v>88</v>
      </c>
      <c r="D73" s="70">
        <v>1</v>
      </c>
      <c r="E73" s="71">
        <v>25000</v>
      </c>
      <c r="F73" s="58">
        <f t="shared" ref="F73:F80" si="26">D73*E73</f>
        <v>25000</v>
      </c>
      <c r="G73" s="47">
        <f t="shared" ref="G73:G80" si="27">F73/$D$9</f>
        <v>0.94463958599091935</v>
      </c>
    </row>
    <row r="74" spans="1:7" x14ac:dyDescent="0.25">
      <c r="A74" s="56"/>
      <c r="B74" s="74" t="s">
        <v>78</v>
      </c>
      <c r="C74" s="69" t="s">
        <v>88</v>
      </c>
      <c r="D74" s="70">
        <v>1</v>
      </c>
      <c r="E74" s="71">
        <v>25000</v>
      </c>
      <c r="F74" s="58">
        <f t="shared" si="26"/>
        <v>25000</v>
      </c>
      <c r="G74" s="47">
        <f t="shared" si="27"/>
        <v>0.94463958599091935</v>
      </c>
    </row>
    <row r="75" spans="1:7" x14ac:dyDescent="0.25">
      <c r="A75" s="56"/>
      <c r="B75" s="74" t="s">
        <v>366</v>
      </c>
      <c r="C75" s="69" t="s">
        <v>88</v>
      </c>
      <c r="D75" s="70">
        <v>1</v>
      </c>
      <c r="E75" s="71"/>
      <c r="F75" s="58">
        <f t="shared" si="26"/>
        <v>0</v>
      </c>
      <c r="G75" s="47">
        <f t="shared" si="27"/>
        <v>0</v>
      </c>
    </row>
    <row r="76" spans="1:7" x14ac:dyDescent="0.25">
      <c r="A76" s="56"/>
      <c r="B76" s="73" t="s">
        <v>367</v>
      </c>
      <c r="C76" s="69" t="s">
        <v>25</v>
      </c>
      <c r="D76" s="70">
        <v>6.9</v>
      </c>
      <c r="E76" s="71">
        <v>10000</v>
      </c>
      <c r="F76" s="58">
        <f t="shared" si="26"/>
        <v>69000</v>
      </c>
      <c r="G76" s="47">
        <f t="shared" si="27"/>
        <v>2.6072052573349374</v>
      </c>
    </row>
    <row r="77" spans="1:7" x14ac:dyDescent="0.25">
      <c r="A77" s="56"/>
      <c r="B77" s="73" t="s">
        <v>368</v>
      </c>
      <c r="C77" s="69" t="s">
        <v>88</v>
      </c>
      <c r="D77" s="70">
        <v>1</v>
      </c>
      <c r="E77" s="71"/>
      <c r="F77" s="58">
        <f t="shared" si="26"/>
        <v>0</v>
      </c>
      <c r="G77" s="47">
        <f t="shared" si="27"/>
        <v>0</v>
      </c>
    </row>
    <row r="78" spans="1:7" x14ac:dyDescent="0.25">
      <c r="A78" s="56"/>
      <c r="B78" s="73" t="s">
        <v>172</v>
      </c>
      <c r="C78" s="69" t="s">
        <v>88</v>
      </c>
      <c r="D78" s="70">
        <v>1</v>
      </c>
      <c r="E78" s="71">
        <v>15000</v>
      </c>
      <c r="F78" s="58">
        <f t="shared" si="26"/>
        <v>15000</v>
      </c>
      <c r="G78" s="47">
        <f t="shared" si="27"/>
        <v>0.56678375159455163</v>
      </c>
    </row>
    <row r="79" spans="1:7" x14ac:dyDescent="0.25">
      <c r="A79" s="56"/>
      <c r="B79" s="73" t="s">
        <v>369</v>
      </c>
      <c r="C79" s="69" t="s">
        <v>88</v>
      </c>
      <c r="D79" s="70">
        <v>1</v>
      </c>
      <c r="E79" s="71">
        <v>8000</v>
      </c>
      <c r="F79" s="58">
        <f t="shared" si="26"/>
        <v>8000</v>
      </c>
      <c r="G79" s="47">
        <f t="shared" si="27"/>
        <v>0.30228466751709421</v>
      </c>
    </row>
    <row r="80" spans="1:7" x14ac:dyDescent="0.25">
      <c r="A80" s="56"/>
      <c r="B80" s="74" t="s">
        <v>370</v>
      </c>
      <c r="C80" s="69" t="s">
        <v>88</v>
      </c>
      <c r="D80" s="70">
        <v>1</v>
      </c>
      <c r="E80" s="71">
        <v>12000</v>
      </c>
      <c r="F80" s="58">
        <f t="shared" si="26"/>
        <v>12000</v>
      </c>
      <c r="G80" s="47">
        <f t="shared" si="27"/>
        <v>0.45342700127564134</v>
      </c>
    </row>
    <row r="81" spans="1:7" x14ac:dyDescent="0.25">
      <c r="A81" s="56"/>
      <c r="B81" s="73" t="s">
        <v>353</v>
      </c>
      <c r="C81" s="69" t="s">
        <v>89</v>
      </c>
      <c r="D81" s="70">
        <v>21</v>
      </c>
      <c r="E81" s="71">
        <v>2800</v>
      </c>
      <c r="F81" s="58">
        <f t="shared" si="24"/>
        <v>58800</v>
      </c>
      <c r="G81" s="47">
        <f t="shared" si="25"/>
        <v>2.2217923062506424</v>
      </c>
    </row>
    <row r="82" spans="1:7" x14ac:dyDescent="0.25">
      <c r="A82" s="56"/>
      <c r="B82" s="21"/>
      <c r="C82" s="69"/>
      <c r="D82" s="70"/>
      <c r="E82" s="71"/>
      <c r="F82" s="58"/>
      <c r="G82" s="47"/>
    </row>
    <row r="83" spans="1:7" x14ac:dyDescent="0.25">
      <c r="A83" s="56"/>
      <c r="B83" s="61"/>
      <c r="C83" s="69"/>
      <c r="D83" s="70"/>
      <c r="E83" s="71"/>
      <c r="F83" s="58"/>
      <c r="G83" s="47"/>
    </row>
    <row r="84" spans="1:7" x14ac:dyDescent="0.25">
      <c r="A84" s="56" t="s">
        <v>63</v>
      </c>
      <c r="B84" s="61" t="s">
        <v>328</v>
      </c>
      <c r="C84" s="69"/>
      <c r="D84" s="70"/>
      <c r="E84" s="71"/>
      <c r="F84" s="58"/>
      <c r="G84" s="47"/>
    </row>
    <row r="85" spans="1:7" ht="15.75" x14ac:dyDescent="0.25">
      <c r="A85" s="56"/>
      <c r="B85" s="82" t="s">
        <v>371</v>
      </c>
      <c r="C85" s="69" t="s">
        <v>88</v>
      </c>
      <c r="D85" s="70">
        <v>1</v>
      </c>
      <c r="E85" s="71"/>
      <c r="F85" s="58">
        <f t="shared" ref="F85:F98" si="28">D85*E85</f>
        <v>0</v>
      </c>
      <c r="G85" s="47">
        <f t="shared" ref="G85:G98" si="29">F85/$D$9</f>
        <v>0</v>
      </c>
    </row>
    <row r="86" spans="1:7" ht="15.75" x14ac:dyDescent="0.25">
      <c r="A86" s="56"/>
      <c r="B86" s="81" t="s">
        <v>372</v>
      </c>
      <c r="C86" s="69" t="s">
        <v>88</v>
      </c>
      <c r="D86" s="70">
        <v>1</v>
      </c>
      <c r="E86" s="71"/>
      <c r="F86" s="58">
        <f t="shared" ref="F86:F97" si="30">D86*E86</f>
        <v>0</v>
      </c>
      <c r="G86" s="47">
        <f t="shared" ref="G86:G97" si="31">F86/$D$9</f>
        <v>0</v>
      </c>
    </row>
    <row r="87" spans="1:7" ht="15.75" x14ac:dyDescent="0.25">
      <c r="A87" s="56"/>
      <c r="B87" s="81" t="s">
        <v>373</v>
      </c>
      <c r="C87" s="69" t="s">
        <v>88</v>
      </c>
      <c r="D87" s="70">
        <v>1</v>
      </c>
      <c r="E87" s="71">
        <v>30000</v>
      </c>
      <c r="F87" s="58">
        <f t="shared" si="30"/>
        <v>30000</v>
      </c>
      <c r="G87" s="47">
        <f t="shared" si="31"/>
        <v>1.1335675031891033</v>
      </c>
    </row>
    <row r="88" spans="1:7" ht="15.75" x14ac:dyDescent="0.25">
      <c r="A88" s="56"/>
      <c r="B88" s="81" t="s">
        <v>374</v>
      </c>
      <c r="C88" s="69" t="s">
        <v>88</v>
      </c>
      <c r="D88" s="70">
        <v>1</v>
      </c>
      <c r="E88" s="71">
        <v>10000</v>
      </c>
      <c r="F88" s="58">
        <f t="shared" si="30"/>
        <v>10000</v>
      </c>
      <c r="G88" s="47">
        <f t="shared" si="31"/>
        <v>0.37785583439636777</v>
      </c>
    </row>
    <row r="89" spans="1:7" ht="15.75" x14ac:dyDescent="0.25">
      <c r="A89" s="56"/>
      <c r="B89" s="81" t="s">
        <v>375</v>
      </c>
      <c r="C89" s="69" t="s">
        <v>89</v>
      </c>
      <c r="D89" s="70">
        <v>43</v>
      </c>
      <c r="E89" s="71">
        <v>2800</v>
      </c>
      <c r="F89" s="58">
        <f t="shared" si="30"/>
        <v>120400</v>
      </c>
      <c r="G89" s="47">
        <f t="shared" si="31"/>
        <v>4.5493842461322682</v>
      </c>
    </row>
    <row r="90" spans="1:7" ht="15.75" x14ac:dyDescent="0.25">
      <c r="A90" s="56"/>
      <c r="B90" s="81" t="s">
        <v>334</v>
      </c>
      <c r="C90" s="69" t="s">
        <v>88</v>
      </c>
      <c r="D90" s="70">
        <v>1</v>
      </c>
      <c r="E90" s="71">
        <v>15000</v>
      </c>
      <c r="F90" s="58">
        <f t="shared" si="30"/>
        <v>15000</v>
      </c>
      <c r="G90" s="47">
        <f t="shared" si="31"/>
        <v>0.56678375159455163</v>
      </c>
    </row>
    <row r="91" spans="1:7" ht="15.75" x14ac:dyDescent="0.25">
      <c r="A91" s="56"/>
      <c r="B91" s="82" t="s">
        <v>376</v>
      </c>
      <c r="C91" s="69" t="s">
        <v>88</v>
      </c>
      <c r="D91" s="70">
        <v>1</v>
      </c>
      <c r="E91" s="71"/>
      <c r="F91" s="58">
        <f t="shared" si="30"/>
        <v>0</v>
      </c>
      <c r="G91" s="47">
        <f t="shared" si="31"/>
        <v>0</v>
      </c>
    </row>
    <row r="92" spans="1:7" ht="15.75" x14ac:dyDescent="0.25">
      <c r="A92" s="56"/>
      <c r="B92" s="82" t="s">
        <v>377</v>
      </c>
      <c r="C92" s="69" t="s">
        <v>88</v>
      </c>
      <c r="D92" s="70">
        <v>1</v>
      </c>
      <c r="E92" s="71">
        <v>45000</v>
      </c>
      <c r="F92" s="58">
        <f t="shared" si="30"/>
        <v>45000</v>
      </c>
      <c r="G92" s="47">
        <f t="shared" si="31"/>
        <v>1.700351254783655</v>
      </c>
    </row>
    <row r="93" spans="1:7" ht="15.75" x14ac:dyDescent="0.25">
      <c r="A93" s="56"/>
      <c r="B93" s="81" t="s">
        <v>378</v>
      </c>
      <c r="C93" s="69" t="s">
        <v>88</v>
      </c>
      <c r="D93" s="70">
        <v>1</v>
      </c>
      <c r="E93" s="71">
        <v>30000</v>
      </c>
      <c r="F93" s="58">
        <f t="shared" si="30"/>
        <v>30000</v>
      </c>
      <c r="G93" s="47">
        <f t="shared" si="31"/>
        <v>1.1335675031891033</v>
      </c>
    </row>
    <row r="94" spans="1:7" ht="15.75" x14ac:dyDescent="0.25">
      <c r="A94" s="56"/>
      <c r="B94" s="81" t="s">
        <v>379</v>
      </c>
      <c r="C94" s="69" t="s">
        <v>25</v>
      </c>
      <c r="D94" s="70">
        <v>4.5999999999999996</v>
      </c>
      <c r="E94" s="71">
        <v>10000</v>
      </c>
      <c r="F94" s="58">
        <f t="shared" si="30"/>
        <v>46000</v>
      </c>
      <c r="G94" s="47">
        <f t="shared" si="31"/>
        <v>1.7381368382232918</v>
      </c>
    </row>
    <row r="95" spans="1:7" ht="15.75" x14ac:dyDescent="0.25">
      <c r="A95" s="56"/>
      <c r="B95" s="81" t="s">
        <v>380</v>
      </c>
      <c r="C95" s="69" t="s">
        <v>89</v>
      </c>
      <c r="D95" s="70"/>
      <c r="E95" s="71"/>
      <c r="F95" s="58">
        <f t="shared" si="30"/>
        <v>0</v>
      </c>
      <c r="G95" s="47">
        <f t="shared" si="31"/>
        <v>0</v>
      </c>
    </row>
    <row r="96" spans="1:7" ht="15.75" x14ac:dyDescent="0.25">
      <c r="A96" s="56"/>
      <c r="B96" s="81" t="s">
        <v>381</v>
      </c>
      <c r="C96" s="69" t="s">
        <v>88</v>
      </c>
      <c r="D96" s="70">
        <v>1</v>
      </c>
      <c r="E96" s="71">
        <v>18000</v>
      </c>
      <c r="F96" s="58">
        <f t="shared" si="30"/>
        <v>18000</v>
      </c>
      <c r="G96" s="47">
        <f t="shared" si="31"/>
        <v>0.68014050191346198</v>
      </c>
    </row>
    <row r="97" spans="1:7" ht="15.75" x14ac:dyDescent="0.25">
      <c r="A97" s="56"/>
      <c r="B97" s="81" t="s">
        <v>382</v>
      </c>
      <c r="C97" s="69" t="s">
        <v>88</v>
      </c>
      <c r="D97" s="70">
        <v>1</v>
      </c>
      <c r="E97" s="71">
        <v>25000</v>
      </c>
      <c r="F97" s="58">
        <f t="shared" si="30"/>
        <v>25000</v>
      </c>
      <c r="G97" s="47">
        <f t="shared" si="31"/>
        <v>0.94463958599091935</v>
      </c>
    </row>
    <row r="98" spans="1:7" ht="15.75" x14ac:dyDescent="0.25">
      <c r="A98" s="56"/>
      <c r="B98" s="81" t="s">
        <v>383</v>
      </c>
      <c r="C98" s="69" t="s">
        <v>88</v>
      </c>
      <c r="D98" s="70">
        <v>1</v>
      </c>
      <c r="E98" s="71">
        <v>15000</v>
      </c>
      <c r="F98" s="58">
        <f t="shared" si="28"/>
        <v>15000</v>
      </c>
      <c r="G98" s="47">
        <f t="shared" si="29"/>
        <v>0.56678375159455163</v>
      </c>
    </row>
    <row r="99" spans="1:7" x14ac:dyDescent="0.25">
      <c r="A99" s="56"/>
      <c r="B99" s="21"/>
      <c r="C99" s="69"/>
      <c r="D99" s="70"/>
      <c r="E99" s="71"/>
      <c r="F99" s="58"/>
      <c r="G99" s="47"/>
    </row>
    <row r="100" spans="1:7" x14ac:dyDescent="0.25">
      <c r="A100" s="56"/>
      <c r="B100" s="61"/>
      <c r="C100" s="69"/>
      <c r="D100" s="70"/>
      <c r="E100" s="71"/>
      <c r="F100" s="58"/>
      <c r="G100" s="47"/>
    </row>
    <row r="101" spans="1:7" x14ac:dyDescent="0.25">
      <c r="A101" s="56" t="s">
        <v>64</v>
      </c>
      <c r="B101" s="61" t="s">
        <v>329</v>
      </c>
      <c r="C101" s="69"/>
      <c r="D101" s="70"/>
      <c r="E101" s="71"/>
      <c r="F101" s="58"/>
      <c r="G101" s="47"/>
    </row>
    <row r="102" spans="1:7" x14ac:dyDescent="0.25">
      <c r="A102" s="56"/>
      <c r="B102" s="73" t="s">
        <v>384</v>
      </c>
      <c r="C102" s="69" t="s">
        <v>88</v>
      </c>
      <c r="D102" s="70">
        <v>1</v>
      </c>
      <c r="E102" s="71">
        <v>30000</v>
      </c>
      <c r="F102" s="58">
        <f t="shared" ref="F102:F107" si="32">D102*E102</f>
        <v>30000</v>
      </c>
      <c r="G102" s="47">
        <f t="shared" ref="G102:G107" si="33">F102/$D$9</f>
        <v>1.1335675031891033</v>
      </c>
    </row>
    <row r="103" spans="1:7" x14ac:dyDescent="0.25">
      <c r="A103" s="56"/>
      <c r="B103" s="73" t="s">
        <v>385</v>
      </c>
      <c r="C103" s="69" t="s">
        <v>13</v>
      </c>
      <c r="D103" s="70">
        <v>1</v>
      </c>
      <c r="E103" s="71">
        <v>10000</v>
      </c>
      <c r="F103" s="58">
        <f t="shared" si="32"/>
        <v>10000</v>
      </c>
      <c r="G103" s="47">
        <f t="shared" si="33"/>
        <v>0.37785583439636777</v>
      </c>
    </row>
    <row r="104" spans="1:7" x14ac:dyDescent="0.25">
      <c r="A104" s="56"/>
      <c r="B104" s="74" t="s">
        <v>386</v>
      </c>
      <c r="C104" s="69" t="s">
        <v>88</v>
      </c>
      <c r="D104" s="70">
        <v>1</v>
      </c>
      <c r="E104" s="71">
        <v>25000</v>
      </c>
      <c r="F104" s="58">
        <f t="shared" si="32"/>
        <v>25000</v>
      </c>
      <c r="G104" s="47">
        <f t="shared" si="33"/>
        <v>0.94463958599091935</v>
      </c>
    </row>
    <row r="105" spans="1:7" x14ac:dyDescent="0.25">
      <c r="A105" s="56"/>
      <c r="B105" s="73" t="s">
        <v>387</v>
      </c>
      <c r="C105" s="69" t="s">
        <v>88</v>
      </c>
      <c r="D105" s="70">
        <v>1</v>
      </c>
      <c r="E105" s="71"/>
      <c r="F105" s="58">
        <f t="shared" si="32"/>
        <v>0</v>
      </c>
      <c r="G105" s="47">
        <f t="shared" si="33"/>
        <v>0</v>
      </c>
    </row>
    <row r="106" spans="1:7" x14ac:dyDescent="0.25">
      <c r="A106" s="56"/>
      <c r="B106" s="73" t="s">
        <v>388</v>
      </c>
      <c r="C106" s="69" t="s">
        <v>88</v>
      </c>
      <c r="D106" s="70">
        <v>1</v>
      </c>
      <c r="E106" s="71">
        <v>10000</v>
      </c>
      <c r="F106" s="58">
        <f t="shared" si="32"/>
        <v>10000</v>
      </c>
      <c r="G106" s="47">
        <f t="shared" si="33"/>
        <v>0.37785583439636777</v>
      </c>
    </row>
    <row r="107" spans="1:7" x14ac:dyDescent="0.25">
      <c r="A107" s="56"/>
      <c r="B107" s="73" t="s">
        <v>291</v>
      </c>
      <c r="C107" s="69" t="s">
        <v>88</v>
      </c>
      <c r="D107" s="70">
        <v>1</v>
      </c>
      <c r="E107" s="71">
        <v>15000</v>
      </c>
      <c r="F107" s="58">
        <f t="shared" si="32"/>
        <v>15000</v>
      </c>
      <c r="G107" s="47">
        <f t="shared" si="33"/>
        <v>0.56678375159455163</v>
      </c>
    </row>
    <row r="108" spans="1:7" x14ac:dyDescent="0.25">
      <c r="A108" s="56"/>
      <c r="B108" s="21"/>
      <c r="C108" s="69"/>
      <c r="D108" s="70"/>
      <c r="E108" s="71"/>
      <c r="F108" s="58"/>
      <c r="G108" s="47"/>
    </row>
    <row r="109" spans="1:7" x14ac:dyDescent="0.25">
      <c r="A109" s="56" t="s">
        <v>66</v>
      </c>
      <c r="B109" s="61" t="s">
        <v>330</v>
      </c>
      <c r="C109" s="69"/>
      <c r="D109" s="70"/>
      <c r="E109" s="71"/>
      <c r="F109" s="58"/>
      <c r="G109" s="47"/>
    </row>
    <row r="110" spans="1:7" x14ac:dyDescent="0.25">
      <c r="A110" s="56"/>
      <c r="B110" s="73" t="s">
        <v>389</v>
      </c>
      <c r="C110" s="69" t="s">
        <v>88</v>
      </c>
      <c r="D110" s="70">
        <v>1</v>
      </c>
      <c r="E110" s="71">
        <v>8000</v>
      </c>
      <c r="F110" s="58">
        <f t="shared" ref="F110:F111" si="34">D110*E110</f>
        <v>8000</v>
      </c>
      <c r="G110" s="47">
        <f t="shared" ref="G110:G111" si="35">F110/$D$9</f>
        <v>0.30228466751709421</v>
      </c>
    </row>
    <row r="111" spans="1:7" x14ac:dyDescent="0.25">
      <c r="A111" s="56"/>
      <c r="B111" s="73" t="s">
        <v>353</v>
      </c>
      <c r="C111" s="69" t="s">
        <v>89</v>
      </c>
      <c r="D111" s="70">
        <v>21</v>
      </c>
      <c r="E111" s="71">
        <v>2800</v>
      </c>
      <c r="F111" s="58">
        <f t="shared" si="34"/>
        <v>58800</v>
      </c>
      <c r="G111" s="47">
        <f t="shared" si="35"/>
        <v>2.2217923062506424</v>
      </c>
    </row>
    <row r="112" spans="1:7" x14ac:dyDescent="0.25">
      <c r="A112" s="56"/>
      <c r="B112" s="83" t="s">
        <v>390</v>
      </c>
      <c r="C112" s="84" t="s">
        <v>88</v>
      </c>
      <c r="D112" s="85"/>
      <c r="E112" s="86"/>
      <c r="F112" s="87">
        <f t="shared" ref="F112" si="36">D112*E112</f>
        <v>0</v>
      </c>
      <c r="G112" s="88">
        <f t="shared" ref="G112" si="37">F112/$D$9</f>
        <v>0</v>
      </c>
    </row>
    <row r="113" spans="1:7" x14ac:dyDescent="0.25">
      <c r="A113" s="56"/>
      <c r="B113" s="74" t="s">
        <v>391</v>
      </c>
      <c r="C113" s="69" t="s">
        <v>88</v>
      </c>
      <c r="D113" s="70">
        <v>1</v>
      </c>
      <c r="E113" s="71">
        <v>40000</v>
      </c>
      <c r="F113" s="58">
        <f t="shared" si="1"/>
        <v>40000</v>
      </c>
      <c r="G113" s="47">
        <f t="shared" si="17"/>
        <v>1.5114233375854711</v>
      </c>
    </row>
    <row r="114" spans="1:7" x14ac:dyDescent="0.25">
      <c r="A114" s="56"/>
      <c r="B114" s="73" t="s">
        <v>346</v>
      </c>
      <c r="C114" s="69" t="s">
        <v>89</v>
      </c>
      <c r="D114" s="70">
        <v>12</v>
      </c>
      <c r="E114" s="71">
        <v>2800</v>
      </c>
      <c r="F114" s="58">
        <f t="shared" si="1"/>
        <v>33600</v>
      </c>
      <c r="G114" s="47">
        <f t="shared" si="17"/>
        <v>1.2695956035717957</v>
      </c>
    </row>
    <row r="115" spans="1:7" x14ac:dyDescent="0.25">
      <c r="A115" s="56"/>
      <c r="B115" s="21"/>
      <c r="C115" s="69"/>
      <c r="D115" s="70"/>
      <c r="E115" s="71"/>
      <c r="F115" s="58"/>
      <c r="G115" s="47"/>
    </row>
    <row r="116" spans="1:7" x14ac:dyDescent="0.25">
      <c r="A116" s="56" t="s">
        <v>148</v>
      </c>
      <c r="B116" s="61" t="s">
        <v>331</v>
      </c>
      <c r="C116" s="69"/>
      <c r="D116" s="70"/>
      <c r="E116" s="71"/>
      <c r="F116" s="58"/>
      <c r="G116" s="47"/>
    </row>
    <row r="117" spans="1:7" x14ac:dyDescent="0.25">
      <c r="A117" s="56"/>
      <c r="B117" s="73" t="s">
        <v>392</v>
      </c>
      <c r="C117" s="69" t="s">
        <v>88</v>
      </c>
      <c r="D117" s="70">
        <v>1</v>
      </c>
      <c r="E117" s="71">
        <v>30000</v>
      </c>
      <c r="F117" s="58">
        <f t="shared" ref="F117:F118" si="38">D117*E117</f>
        <v>30000</v>
      </c>
      <c r="G117" s="47">
        <f t="shared" ref="G117:G118" si="39">F117/$D$9</f>
        <v>1.1335675031891033</v>
      </c>
    </row>
    <row r="118" spans="1:7" x14ac:dyDescent="0.25">
      <c r="A118" s="56"/>
      <c r="B118" s="74" t="s">
        <v>393</v>
      </c>
      <c r="C118" s="69" t="s">
        <v>88</v>
      </c>
      <c r="D118" s="70">
        <v>1</v>
      </c>
      <c r="E118" s="71">
        <v>25000</v>
      </c>
      <c r="F118" s="58">
        <f t="shared" si="38"/>
        <v>25000</v>
      </c>
      <c r="G118" s="47">
        <f t="shared" si="39"/>
        <v>0.94463958599091935</v>
      </c>
    </row>
    <row r="119" spans="1:7" x14ac:dyDescent="0.25">
      <c r="A119" s="56"/>
      <c r="B119" s="73" t="s">
        <v>394</v>
      </c>
      <c r="C119" s="69" t="s">
        <v>88</v>
      </c>
      <c r="D119" s="70">
        <v>1</v>
      </c>
      <c r="E119" s="71"/>
      <c r="F119" s="58">
        <f t="shared" ref="F119:F123" si="40">D119*E119</f>
        <v>0</v>
      </c>
      <c r="G119" s="47">
        <f t="shared" ref="G119:G123" si="41">F119/$D$9</f>
        <v>0</v>
      </c>
    </row>
    <row r="120" spans="1:7" x14ac:dyDescent="0.25">
      <c r="A120" s="56"/>
      <c r="B120" s="73" t="s">
        <v>395</v>
      </c>
      <c r="C120" s="69" t="s">
        <v>88</v>
      </c>
      <c r="D120" s="70">
        <v>1</v>
      </c>
      <c r="E120" s="71">
        <v>20000</v>
      </c>
      <c r="F120" s="58">
        <f t="shared" si="40"/>
        <v>20000</v>
      </c>
      <c r="G120" s="47">
        <f t="shared" si="41"/>
        <v>0.75571166879273555</v>
      </c>
    </row>
    <row r="121" spans="1:7" x14ac:dyDescent="0.25">
      <c r="A121" s="56"/>
      <c r="B121" s="73" t="s">
        <v>396</v>
      </c>
      <c r="C121" s="69" t="s">
        <v>88</v>
      </c>
      <c r="D121" s="70">
        <v>1</v>
      </c>
      <c r="E121" s="71">
        <v>15000</v>
      </c>
      <c r="F121" s="58">
        <f t="shared" si="40"/>
        <v>15000</v>
      </c>
      <c r="G121" s="47">
        <f t="shared" si="41"/>
        <v>0.56678375159455163</v>
      </c>
    </row>
    <row r="122" spans="1:7" x14ac:dyDescent="0.25">
      <c r="A122" s="56"/>
      <c r="B122" s="73" t="s">
        <v>397</v>
      </c>
      <c r="C122" s="69" t="s">
        <v>88</v>
      </c>
      <c r="D122" s="70">
        <v>1</v>
      </c>
      <c r="E122" s="71">
        <v>25000</v>
      </c>
      <c r="F122" s="58">
        <f t="shared" si="40"/>
        <v>25000</v>
      </c>
      <c r="G122" s="47">
        <f t="shared" si="41"/>
        <v>0.94463958599091935</v>
      </c>
    </row>
    <row r="123" spans="1:7" x14ac:dyDescent="0.25">
      <c r="A123" s="56"/>
      <c r="B123" s="74" t="s">
        <v>398</v>
      </c>
      <c r="C123" s="69" t="s">
        <v>88</v>
      </c>
      <c r="D123" s="70">
        <v>1</v>
      </c>
      <c r="E123" s="71"/>
      <c r="F123" s="58">
        <f t="shared" si="40"/>
        <v>0</v>
      </c>
      <c r="G123" s="47">
        <f t="shared" si="41"/>
        <v>0</v>
      </c>
    </row>
    <row r="124" spans="1:7" x14ac:dyDescent="0.25">
      <c r="A124" s="56"/>
      <c r="B124" s="61"/>
      <c r="C124" s="69"/>
      <c r="D124" s="70"/>
      <c r="E124" s="71"/>
      <c r="F124" s="58"/>
      <c r="G124" s="47"/>
    </row>
    <row r="125" spans="1:7" x14ac:dyDescent="0.25">
      <c r="A125" s="56"/>
      <c r="B125" s="21"/>
      <c r="C125" s="20"/>
      <c r="D125" s="20"/>
      <c r="E125" s="67"/>
      <c r="F125" s="68"/>
      <c r="G125" s="47"/>
    </row>
    <row r="126" spans="1:7" x14ac:dyDescent="0.25">
      <c r="A126" s="56" t="s">
        <v>149</v>
      </c>
      <c r="B126" s="21" t="s">
        <v>410</v>
      </c>
      <c r="C126" s="69" t="s">
        <v>88</v>
      </c>
      <c r="D126" s="20">
        <v>1</v>
      </c>
      <c r="E126" s="71">
        <v>250000</v>
      </c>
      <c r="F126" s="58">
        <f t="shared" ref="F126" si="42">D126*E126</f>
        <v>250000</v>
      </c>
      <c r="G126" s="47">
        <f>F126/$D$9</f>
        <v>9.4463958599091935</v>
      </c>
    </row>
    <row r="127" spans="1:7" x14ac:dyDescent="0.25">
      <c r="A127" s="56"/>
      <c r="B127" s="22"/>
      <c r="C127" s="20"/>
      <c r="D127" s="20"/>
      <c r="E127" s="24"/>
      <c r="F127" s="64"/>
      <c r="G127" s="47"/>
    </row>
    <row r="128" spans="1:7" x14ac:dyDescent="0.25">
      <c r="A128" s="56" t="s">
        <v>211</v>
      </c>
      <c r="B128" s="21" t="s">
        <v>272</v>
      </c>
      <c r="C128" s="20" t="s">
        <v>88</v>
      </c>
      <c r="D128" s="20">
        <v>1</v>
      </c>
      <c r="E128" s="24">
        <v>400000</v>
      </c>
      <c r="F128" s="58">
        <f t="shared" ref="F128" si="43">D128*E128</f>
        <v>400000</v>
      </c>
      <c r="G128" s="47">
        <f>F128/$D$9</f>
        <v>15.11423337585471</v>
      </c>
    </row>
    <row r="129" spans="1:7" x14ac:dyDescent="0.25">
      <c r="A129" s="56"/>
      <c r="B129" s="21"/>
      <c r="C129" s="20"/>
      <c r="D129" s="20"/>
      <c r="E129" s="24"/>
      <c r="F129" s="64"/>
      <c r="G129" s="47"/>
    </row>
    <row r="130" spans="1:7" x14ac:dyDescent="0.25">
      <c r="A130" s="59"/>
      <c r="B130" s="19"/>
      <c r="C130" s="20"/>
      <c r="D130" s="20"/>
      <c r="E130" s="24"/>
      <c r="F130" s="64">
        <f>SUM(F23:F129)</f>
        <v>2610200</v>
      </c>
      <c r="G130" s="47"/>
    </row>
    <row r="131" spans="1:7" x14ac:dyDescent="0.25">
      <c r="A131" s="49"/>
      <c r="B131" s="21"/>
      <c r="C131" s="20"/>
      <c r="D131" s="21"/>
      <c r="E131" s="23"/>
      <c r="F131" s="62"/>
      <c r="G131" s="48"/>
    </row>
    <row r="132" spans="1:7" x14ac:dyDescent="0.25">
      <c r="A132" s="49"/>
      <c r="B132" s="25" t="s">
        <v>146</v>
      </c>
      <c r="C132" s="26"/>
      <c r="D132" s="25"/>
      <c r="E132" s="27"/>
      <c r="F132" s="65" t="s">
        <v>22</v>
      </c>
      <c r="G132" s="32">
        <f>SUM(G23:G131)</f>
        <v>98.627929894139939</v>
      </c>
    </row>
    <row r="133" spans="1:7" x14ac:dyDescent="0.25">
      <c r="A133" s="50"/>
      <c r="B133" s="28" t="s">
        <v>23</v>
      </c>
      <c r="C133" s="29"/>
      <c r="D133" s="30"/>
      <c r="E133" s="31"/>
      <c r="F133" s="27" t="s">
        <v>22</v>
      </c>
      <c r="G133" s="32">
        <f>G132*0.19</f>
        <v>18.739306679886589</v>
      </c>
    </row>
    <row r="134" spans="1:7" ht="15.75" thickBot="1" x14ac:dyDescent="0.3">
      <c r="A134" s="51"/>
      <c r="B134" s="33" t="s">
        <v>18</v>
      </c>
      <c r="C134" s="34"/>
      <c r="D134" s="35"/>
      <c r="E134" s="34" t="s">
        <v>0</v>
      </c>
      <c r="F134" s="36" t="s">
        <v>22</v>
      </c>
      <c r="G134" s="37">
        <f>SUM(G132:G133)</f>
        <v>117.36723657402652</v>
      </c>
    </row>
  </sheetData>
  <mergeCells count="4">
    <mergeCell ref="A3:G3"/>
    <mergeCell ref="D13:E13"/>
    <mergeCell ref="F13:G13"/>
    <mergeCell ref="B14:C15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topLeftCell="A115" workbookViewId="0">
      <selection activeCell="I10" sqref="I10"/>
    </sheetView>
  </sheetViews>
  <sheetFormatPr baseColWidth="10" defaultRowHeight="15" x14ac:dyDescent="0.25"/>
  <cols>
    <col min="1" max="1" width="11.42578125" style="55"/>
    <col min="2" max="2" width="49.28515625" style="55" customWidth="1"/>
    <col min="3" max="16384" width="11.42578125" style="55"/>
  </cols>
  <sheetData>
    <row r="1" spans="1:7" x14ac:dyDescent="0.25">
      <c r="A1" s="2"/>
      <c r="B1" s="2"/>
      <c r="C1" s="2"/>
      <c r="D1" s="1"/>
      <c r="E1" s="2"/>
      <c r="F1" s="1"/>
      <c r="G1" s="1"/>
    </row>
    <row r="2" spans="1:7" x14ac:dyDescent="0.25">
      <c r="A2" s="2"/>
      <c r="B2" s="2" t="s">
        <v>0</v>
      </c>
      <c r="C2" s="2"/>
      <c r="D2" s="1"/>
      <c r="E2" s="2"/>
      <c r="F2" s="1"/>
      <c r="G2" s="1"/>
    </row>
    <row r="3" spans="1:7" ht="21" x14ac:dyDescent="0.35">
      <c r="A3" s="95" t="s">
        <v>163</v>
      </c>
      <c r="B3" s="95"/>
      <c r="C3" s="95"/>
      <c r="D3" s="95"/>
      <c r="E3" s="95"/>
      <c r="F3" s="95"/>
      <c r="G3" s="95"/>
    </row>
    <row r="4" spans="1:7" x14ac:dyDescent="0.25">
      <c r="A4" s="38"/>
      <c r="B4" s="38"/>
      <c r="C4" s="38"/>
      <c r="D4" s="38"/>
      <c r="E4" s="38"/>
      <c r="F4" s="38"/>
      <c r="G4" s="38"/>
    </row>
    <row r="5" spans="1:7" x14ac:dyDescent="0.25">
      <c r="A5" s="3"/>
      <c r="B5" s="7" t="s">
        <v>1</v>
      </c>
      <c r="C5" s="39" t="s">
        <v>2</v>
      </c>
      <c r="D5" s="4" t="s">
        <v>31</v>
      </c>
      <c r="E5" s="3"/>
      <c r="F5" s="3"/>
      <c r="G5" s="3"/>
    </row>
    <row r="6" spans="1:7" x14ac:dyDescent="0.25">
      <c r="A6" s="3"/>
      <c r="B6" s="5" t="s">
        <v>3</v>
      </c>
      <c r="C6" s="39" t="s">
        <v>2</v>
      </c>
      <c r="D6" s="5" t="s">
        <v>164</v>
      </c>
      <c r="E6" s="3"/>
      <c r="F6" s="3"/>
      <c r="G6" s="3"/>
    </row>
    <row r="7" spans="1:7" x14ac:dyDescent="0.25">
      <c r="A7" s="3"/>
      <c r="B7" s="7" t="s">
        <v>4</v>
      </c>
      <c r="C7" s="39" t="s">
        <v>2</v>
      </c>
      <c r="D7" s="4" t="s">
        <v>33</v>
      </c>
      <c r="E7" s="3"/>
      <c r="F7" s="3"/>
      <c r="G7" s="3"/>
    </row>
    <row r="8" spans="1:7" ht="15.75" thickBot="1" x14ac:dyDescent="0.3">
      <c r="A8" s="3"/>
      <c r="B8" s="7" t="s">
        <v>5</v>
      </c>
      <c r="C8" s="39" t="s">
        <v>2</v>
      </c>
      <c r="D8" s="6">
        <v>42821</v>
      </c>
      <c r="E8" s="3"/>
      <c r="F8" s="3" t="s">
        <v>0</v>
      </c>
      <c r="G8" s="3"/>
    </row>
    <row r="9" spans="1:7" ht="15.75" thickBot="1" x14ac:dyDescent="0.3">
      <c r="A9" s="3"/>
      <c r="B9" s="7" t="s">
        <v>6</v>
      </c>
      <c r="C9" s="39" t="s">
        <v>2</v>
      </c>
      <c r="D9" s="72">
        <v>26465.119999999999</v>
      </c>
      <c r="E9" s="3"/>
      <c r="F9" s="3" t="s">
        <v>0</v>
      </c>
      <c r="G9" s="3"/>
    </row>
    <row r="10" spans="1:7" x14ac:dyDescent="0.25">
      <c r="A10" s="3"/>
      <c r="B10" s="3" t="s">
        <v>0</v>
      </c>
      <c r="C10" s="3"/>
      <c r="D10" s="3"/>
      <c r="E10" s="3"/>
      <c r="F10" s="3" t="s">
        <v>0</v>
      </c>
      <c r="G10" s="3"/>
    </row>
    <row r="11" spans="1:7" x14ac:dyDescent="0.25">
      <c r="A11" s="3"/>
      <c r="B11" s="7" t="s">
        <v>34</v>
      </c>
      <c r="C11" s="3"/>
      <c r="D11" s="3"/>
      <c r="E11" s="3"/>
      <c r="F11" s="3" t="s">
        <v>0</v>
      </c>
      <c r="G11" s="3"/>
    </row>
    <row r="12" spans="1:7" x14ac:dyDescent="0.25">
      <c r="A12" s="3"/>
      <c r="B12" s="3"/>
      <c r="C12" s="3"/>
      <c r="D12" s="3"/>
      <c r="E12" s="3"/>
      <c r="F12" s="3" t="s">
        <v>0</v>
      </c>
      <c r="G12" s="3"/>
    </row>
    <row r="13" spans="1:7" x14ac:dyDescent="0.25">
      <c r="A13" s="3"/>
      <c r="B13" s="8" t="s">
        <v>7</v>
      </c>
      <c r="C13" s="9"/>
      <c r="D13" s="89" t="s">
        <v>8</v>
      </c>
      <c r="E13" s="90"/>
      <c r="F13" s="89" t="s">
        <v>9</v>
      </c>
      <c r="G13" s="90"/>
    </row>
    <row r="14" spans="1:7" x14ac:dyDescent="0.25">
      <c r="A14" s="3"/>
      <c r="B14" s="91" t="s">
        <v>27</v>
      </c>
      <c r="C14" s="92"/>
      <c r="D14" s="10"/>
      <c r="E14" s="11"/>
      <c r="F14" s="12"/>
      <c r="G14" s="11"/>
    </row>
    <row r="15" spans="1:7" x14ac:dyDescent="0.25">
      <c r="A15" s="3"/>
      <c r="B15" s="93"/>
      <c r="C15" s="94"/>
      <c r="D15" s="13"/>
      <c r="E15" s="14"/>
      <c r="F15" s="15"/>
      <c r="G15" s="14"/>
    </row>
    <row r="16" spans="1:7" x14ac:dyDescent="0.25">
      <c r="A16" s="38"/>
      <c r="B16" s="38"/>
      <c r="C16" s="38"/>
      <c r="D16" s="38"/>
      <c r="E16" s="38"/>
      <c r="F16" s="38"/>
      <c r="G16" s="38"/>
    </row>
    <row r="17" spans="1:7" x14ac:dyDescent="0.25">
      <c r="A17" s="16" t="s">
        <v>0</v>
      </c>
      <c r="B17" s="8" t="s">
        <v>10</v>
      </c>
      <c r="C17" s="17"/>
      <c r="D17" s="52"/>
      <c r="E17" s="53"/>
      <c r="F17" s="53"/>
      <c r="G17" s="54"/>
    </row>
    <row r="18" spans="1:7" x14ac:dyDescent="0.25">
      <c r="A18" s="3"/>
      <c r="B18" s="3" t="s">
        <v>165</v>
      </c>
      <c r="C18" s="3"/>
      <c r="D18" s="3"/>
      <c r="E18" s="3"/>
      <c r="F18" s="3"/>
      <c r="G18" s="3"/>
    </row>
    <row r="19" spans="1:7" ht="15.75" thickBot="1" x14ac:dyDescent="0.3">
      <c r="A19" s="38"/>
      <c r="B19" s="38"/>
      <c r="C19" s="38"/>
      <c r="D19" s="38"/>
      <c r="E19" s="38"/>
      <c r="F19" s="38"/>
      <c r="G19" s="38"/>
    </row>
    <row r="20" spans="1:7" x14ac:dyDescent="0.25">
      <c r="A20" s="40" t="s">
        <v>11</v>
      </c>
      <c r="B20" s="41" t="s">
        <v>12</v>
      </c>
      <c r="C20" s="41" t="s">
        <v>13</v>
      </c>
      <c r="D20" s="41" t="s">
        <v>14</v>
      </c>
      <c r="E20" s="42" t="s">
        <v>15</v>
      </c>
      <c r="F20" s="41" t="s">
        <v>16</v>
      </c>
      <c r="G20" s="43" t="s">
        <v>17</v>
      </c>
    </row>
    <row r="21" spans="1:7" x14ac:dyDescent="0.25">
      <c r="A21" s="44"/>
      <c r="B21" s="20"/>
      <c r="C21" s="20"/>
      <c r="D21" s="20"/>
      <c r="E21" s="24" t="s">
        <v>18</v>
      </c>
      <c r="F21" s="18" t="s">
        <v>17</v>
      </c>
      <c r="G21" s="45" t="s">
        <v>19</v>
      </c>
    </row>
    <row r="22" spans="1:7" x14ac:dyDescent="0.25">
      <c r="A22" s="56" t="s">
        <v>20</v>
      </c>
      <c r="B22" s="60" t="s">
        <v>399</v>
      </c>
      <c r="C22" s="63"/>
      <c r="D22" s="63"/>
      <c r="E22" s="66"/>
      <c r="F22" s="57"/>
      <c r="G22" s="46"/>
    </row>
    <row r="23" spans="1:7" ht="15.75" x14ac:dyDescent="0.25">
      <c r="A23" s="56"/>
      <c r="B23" s="82" t="s">
        <v>78</v>
      </c>
      <c r="C23" s="69" t="s">
        <v>88</v>
      </c>
      <c r="D23" s="70">
        <v>1</v>
      </c>
      <c r="E23" s="71">
        <v>25000</v>
      </c>
      <c r="F23" s="58">
        <f>D23*E23</f>
        <v>25000</v>
      </c>
      <c r="G23" s="47">
        <f t="shared" ref="G23:G29" si="0">F23/$D$9</f>
        <v>0.94463958599091935</v>
      </c>
    </row>
    <row r="24" spans="1:7" ht="15.75" x14ac:dyDescent="0.25">
      <c r="A24" s="56"/>
      <c r="B24" s="82" t="s">
        <v>411</v>
      </c>
      <c r="C24" s="69" t="s">
        <v>88</v>
      </c>
      <c r="D24" s="70">
        <v>1</v>
      </c>
      <c r="E24" s="71"/>
      <c r="F24" s="58">
        <f t="shared" ref="F24:F35" si="1">D24*E24</f>
        <v>0</v>
      </c>
      <c r="G24" s="47">
        <f t="shared" si="0"/>
        <v>0</v>
      </c>
    </row>
    <row r="25" spans="1:7" ht="15.75" x14ac:dyDescent="0.25">
      <c r="A25" s="56"/>
      <c r="B25" s="81" t="s">
        <v>412</v>
      </c>
      <c r="C25" s="69" t="s">
        <v>88</v>
      </c>
      <c r="D25" s="70">
        <v>1</v>
      </c>
      <c r="E25" s="71">
        <v>25000</v>
      </c>
      <c r="F25" s="58">
        <f t="shared" si="1"/>
        <v>25000</v>
      </c>
      <c r="G25" s="47">
        <f t="shared" si="0"/>
        <v>0.94463958599091935</v>
      </c>
    </row>
    <row r="26" spans="1:7" ht="15.75" x14ac:dyDescent="0.25">
      <c r="A26" s="56"/>
      <c r="B26" s="81" t="s">
        <v>413</v>
      </c>
      <c r="C26" s="69" t="s">
        <v>88</v>
      </c>
      <c r="D26" s="70">
        <v>1</v>
      </c>
      <c r="E26" s="71"/>
      <c r="F26" s="58">
        <f t="shared" si="1"/>
        <v>0</v>
      </c>
      <c r="G26" s="47">
        <f t="shared" si="0"/>
        <v>0</v>
      </c>
    </row>
    <row r="27" spans="1:7" ht="15.75" x14ac:dyDescent="0.25">
      <c r="A27" s="56"/>
      <c r="B27" s="81" t="s">
        <v>414</v>
      </c>
      <c r="C27" s="69" t="s">
        <v>88</v>
      </c>
      <c r="D27" s="70">
        <v>1</v>
      </c>
      <c r="E27" s="71">
        <v>30000</v>
      </c>
      <c r="F27" s="58">
        <f t="shared" si="1"/>
        <v>30000</v>
      </c>
      <c r="G27" s="47">
        <f t="shared" si="0"/>
        <v>1.1335675031891033</v>
      </c>
    </row>
    <row r="28" spans="1:7" ht="15.75" x14ac:dyDescent="0.25">
      <c r="A28" s="56"/>
      <c r="B28" s="81" t="s">
        <v>415</v>
      </c>
      <c r="C28" s="69" t="s">
        <v>89</v>
      </c>
      <c r="D28" s="70"/>
      <c r="E28" s="71"/>
      <c r="F28" s="58">
        <f t="shared" si="1"/>
        <v>0</v>
      </c>
      <c r="G28" s="47">
        <f t="shared" si="0"/>
        <v>0</v>
      </c>
    </row>
    <row r="29" spans="1:7" ht="15.75" x14ac:dyDescent="0.25">
      <c r="A29" s="56"/>
      <c r="B29" s="81" t="s">
        <v>416</v>
      </c>
      <c r="C29" s="69" t="s">
        <v>89</v>
      </c>
      <c r="D29" s="70"/>
      <c r="E29" s="71"/>
      <c r="F29" s="58">
        <f t="shared" si="1"/>
        <v>0</v>
      </c>
      <c r="G29" s="47">
        <f t="shared" si="0"/>
        <v>0</v>
      </c>
    </row>
    <row r="30" spans="1:7" ht="15.75" x14ac:dyDescent="0.25">
      <c r="A30" s="56"/>
      <c r="B30" s="81" t="s">
        <v>417</v>
      </c>
      <c r="C30" s="69" t="s">
        <v>89</v>
      </c>
      <c r="D30" s="70">
        <v>46</v>
      </c>
      <c r="E30" s="71">
        <v>2800</v>
      </c>
      <c r="F30" s="58">
        <f t="shared" si="1"/>
        <v>128800</v>
      </c>
      <c r="G30" s="47">
        <f>F30/$D$9</f>
        <v>4.8667831470252167</v>
      </c>
    </row>
    <row r="31" spans="1:7" x14ac:dyDescent="0.25">
      <c r="A31" s="56"/>
      <c r="B31" s="21"/>
      <c r="C31" s="69"/>
      <c r="D31" s="70"/>
      <c r="E31" s="71"/>
      <c r="F31" s="58"/>
      <c r="G31" s="47"/>
    </row>
    <row r="32" spans="1:7" x14ac:dyDescent="0.25">
      <c r="A32" s="56"/>
      <c r="B32" s="21"/>
      <c r="C32" s="69"/>
      <c r="D32" s="70"/>
      <c r="E32" s="71"/>
      <c r="F32" s="58"/>
      <c r="G32" s="47"/>
    </row>
    <row r="33" spans="1:7" x14ac:dyDescent="0.25">
      <c r="A33" s="56" t="s">
        <v>28</v>
      </c>
      <c r="B33" s="61" t="s">
        <v>400</v>
      </c>
      <c r="C33" s="69"/>
      <c r="D33" s="70"/>
      <c r="E33" s="71"/>
      <c r="F33" s="58"/>
      <c r="G33" s="47"/>
    </row>
    <row r="34" spans="1:7" ht="15.75" x14ac:dyDescent="0.25">
      <c r="A34" s="56"/>
      <c r="B34" s="81" t="s">
        <v>194</v>
      </c>
      <c r="C34" s="69" t="s">
        <v>88</v>
      </c>
      <c r="D34" s="70">
        <v>1</v>
      </c>
      <c r="E34" s="71">
        <v>30000</v>
      </c>
      <c r="F34" s="58">
        <f t="shared" si="1"/>
        <v>30000</v>
      </c>
      <c r="G34" s="47">
        <f t="shared" ref="G34:G35" si="2">F34/$D$9</f>
        <v>1.1335675031891033</v>
      </c>
    </row>
    <row r="35" spans="1:7" ht="15.75" x14ac:dyDescent="0.25">
      <c r="A35" s="56"/>
      <c r="B35" s="81" t="s">
        <v>418</v>
      </c>
      <c r="C35" s="69" t="s">
        <v>25</v>
      </c>
      <c r="D35" s="70">
        <v>4.5999999999999996</v>
      </c>
      <c r="E35" s="71">
        <v>10000</v>
      </c>
      <c r="F35" s="58">
        <f t="shared" si="1"/>
        <v>46000</v>
      </c>
      <c r="G35" s="47">
        <f t="shared" si="2"/>
        <v>1.7381368382232918</v>
      </c>
    </row>
    <row r="36" spans="1:7" ht="15.75" x14ac:dyDescent="0.25">
      <c r="A36" s="56"/>
      <c r="B36" s="81" t="s">
        <v>419</v>
      </c>
      <c r="C36" s="69" t="s">
        <v>88</v>
      </c>
      <c r="D36" s="70">
        <v>1</v>
      </c>
      <c r="E36" s="71"/>
      <c r="F36" s="58">
        <f t="shared" ref="F36:F45" si="3">D36*E36</f>
        <v>0</v>
      </c>
      <c r="G36" s="47">
        <f t="shared" ref="G36:G45" si="4">F36/$D$9</f>
        <v>0</v>
      </c>
    </row>
    <row r="37" spans="1:7" ht="15.75" x14ac:dyDescent="0.25">
      <c r="A37" s="56"/>
      <c r="B37" s="82" t="s">
        <v>420</v>
      </c>
      <c r="C37" s="69" t="s">
        <v>88</v>
      </c>
      <c r="D37" s="70">
        <v>1</v>
      </c>
      <c r="E37" s="71"/>
      <c r="F37" s="58">
        <f t="shared" si="3"/>
        <v>0</v>
      </c>
      <c r="G37" s="47">
        <f t="shared" si="4"/>
        <v>0</v>
      </c>
    </row>
    <row r="38" spans="1:7" ht="15.75" x14ac:dyDescent="0.25">
      <c r="A38" s="56"/>
      <c r="B38" s="80" t="s">
        <v>170</v>
      </c>
      <c r="C38" s="69" t="s">
        <v>88</v>
      </c>
      <c r="D38" s="70">
        <v>1</v>
      </c>
      <c r="E38" s="71">
        <v>25000</v>
      </c>
      <c r="F38" s="58">
        <f t="shared" si="3"/>
        <v>25000</v>
      </c>
      <c r="G38" s="47">
        <f t="shared" si="4"/>
        <v>0.94463958599091935</v>
      </c>
    </row>
    <row r="39" spans="1:7" ht="15.75" x14ac:dyDescent="0.25">
      <c r="A39" s="56"/>
      <c r="B39" s="81" t="s">
        <v>294</v>
      </c>
      <c r="C39" s="69" t="s">
        <v>89</v>
      </c>
      <c r="D39" s="70">
        <v>41</v>
      </c>
      <c r="E39" s="71">
        <v>2800</v>
      </c>
      <c r="F39" s="58">
        <f t="shared" si="3"/>
        <v>114800</v>
      </c>
      <c r="G39" s="47">
        <f t="shared" si="4"/>
        <v>4.3377849788703022</v>
      </c>
    </row>
    <row r="40" spans="1:7" ht="15.75" x14ac:dyDescent="0.25">
      <c r="A40" s="56"/>
      <c r="B40" s="82" t="s">
        <v>421</v>
      </c>
      <c r="C40" s="69" t="s">
        <v>88</v>
      </c>
      <c r="D40" s="70">
        <v>1</v>
      </c>
      <c r="E40" s="71">
        <v>45000</v>
      </c>
      <c r="F40" s="58">
        <f t="shared" si="3"/>
        <v>45000</v>
      </c>
      <c r="G40" s="47">
        <f t="shared" si="4"/>
        <v>1.700351254783655</v>
      </c>
    </row>
    <row r="41" spans="1:7" ht="15.75" x14ac:dyDescent="0.25">
      <c r="A41" s="56"/>
      <c r="B41" s="81" t="s">
        <v>422</v>
      </c>
      <c r="C41" s="69" t="s">
        <v>88</v>
      </c>
      <c r="D41" s="70">
        <v>2.2999999999999998</v>
      </c>
      <c r="E41" s="71">
        <v>10000</v>
      </c>
      <c r="F41" s="58">
        <f t="shared" si="3"/>
        <v>23000</v>
      </c>
      <c r="G41" s="47">
        <f t="shared" si="4"/>
        <v>0.8690684191116459</v>
      </c>
    </row>
    <row r="42" spans="1:7" ht="15.75" x14ac:dyDescent="0.25">
      <c r="A42" s="56"/>
      <c r="B42" s="81" t="s">
        <v>423</v>
      </c>
      <c r="C42" s="69" t="s">
        <v>88</v>
      </c>
      <c r="D42" s="70">
        <v>4.5999999999999996</v>
      </c>
      <c r="E42" s="71">
        <v>10000</v>
      </c>
      <c r="F42" s="58">
        <f t="shared" si="3"/>
        <v>46000</v>
      </c>
      <c r="G42" s="47">
        <f t="shared" si="4"/>
        <v>1.7381368382232918</v>
      </c>
    </row>
    <row r="43" spans="1:7" ht="15.75" x14ac:dyDescent="0.25">
      <c r="A43" s="56"/>
      <c r="B43" s="81" t="s">
        <v>424</v>
      </c>
      <c r="C43" s="69" t="s">
        <v>89</v>
      </c>
      <c r="D43" s="70"/>
      <c r="E43" s="71"/>
      <c r="F43" s="58">
        <f t="shared" si="3"/>
        <v>0</v>
      </c>
      <c r="G43" s="47">
        <f t="shared" si="4"/>
        <v>0</v>
      </c>
    </row>
    <row r="44" spans="1:7" ht="15.75" x14ac:dyDescent="0.25">
      <c r="A44" s="56"/>
      <c r="B44" s="81" t="s">
        <v>425</v>
      </c>
      <c r="C44" s="69" t="s">
        <v>88</v>
      </c>
      <c r="D44" s="70">
        <v>1</v>
      </c>
      <c r="E44" s="71">
        <v>8000</v>
      </c>
      <c r="F44" s="58">
        <f t="shared" si="3"/>
        <v>8000</v>
      </c>
      <c r="G44" s="47">
        <f t="shared" si="4"/>
        <v>0.30228466751709421</v>
      </c>
    </row>
    <row r="45" spans="1:7" ht="15.75" x14ac:dyDescent="0.25">
      <c r="A45" s="56"/>
      <c r="B45" s="81" t="s">
        <v>248</v>
      </c>
      <c r="C45" s="69" t="s">
        <v>88</v>
      </c>
      <c r="D45" s="70">
        <v>1</v>
      </c>
      <c r="E45" s="71">
        <v>10000</v>
      </c>
      <c r="F45" s="58">
        <f t="shared" si="3"/>
        <v>10000</v>
      </c>
      <c r="G45" s="47">
        <f t="shared" si="4"/>
        <v>0.37785583439636777</v>
      </c>
    </row>
    <row r="46" spans="1:7" x14ac:dyDescent="0.25">
      <c r="A46" s="56"/>
      <c r="B46" s="21"/>
      <c r="C46" s="69"/>
      <c r="D46" s="70"/>
      <c r="E46" s="71"/>
      <c r="F46" s="58"/>
      <c r="G46" s="47"/>
    </row>
    <row r="47" spans="1:7" x14ac:dyDescent="0.25">
      <c r="A47" s="56" t="s">
        <v>29</v>
      </c>
      <c r="B47" s="61" t="s">
        <v>401</v>
      </c>
      <c r="C47" s="69"/>
      <c r="D47" s="70"/>
      <c r="E47" s="71"/>
      <c r="F47" s="58"/>
      <c r="G47" s="47"/>
    </row>
    <row r="48" spans="1:7" ht="15.75" x14ac:dyDescent="0.25">
      <c r="A48" s="56"/>
      <c r="B48" s="81" t="s">
        <v>426</v>
      </c>
      <c r="C48" s="69" t="s">
        <v>88</v>
      </c>
      <c r="D48" s="70">
        <v>1</v>
      </c>
      <c r="E48" s="71">
        <v>30000</v>
      </c>
      <c r="F48" s="58">
        <f t="shared" ref="F48:F49" si="5">D48*E48</f>
        <v>30000</v>
      </c>
      <c r="G48" s="47">
        <f t="shared" ref="G48:G49" si="6">F48/$D$9</f>
        <v>1.1335675031891033</v>
      </c>
    </row>
    <row r="49" spans="1:7" ht="15.75" x14ac:dyDescent="0.25">
      <c r="A49" s="56"/>
      <c r="B49" s="82" t="s">
        <v>427</v>
      </c>
      <c r="C49" s="69" t="s">
        <v>88</v>
      </c>
      <c r="D49" s="70">
        <v>1</v>
      </c>
      <c r="E49" s="71">
        <v>45000</v>
      </c>
      <c r="F49" s="58">
        <f t="shared" si="5"/>
        <v>45000</v>
      </c>
      <c r="G49" s="47">
        <f t="shared" si="6"/>
        <v>1.700351254783655</v>
      </c>
    </row>
    <row r="50" spans="1:7" ht="15.75" x14ac:dyDescent="0.25">
      <c r="A50" s="56"/>
      <c r="B50" s="81" t="s">
        <v>428</v>
      </c>
      <c r="C50" s="69" t="s">
        <v>25</v>
      </c>
      <c r="D50" s="70">
        <v>4.5999999999999996</v>
      </c>
      <c r="E50" s="71">
        <v>10000</v>
      </c>
      <c r="F50" s="58">
        <f t="shared" ref="F50:F55" si="7">D50*E50</f>
        <v>46000</v>
      </c>
      <c r="G50" s="47">
        <f t="shared" ref="G50:G55" si="8">F50/$D$9</f>
        <v>1.7381368382232918</v>
      </c>
    </row>
    <row r="51" spans="1:7" ht="15.75" x14ac:dyDescent="0.25">
      <c r="A51" s="56"/>
      <c r="B51" s="82" t="s">
        <v>78</v>
      </c>
      <c r="C51" s="69" t="s">
        <v>88</v>
      </c>
      <c r="D51" s="70">
        <v>1</v>
      </c>
      <c r="E51" s="71">
        <v>25000</v>
      </c>
      <c r="F51" s="58">
        <f t="shared" si="7"/>
        <v>25000</v>
      </c>
      <c r="G51" s="47">
        <f t="shared" si="8"/>
        <v>0.94463958599091935</v>
      </c>
    </row>
    <row r="52" spans="1:7" ht="15.75" x14ac:dyDescent="0.25">
      <c r="A52" s="56"/>
      <c r="B52" s="81" t="s">
        <v>172</v>
      </c>
      <c r="C52" s="69" t="s">
        <v>88</v>
      </c>
      <c r="D52" s="70">
        <v>1</v>
      </c>
      <c r="E52" s="71">
        <v>15000</v>
      </c>
      <c r="F52" s="58">
        <f t="shared" si="7"/>
        <v>15000</v>
      </c>
      <c r="G52" s="47">
        <f t="shared" si="8"/>
        <v>0.56678375159455163</v>
      </c>
    </row>
    <row r="53" spans="1:7" ht="15.75" x14ac:dyDescent="0.25">
      <c r="A53" s="56"/>
      <c r="B53" s="81" t="s">
        <v>294</v>
      </c>
      <c r="C53" s="69" t="s">
        <v>89</v>
      </c>
      <c r="D53" s="70">
        <v>21</v>
      </c>
      <c r="E53" s="71">
        <v>2800</v>
      </c>
      <c r="F53" s="58">
        <f t="shared" si="7"/>
        <v>58800</v>
      </c>
      <c r="G53" s="47">
        <f t="shared" si="8"/>
        <v>2.2217923062506424</v>
      </c>
    </row>
    <row r="54" spans="1:7" ht="15.75" x14ac:dyDescent="0.25">
      <c r="A54" s="56"/>
      <c r="B54" s="81" t="s">
        <v>429</v>
      </c>
      <c r="C54" s="69" t="s">
        <v>88</v>
      </c>
      <c r="D54" s="70">
        <v>1</v>
      </c>
      <c r="E54" s="71">
        <v>25000</v>
      </c>
      <c r="F54" s="58">
        <f t="shared" si="7"/>
        <v>25000</v>
      </c>
      <c r="G54" s="47">
        <f t="shared" si="8"/>
        <v>0.94463958599091935</v>
      </c>
    </row>
    <row r="55" spans="1:7" ht="15.75" x14ac:dyDescent="0.25">
      <c r="A55" s="56"/>
      <c r="B55" s="81" t="s">
        <v>337</v>
      </c>
      <c r="C55" s="69" t="s">
        <v>89</v>
      </c>
      <c r="D55" s="70"/>
      <c r="E55" s="71"/>
      <c r="F55" s="58">
        <f t="shared" si="7"/>
        <v>0</v>
      </c>
      <c r="G55" s="47">
        <f t="shared" si="8"/>
        <v>0</v>
      </c>
    </row>
    <row r="56" spans="1:7" ht="15.75" x14ac:dyDescent="0.25">
      <c r="A56" s="56"/>
      <c r="B56" s="81"/>
      <c r="C56" s="69"/>
      <c r="D56" s="70"/>
      <c r="E56" s="71"/>
      <c r="F56" s="58"/>
      <c r="G56" s="47"/>
    </row>
    <row r="57" spans="1:7" x14ac:dyDescent="0.25">
      <c r="A57" s="56" t="s">
        <v>53</v>
      </c>
      <c r="B57" s="61" t="s">
        <v>402</v>
      </c>
      <c r="C57" s="69"/>
      <c r="D57" s="70"/>
      <c r="E57" s="71"/>
      <c r="F57" s="58"/>
      <c r="G57" s="47"/>
    </row>
    <row r="58" spans="1:7" ht="15.75" x14ac:dyDescent="0.25">
      <c r="A58" s="56"/>
      <c r="B58" s="81" t="s">
        <v>430</v>
      </c>
      <c r="C58" s="69" t="s">
        <v>88</v>
      </c>
      <c r="D58" s="70">
        <v>1</v>
      </c>
      <c r="E58" s="71">
        <v>30000</v>
      </c>
      <c r="F58" s="58">
        <f t="shared" ref="F58:F59" si="9">D58*E58</f>
        <v>30000</v>
      </c>
      <c r="G58" s="47">
        <f t="shared" ref="G58:G59" si="10">F58/$D$9</f>
        <v>1.1335675031891033</v>
      </c>
    </row>
    <row r="59" spans="1:7" ht="15.75" x14ac:dyDescent="0.25">
      <c r="A59" s="56"/>
      <c r="B59" s="81" t="s">
        <v>431</v>
      </c>
      <c r="C59" s="69" t="s">
        <v>88</v>
      </c>
      <c r="D59" s="70">
        <v>1</v>
      </c>
      <c r="E59" s="71">
        <v>8000</v>
      </c>
      <c r="F59" s="58">
        <f t="shared" si="9"/>
        <v>8000</v>
      </c>
      <c r="G59" s="47">
        <f t="shared" si="10"/>
        <v>0.30228466751709421</v>
      </c>
    </row>
    <row r="60" spans="1:7" ht="15.75" x14ac:dyDescent="0.25">
      <c r="A60" s="56"/>
      <c r="B60" s="81" t="s">
        <v>353</v>
      </c>
      <c r="C60" s="69" t="s">
        <v>89</v>
      </c>
      <c r="D60" s="70">
        <v>23</v>
      </c>
      <c r="E60" s="71">
        <v>2800</v>
      </c>
      <c r="F60" s="58">
        <f t="shared" ref="F60:F63" si="11">D60*E60</f>
        <v>64400</v>
      </c>
      <c r="G60" s="47">
        <f t="shared" ref="G60:G63" si="12">F60/$D$9</f>
        <v>2.4333915735126084</v>
      </c>
    </row>
    <row r="61" spans="1:7" ht="15.75" x14ac:dyDescent="0.25">
      <c r="A61" s="56"/>
      <c r="B61" s="81" t="s">
        <v>432</v>
      </c>
      <c r="C61" s="69" t="s">
        <v>88</v>
      </c>
      <c r="D61" s="70">
        <v>1</v>
      </c>
      <c r="E61" s="71"/>
      <c r="F61" s="58">
        <f t="shared" si="11"/>
        <v>0</v>
      </c>
      <c r="G61" s="47">
        <f t="shared" si="12"/>
        <v>0</v>
      </c>
    </row>
    <row r="62" spans="1:7" ht="15.75" x14ac:dyDescent="0.25">
      <c r="A62" s="56"/>
      <c r="B62" s="81" t="s">
        <v>172</v>
      </c>
      <c r="C62" s="69" t="s">
        <v>88</v>
      </c>
      <c r="D62" s="70">
        <v>1</v>
      </c>
      <c r="E62" s="71">
        <v>15000</v>
      </c>
      <c r="F62" s="58">
        <f t="shared" si="11"/>
        <v>15000</v>
      </c>
      <c r="G62" s="47">
        <f t="shared" si="12"/>
        <v>0.56678375159455163</v>
      </c>
    </row>
    <row r="63" spans="1:7" ht="15.75" x14ac:dyDescent="0.25">
      <c r="A63" s="56"/>
      <c r="B63" s="81" t="s">
        <v>433</v>
      </c>
      <c r="C63" s="69" t="s">
        <v>88</v>
      </c>
      <c r="D63" s="70">
        <v>1</v>
      </c>
      <c r="E63" s="71">
        <v>7000</v>
      </c>
      <c r="F63" s="58">
        <f t="shared" si="11"/>
        <v>7000</v>
      </c>
      <c r="G63" s="47">
        <f t="shared" si="12"/>
        <v>0.26449908407745742</v>
      </c>
    </row>
    <row r="64" spans="1:7" x14ac:dyDescent="0.25">
      <c r="A64" s="56"/>
      <c r="B64" s="21"/>
      <c r="C64" s="69"/>
      <c r="D64" s="70"/>
      <c r="E64" s="71"/>
      <c r="F64" s="58"/>
      <c r="G64" s="47"/>
    </row>
    <row r="65" spans="1:7" x14ac:dyDescent="0.25">
      <c r="A65" s="56"/>
      <c r="B65" s="21"/>
      <c r="C65" s="69"/>
      <c r="D65" s="70"/>
      <c r="E65" s="71"/>
      <c r="F65" s="58"/>
      <c r="G65" s="47"/>
    </row>
    <row r="66" spans="1:7" x14ac:dyDescent="0.25">
      <c r="A66" s="56" t="s">
        <v>59</v>
      </c>
      <c r="B66" s="61" t="s">
        <v>403</v>
      </c>
      <c r="C66" s="69"/>
      <c r="D66" s="70"/>
      <c r="E66" s="71"/>
      <c r="F66" s="58"/>
      <c r="G66" s="47"/>
    </row>
    <row r="67" spans="1:7" x14ac:dyDescent="0.25">
      <c r="A67" s="56"/>
      <c r="B67" s="73" t="s">
        <v>194</v>
      </c>
      <c r="C67" s="69" t="s">
        <v>88</v>
      </c>
      <c r="D67" s="70">
        <v>1</v>
      </c>
      <c r="E67" s="71">
        <v>30000</v>
      </c>
      <c r="F67" s="58">
        <f t="shared" ref="F67:F68" si="13">D67*E67</f>
        <v>30000</v>
      </c>
      <c r="G67" s="47">
        <f t="shared" ref="G67:G68" si="14">F67/$D$9</f>
        <v>1.1335675031891033</v>
      </c>
    </row>
    <row r="68" spans="1:7" x14ac:dyDescent="0.25">
      <c r="A68" s="56"/>
      <c r="B68" s="74" t="s">
        <v>78</v>
      </c>
      <c r="C68" s="69" t="s">
        <v>88</v>
      </c>
      <c r="D68" s="70">
        <v>1</v>
      </c>
      <c r="E68" s="71">
        <v>25000</v>
      </c>
      <c r="F68" s="58">
        <f t="shared" si="13"/>
        <v>25000</v>
      </c>
      <c r="G68" s="47">
        <f t="shared" si="14"/>
        <v>0.94463958599091935</v>
      </c>
    </row>
    <row r="69" spans="1:7" x14ac:dyDescent="0.25">
      <c r="A69" s="56"/>
      <c r="B69" s="73" t="s">
        <v>220</v>
      </c>
      <c r="C69" s="69" t="s">
        <v>88</v>
      </c>
      <c r="D69" s="70">
        <v>1</v>
      </c>
      <c r="E69" s="71">
        <v>15000</v>
      </c>
      <c r="F69" s="58">
        <f t="shared" ref="F69:F70" si="15">D69*E69</f>
        <v>15000</v>
      </c>
      <c r="G69" s="47">
        <f t="shared" ref="G69:G70" si="16">F69/$D$9</f>
        <v>0.56678375159455163</v>
      </c>
    </row>
    <row r="70" spans="1:7" x14ac:dyDescent="0.25">
      <c r="A70" s="56"/>
      <c r="B70" s="73" t="s">
        <v>353</v>
      </c>
      <c r="C70" s="69" t="s">
        <v>89</v>
      </c>
      <c r="D70" s="70">
        <v>23</v>
      </c>
      <c r="E70" s="71">
        <v>2800</v>
      </c>
      <c r="F70" s="58">
        <f t="shared" si="15"/>
        <v>64400</v>
      </c>
      <c r="G70" s="47">
        <f t="shared" si="16"/>
        <v>2.4333915735126084</v>
      </c>
    </row>
    <row r="71" spans="1:7" x14ac:dyDescent="0.25">
      <c r="A71" s="56"/>
      <c r="B71" s="61"/>
      <c r="C71" s="69"/>
      <c r="D71" s="70"/>
      <c r="E71" s="71"/>
      <c r="F71" s="58"/>
      <c r="G71" s="47"/>
    </row>
    <row r="72" spans="1:7" x14ac:dyDescent="0.25">
      <c r="A72" s="56" t="s">
        <v>60</v>
      </c>
      <c r="B72" s="61" t="s">
        <v>404</v>
      </c>
      <c r="C72" s="69"/>
      <c r="D72" s="70"/>
      <c r="E72" s="71"/>
      <c r="F72" s="58"/>
      <c r="G72" s="47"/>
    </row>
    <row r="73" spans="1:7" ht="15.75" x14ac:dyDescent="0.25">
      <c r="A73" s="56"/>
      <c r="B73" s="81" t="s">
        <v>434</v>
      </c>
      <c r="C73" s="69" t="s">
        <v>88</v>
      </c>
      <c r="D73" s="70">
        <v>1</v>
      </c>
      <c r="E73" s="71">
        <v>30000</v>
      </c>
      <c r="F73" s="58">
        <f t="shared" ref="F73:F74" si="17">D73*E73</f>
        <v>30000</v>
      </c>
      <c r="G73" s="47">
        <f t="shared" ref="G73:G74" si="18">F73/$D$9</f>
        <v>1.1335675031891033</v>
      </c>
    </row>
    <row r="74" spans="1:7" ht="15.75" x14ac:dyDescent="0.25">
      <c r="A74" s="56"/>
      <c r="B74" s="81" t="s">
        <v>435</v>
      </c>
      <c r="C74" s="69" t="s">
        <v>88</v>
      </c>
      <c r="D74" s="70">
        <v>1</v>
      </c>
      <c r="E74" s="71"/>
      <c r="F74" s="58">
        <f t="shared" si="17"/>
        <v>0</v>
      </c>
      <c r="G74" s="47">
        <f t="shared" si="18"/>
        <v>0</v>
      </c>
    </row>
    <row r="75" spans="1:7" ht="15.75" x14ac:dyDescent="0.25">
      <c r="A75" s="56"/>
      <c r="B75" s="81" t="s">
        <v>436</v>
      </c>
      <c r="C75" s="69" t="s">
        <v>89</v>
      </c>
      <c r="D75" s="70"/>
      <c r="E75" s="71"/>
      <c r="F75" s="58">
        <f t="shared" ref="F75:F81" si="19">D75*E75</f>
        <v>0</v>
      </c>
      <c r="G75" s="47">
        <f t="shared" ref="G75:G81" si="20">F75/$D$9</f>
        <v>0</v>
      </c>
    </row>
    <row r="76" spans="1:7" ht="15.75" x14ac:dyDescent="0.25">
      <c r="A76" s="56"/>
      <c r="B76" s="81" t="s">
        <v>353</v>
      </c>
      <c r="C76" s="69" t="s">
        <v>89</v>
      </c>
      <c r="D76" s="70">
        <v>23</v>
      </c>
      <c r="E76" s="71">
        <v>2800</v>
      </c>
      <c r="F76" s="58">
        <f t="shared" si="19"/>
        <v>64400</v>
      </c>
      <c r="G76" s="47">
        <f t="shared" si="20"/>
        <v>2.4333915735126084</v>
      </c>
    </row>
    <row r="77" spans="1:7" ht="15.75" x14ac:dyDescent="0.25">
      <c r="A77" s="56"/>
      <c r="B77" s="81" t="s">
        <v>437</v>
      </c>
      <c r="C77" s="69" t="s">
        <v>89</v>
      </c>
      <c r="D77" s="70"/>
      <c r="E77" s="71"/>
      <c r="F77" s="58">
        <f t="shared" si="19"/>
        <v>0</v>
      </c>
      <c r="G77" s="47">
        <f t="shared" si="20"/>
        <v>0</v>
      </c>
    </row>
    <row r="78" spans="1:7" ht="15.75" x14ac:dyDescent="0.25">
      <c r="A78" s="56"/>
      <c r="B78" s="81" t="s">
        <v>438</v>
      </c>
      <c r="C78" s="69" t="s">
        <v>88</v>
      </c>
      <c r="D78" s="70">
        <v>1</v>
      </c>
      <c r="E78" s="71"/>
      <c r="F78" s="58">
        <f t="shared" si="19"/>
        <v>0</v>
      </c>
      <c r="G78" s="47">
        <f t="shared" si="20"/>
        <v>0</v>
      </c>
    </row>
    <row r="79" spans="1:7" ht="15.75" x14ac:dyDescent="0.25">
      <c r="A79" s="56"/>
      <c r="B79" s="82" t="s">
        <v>440</v>
      </c>
      <c r="C79" s="69" t="s">
        <v>88</v>
      </c>
      <c r="D79" s="70">
        <v>1</v>
      </c>
      <c r="E79" s="71">
        <v>45000</v>
      </c>
      <c r="F79" s="58">
        <f t="shared" si="19"/>
        <v>45000</v>
      </c>
      <c r="G79" s="47">
        <f t="shared" si="20"/>
        <v>1.700351254783655</v>
      </c>
    </row>
    <row r="80" spans="1:7" ht="15.75" x14ac:dyDescent="0.25">
      <c r="A80" s="56"/>
      <c r="B80" s="81" t="s">
        <v>172</v>
      </c>
      <c r="C80" s="69" t="s">
        <v>88</v>
      </c>
      <c r="D80" s="70">
        <v>1</v>
      </c>
      <c r="E80" s="71">
        <v>15000</v>
      </c>
      <c r="F80" s="58">
        <f t="shared" si="19"/>
        <v>15000</v>
      </c>
      <c r="G80" s="47">
        <f t="shared" si="20"/>
        <v>0.56678375159455163</v>
      </c>
    </row>
    <row r="81" spans="1:7" ht="15.75" x14ac:dyDescent="0.25">
      <c r="A81" s="56"/>
      <c r="B81" s="81" t="s">
        <v>439</v>
      </c>
      <c r="C81" s="69" t="s">
        <v>88</v>
      </c>
      <c r="D81" s="70">
        <v>1</v>
      </c>
      <c r="E81" s="71">
        <v>15000</v>
      </c>
      <c r="F81" s="58">
        <f t="shared" si="19"/>
        <v>15000</v>
      </c>
      <c r="G81" s="47">
        <f t="shared" si="20"/>
        <v>0.56678375159455163</v>
      </c>
    </row>
    <row r="82" spans="1:7" x14ac:dyDescent="0.25">
      <c r="A82" s="56"/>
      <c r="B82" s="21"/>
      <c r="C82" s="69"/>
      <c r="D82" s="70"/>
      <c r="E82" s="71"/>
      <c r="F82" s="58"/>
      <c r="G82" s="47"/>
    </row>
    <row r="83" spans="1:7" x14ac:dyDescent="0.25">
      <c r="A83" s="56"/>
      <c r="B83" s="61"/>
      <c r="C83" s="69"/>
      <c r="D83" s="70"/>
      <c r="E83" s="71"/>
      <c r="F83" s="58"/>
      <c r="G83" s="47"/>
    </row>
    <row r="84" spans="1:7" x14ac:dyDescent="0.25">
      <c r="A84" s="56" t="s">
        <v>63</v>
      </c>
      <c r="B84" s="61" t="s">
        <v>405</v>
      </c>
      <c r="C84" s="69"/>
      <c r="D84" s="70"/>
      <c r="E84" s="71"/>
      <c r="F84" s="58"/>
      <c r="G84" s="47"/>
    </row>
    <row r="85" spans="1:7" ht="15.75" x14ac:dyDescent="0.25">
      <c r="A85" s="56"/>
      <c r="B85" s="81" t="s">
        <v>441</v>
      </c>
      <c r="C85" s="69" t="s">
        <v>88</v>
      </c>
      <c r="D85" s="70">
        <v>1</v>
      </c>
      <c r="E85" s="71">
        <v>10000</v>
      </c>
      <c r="F85" s="58">
        <f t="shared" ref="F85:F93" si="21">D85*E85</f>
        <v>10000</v>
      </c>
      <c r="G85" s="47">
        <f t="shared" ref="G85:G93" si="22">F85/$D$9</f>
        <v>0.37785583439636777</v>
      </c>
    </row>
    <row r="86" spans="1:7" ht="15.75" x14ac:dyDescent="0.25">
      <c r="A86" s="56"/>
      <c r="B86" s="81" t="s">
        <v>253</v>
      </c>
      <c r="C86" s="69" t="s">
        <v>88</v>
      </c>
      <c r="D86" s="70">
        <v>1</v>
      </c>
      <c r="E86" s="71"/>
      <c r="F86" s="58">
        <f t="shared" si="21"/>
        <v>0</v>
      </c>
      <c r="G86" s="47">
        <f t="shared" si="22"/>
        <v>0</v>
      </c>
    </row>
    <row r="87" spans="1:7" ht="15.75" x14ac:dyDescent="0.25">
      <c r="A87" s="56"/>
      <c r="B87" s="81" t="s">
        <v>442</v>
      </c>
      <c r="C87" s="69" t="s">
        <v>88</v>
      </c>
      <c r="D87" s="70">
        <v>1</v>
      </c>
      <c r="E87" s="71">
        <v>25000</v>
      </c>
      <c r="F87" s="58">
        <f t="shared" ref="F87:F90" si="23">D87*E87</f>
        <v>25000</v>
      </c>
      <c r="G87" s="47">
        <f t="shared" ref="G87:G90" si="24">F87/$D$9</f>
        <v>0.94463958599091935</v>
      </c>
    </row>
    <row r="88" spans="1:7" ht="15.75" x14ac:dyDescent="0.25">
      <c r="A88" s="56"/>
      <c r="B88" s="82" t="s">
        <v>443</v>
      </c>
      <c r="C88" s="69" t="s">
        <v>88</v>
      </c>
      <c r="D88" s="70">
        <v>1</v>
      </c>
      <c r="E88" s="71"/>
      <c r="F88" s="58">
        <f t="shared" si="23"/>
        <v>0</v>
      </c>
      <c r="G88" s="47">
        <f t="shared" si="24"/>
        <v>0</v>
      </c>
    </row>
    <row r="89" spans="1:7" ht="15.75" x14ac:dyDescent="0.25">
      <c r="A89" s="56"/>
      <c r="B89" s="81" t="s">
        <v>444</v>
      </c>
      <c r="C89" s="69" t="s">
        <v>89</v>
      </c>
      <c r="D89" s="70">
        <v>44</v>
      </c>
      <c r="E89" s="71">
        <v>2800</v>
      </c>
      <c r="F89" s="58">
        <f t="shared" si="23"/>
        <v>123200</v>
      </c>
      <c r="G89" s="47">
        <f t="shared" si="24"/>
        <v>4.6551838797632508</v>
      </c>
    </row>
    <row r="90" spans="1:7" ht="15.75" x14ac:dyDescent="0.25">
      <c r="A90" s="56"/>
      <c r="B90" s="81" t="s">
        <v>445</v>
      </c>
      <c r="C90" s="69" t="s">
        <v>89</v>
      </c>
      <c r="D90" s="70"/>
      <c r="E90" s="71"/>
      <c r="F90" s="58">
        <f t="shared" si="23"/>
        <v>0</v>
      </c>
      <c r="G90" s="47">
        <f t="shared" si="24"/>
        <v>0</v>
      </c>
    </row>
    <row r="91" spans="1:7" ht="15.75" x14ac:dyDescent="0.25">
      <c r="A91" s="56"/>
      <c r="B91" s="81" t="s">
        <v>446</v>
      </c>
      <c r="C91" s="69" t="s">
        <v>88</v>
      </c>
      <c r="D91" s="70">
        <v>1</v>
      </c>
      <c r="E91" s="71">
        <v>25000</v>
      </c>
      <c r="F91" s="58">
        <f t="shared" si="21"/>
        <v>25000</v>
      </c>
      <c r="G91" s="47">
        <f t="shared" si="22"/>
        <v>0.94463958599091935</v>
      </c>
    </row>
    <row r="92" spans="1:7" ht="15.75" x14ac:dyDescent="0.25">
      <c r="A92" s="56"/>
      <c r="B92" s="81" t="s">
        <v>424</v>
      </c>
      <c r="C92" s="69" t="s">
        <v>89</v>
      </c>
      <c r="D92" s="70"/>
      <c r="E92" s="71"/>
      <c r="F92" s="58">
        <f t="shared" si="21"/>
        <v>0</v>
      </c>
      <c r="G92" s="47">
        <f t="shared" si="22"/>
        <v>0</v>
      </c>
    </row>
    <row r="93" spans="1:7" ht="15.75" x14ac:dyDescent="0.25">
      <c r="A93" s="56"/>
      <c r="B93" s="81" t="s">
        <v>447</v>
      </c>
      <c r="C93" s="69" t="s">
        <v>88</v>
      </c>
      <c r="D93" s="70">
        <v>1</v>
      </c>
      <c r="E93" s="71">
        <v>12000</v>
      </c>
      <c r="F93" s="58">
        <f t="shared" si="21"/>
        <v>12000</v>
      </c>
      <c r="G93" s="47">
        <f t="shared" si="22"/>
        <v>0.45342700127564134</v>
      </c>
    </row>
    <row r="94" spans="1:7" x14ac:dyDescent="0.25">
      <c r="A94" s="56"/>
      <c r="B94" s="21"/>
      <c r="C94" s="69"/>
      <c r="D94" s="70"/>
      <c r="E94" s="71"/>
      <c r="F94" s="58"/>
      <c r="G94" s="47"/>
    </row>
    <row r="95" spans="1:7" x14ac:dyDescent="0.25">
      <c r="A95" s="56"/>
      <c r="B95" s="61"/>
      <c r="C95" s="69"/>
      <c r="D95" s="70"/>
      <c r="E95" s="71"/>
      <c r="F95" s="58"/>
      <c r="G95" s="47"/>
    </row>
    <row r="96" spans="1:7" x14ac:dyDescent="0.25">
      <c r="A96" s="56" t="s">
        <v>64</v>
      </c>
      <c r="B96" s="61" t="s">
        <v>406</v>
      </c>
      <c r="C96" s="69"/>
      <c r="D96" s="70"/>
      <c r="E96" s="71"/>
      <c r="F96" s="58"/>
      <c r="G96" s="47"/>
    </row>
    <row r="97" spans="1:7" ht="15.75" x14ac:dyDescent="0.25">
      <c r="A97" s="56"/>
      <c r="B97" s="81" t="s">
        <v>448</v>
      </c>
      <c r="C97" s="69" t="s">
        <v>88</v>
      </c>
      <c r="D97" s="70">
        <v>1</v>
      </c>
      <c r="E97" s="71">
        <v>8000</v>
      </c>
      <c r="F97" s="58">
        <f t="shared" ref="F97:F98" si="25">D97*E97</f>
        <v>8000</v>
      </c>
      <c r="G97" s="47">
        <f t="shared" ref="G97:G98" si="26">F97/$D$9</f>
        <v>0.30228466751709421</v>
      </c>
    </row>
    <row r="98" spans="1:7" ht="15.75" x14ac:dyDescent="0.25">
      <c r="A98" s="56"/>
      <c r="B98" s="81" t="s">
        <v>449</v>
      </c>
      <c r="C98" s="69" t="s">
        <v>88</v>
      </c>
      <c r="D98" s="70">
        <v>1</v>
      </c>
      <c r="E98" s="71">
        <v>30000</v>
      </c>
      <c r="F98" s="58">
        <f t="shared" si="25"/>
        <v>30000</v>
      </c>
      <c r="G98" s="47">
        <f t="shared" si="26"/>
        <v>1.1335675031891033</v>
      </c>
    </row>
    <row r="99" spans="1:7" ht="15.75" x14ac:dyDescent="0.25">
      <c r="A99" s="56"/>
      <c r="B99" s="82" t="s">
        <v>230</v>
      </c>
      <c r="C99" s="69" t="s">
        <v>88</v>
      </c>
      <c r="D99" s="70">
        <v>1</v>
      </c>
      <c r="E99" s="71">
        <v>25000</v>
      </c>
      <c r="F99" s="58">
        <f t="shared" ref="F99:F106" si="27">D99*E99</f>
        <v>25000</v>
      </c>
      <c r="G99" s="47">
        <f t="shared" ref="G99:G106" si="28">F99/$D$9</f>
        <v>0.94463958599091935</v>
      </c>
    </row>
    <row r="100" spans="1:7" ht="15.75" x14ac:dyDescent="0.25">
      <c r="A100" s="56"/>
      <c r="B100" s="80" t="s">
        <v>411</v>
      </c>
      <c r="C100" s="69" t="s">
        <v>88</v>
      </c>
      <c r="D100" s="70">
        <v>1</v>
      </c>
      <c r="E100" s="71"/>
      <c r="F100" s="58">
        <f t="shared" si="27"/>
        <v>0</v>
      </c>
      <c r="G100" s="47">
        <f t="shared" si="28"/>
        <v>0</v>
      </c>
    </row>
    <row r="101" spans="1:7" ht="15.75" x14ac:dyDescent="0.25">
      <c r="A101" s="56"/>
      <c r="B101" s="81" t="s">
        <v>450</v>
      </c>
      <c r="C101" s="69" t="s">
        <v>89</v>
      </c>
      <c r="D101" s="70">
        <v>52</v>
      </c>
      <c r="E101" s="71">
        <v>2800</v>
      </c>
      <c r="F101" s="58">
        <f t="shared" si="27"/>
        <v>145600</v>
      </c>
      <c r="G101" s="47">
        <f t="shared" si="28"/>
        <v>5.5015809488111147</v>
      </c>
    </row>
    <row r="102" spans="1:7" ht="15.75" x14ac:dyDescent="0.25">
      <c r="A102" s="56"/>
      <c r="B102" s="82" t="s">
        <v>451</v>
      </c>
      <c r="C102" s="69" t="s">
        <v>88</v>
      </c>
      <c r="D102" s="70">
        <v>1</v>
      </c>
      <c r="E102" s="71">
        <v>45000</v>
      </c>
      <c r="F102" s="58">
        <f t="shared" si="27"/>
        <v>45000</v>
      </c>
      <c r="G102" s="47">
        <f t="shared" si="28"/>
        <v>1.700351254783655</v>
      </c>
    </row>
    <row r="103" spans="1:7" ht="15.75" x14ac:dyDescent="0.25">
      <c r="A103" s="56"/>
      <c r="B103" s="81" t="s">
        <v>452</v>
      </c>
      <c r="C103" s="69" t="s">
        <v>89</v>
      </c>
      <c r="D103" s="70"/>
      <c r="E103" s="71"/>
      <c r="F103" s="58">
        <f t="shared" si="27"/>
        <v>0</v>
      </c>
      <c r="G103" s="47">
        <f t="shared" si="28"/>
        <v>0</v>
      </c>
    </row>
    <row r="104" spans="1:7" ht="15.75" x14ac:dyDescent="0.25">
      <c r="A104" s="56"/>
      <c r="B104" s="81" t="s">
        <v>295</v>
      </c>
      <c r="C104" s="69" t="s">
        <v>89</v>
      </c>
      <c r="D104" s="70"/>
      <c r="E104" s="71"/>
      <c r="F104" s="58">
        <f t="shared" si="27"/>
        <v>0</v>
      </c>
      <c r="G104" s="47">
        <f t="shared" si="28"/>
        <v>0</v>
      </c>
    </row>
    <row r="105" spans="1:7" ht="15.75" x14ac:dyDescent="0.25">
      <c r="A105" s="56"/>
      <c r="B105" s="81" t="s">
        <v>453</v>
      </c>
      <c r="C105" s="69" t="s">
        <v>88</v>
      </c>
      <c r="D105" s="70">
        <v>1</v>
      </c>
      <c r="E105" s="71">
        <v>15000</v>
      </c>
      <c r="F105" s="58">
        <f t="shared" si="27"/>
        <v>15000</v>
      </c>
      <c r="G105" s="47">
        <f t="shared" si="28"/>
        <v>0.56678375159455163</v>
      </c>
    </row>
    <row r="106" spans="1:7" ht="15.75" x14ac:dyDescent="0.25">
      <c r="A106" s="56"/>
      <c r="B106" s="82" t="s">
        <v>454</v>
      </c>
      <c r="C106" s="69" t="s">
        <v>88</v>
      </c>
      <c r="D106" s="70">
        <v>1</v>
      </c>
      <c r="E106" s="71"/>
      <c r="F106" s="58">
        <f t="shared" si="27"/>
        <v>0</v>
      </c>
      <c r="G106" s="47">
        <f t="shared" si="28"/>
        <v>0</v>
      </c>
    </row>
    <row r="107" spans="1:7" x14ac:dyDescent="0.25">
      <c r="A107" s="56"/>
      <c r="B107" s="21"/>
      <c r="C107" s="69"/>
      <c r="D107" s="70"/>
      <c r="E107" s="71"/>
      <c r="F107" s="58"/>
      <c r="G107" s="47"/>
    </row>
    <row r="108" spans="1:7" x14ac:dyDescent="0.25">
      <c r="A108" s="56"/>
      <c r="B108" s="21"/>
      <c r="C108" s="69"/>
      <c r="D108" s="70"/>
      <c r="E108" s="71"/>
      <c r="F108" s="58"/>
      <c r="G108" s="47"/>
    </row>
    <row r="109" spans="1:7" x14ac:dyDescent="0.25">
      <c r="A109" s="56" t="s">
        <v>66</v>
      </c>
      <c r="B109" s="61" t="s">
        <v>407</v>
      </c>
      <c r="C109" s="69"/>
      <c r="D109" s="70"/>
      <c r="E109" s="71"/>
      <c r="F109" s="58"/>
      <c r="G109" s="47"/>
    </row>
    <row r="110" spans="1:7" ht="15.75" x14ac:dyDescent="0.25">
      <c r="A110" s="56"/>
      <c r="B110" s="81" t="s">
        <v>455</v>
      </c>
      <c r="C110" s="69" t="s">
        <v>88</v>
      </c>
      <c r="D110" s="70">
        <v>1</v>
      </c>
      <c r="E110" s="71">
        <v>30000</v>
      </c>
      <c r="F110" s="58">
        <f t="shared" ref="F110:F111" si="29">D110*E110</f>
        <v>30000</v>
      </c>
      <c r="G110" s="47">
        <f t="shared" ref="G110:G111" si="30">F110/$D$9</f>
        <v>1.1335675031891033</v>
      </c>
    </row>
    <row r="111" spans="1:7" ht="15.75" x14ac:dyDescent="0.25">
      <c r="A111" s="56"/>
      <c r="B111" s="81" t="s">
        <v>298</v>
      </c>
      <c r="C111" s="69" t="s">
        <v>89</v>
      </c>
      <c r="D111" s="70">
        <v>33</v>
      </c>
      <c r="E111" s="71">
        <v>2800</v>
      </c>
      <c r="F111" s="58">
        <f t="shared" si="29"/>
        <v>92400</v>
      </c>
      <c r="G111" s="47">
        <f t="shared" si="30"/>
        <v>3.4913879098224383</v>
      </c>
    </row>
    <row r="112" spans="1:7" ht="15.75" x14ac:dyDescent="0.25">
      <c r="A112" s="56"/>
      <c r="B112" s="81" t="s">
        <v>456</v>
      </c>
      <c r="C112" s="69" t="s">
        <v>88</v>
      </c>
      <c r="D112" s="70">
        <v>1</v>
      </c>
      <c r="E112" s="71">
        <v>10000</v>
      </c>
      <c r="F112" s="58">
        <f t="shared" ref="F112:F120" si="31">D112*E112</f>
        <v>10000</v>
      </c>
      <c r="G112" s="47">
        <f t="shared" ref="G112:G120" si="32">F112/$D$9</f>
        <v>0.37785583439636777</v>
      </c>
    </row>
    <row r="113" spans="1:7" ht="15.75" x14ac:dyDescent="0.25">
      <c r="A113" s="56"/>
      <c r="B113" s="82" t="s">
        <v>457</v>
      </c>
      <c r="C113" s="69" t="s">
        <v>88</v>
      </c>
      <c r="D113" s="70">
        <v>1</v>
      </c>
      <c r="E113" s="71">
        <v>25000</v>
      </c>
      <c r="F113" s="58">
        <f t="shared" si="31"/>
        <v>25000</v>
      </c>
      <c r="G113" s="47">
        <f t="shared" si="32"/>
        <v>0.94463958599091935</v>
      </c>
    </row>
    <row r="114" spans="1:7" ht="15.75" x14ac:dyDescent="0.25">
      <c r="A114" s="56"/>
      <c r="B114" s="81" t="s">
        <v>458</v>
      </c>
      <c r="C114" s="69" t="s">
        <v>88</v>
      </c>
      <c r="D114" s="70">
        <v>1</v>
      </c>
      <c r="E114" s="71">
        <v>45000</v>
      </c>
      <c r="F114" s="58">
        <f t="shared" si="31"/>
        <v>45000</v>
      </c>
      <c r="G114" s="47">
        <f t="shared" si="32"/>
        <v>1.700351254783655</v>
      </c>
    </row>
    <row r="115" spans="1:7" ht="15.75" x14ac:dyDescent="0.25">
      <c r="A115" s="56"/>
      <c r="B115" s="81" t="s">
        <v>459</v>
      </c>
      <c r="C115" s="69" t="s">
        <v>88</v>
      </c>
      <c r="D115" s="70">
        <v>1</v>
      </c>
      <c r="E115" s="71">
        <v>8000</v>
      </c>
      <c r="F115" s="58">
        <f t="shared" si="31"/>
        <v>8000</v>
      </c>
      <c r="G115" s="47">
        <f t="shared" si="32"/>
        <v>0.30228466751709421</v>
      </c>
    </row>
    <row r="116" spans="1:7" ht="15.75" x14ac:dyDescent="0.25">
      <c r="A116" s="56"/>
      <c r="B116" s="81" t="s">
        <v>415</v>
      </c>
      <c r="C116" s="69" t="s">
        <v>89</v>
      </c>
      <c r="D116" s="70"/>
      <c r="E116" s="71"/>
      <c r="F116" s="58">
        <f t="shared" si="31"/>
        <v>0</v>
      </c>
      <c r="G116" s="47">
        <f t="shared" si="32"/>
        <v>0</v>
      </c>
    </row>
    <row r="117" spans="1:7" ht="15.75" x14ac:dyDescent="0.25">
      <c r="A117" s="56"/>
      <c r="B117" s="81" t="s">
        <v>460</v>
      </c>
      <c r="C117" s="69" t="s">
        <v>89</v>
      </c>
      <c r="D117" s="70"/>
      <c r="E117" s="71"/>
      <c r="F117" s="58">
        <f t="shared" si="31"/>
        <v>0</v>
      </c>
      <c r="G117" s="47">
        <f t="shared" si="32"/>
        <v>0</v>
      </c>
    </row>
    <row r="118" spans="1:7" ht="15.75" x14ac:dyDescent="0.25">
      <c r="A118" s="56"/>
      <c r="B118" s="82" t="s">
        <v>78</v>
      </c>
      <c r="C118" s="69" t="s">
        <v>88</v>
      </c>
      <c r="D118" s="70">
        <v>1</v>
      </c>
      <c r="E118" s="71">
        <v>25000</v>
      </c>
      <c r="F118" s="58">
        <f t="shared" si="31"/>
        <v>25000</v>
      </c>
      <c r="G118" s="47">
        <f t="shared" si="32"/>
        <v>0.94463958599091935</v>
      </c>
    </row>
    <row r="119" spans="1:7" ht="15.75" x14ac:dyDescent="0.25">
      <c r="A119" s="56"/>
      <c r="B119" s="81" t="s">
        <v>461</v>
      </c>
      <c r="C119" s="69" t="s">
        <v>88</v>
      </c>
      <c r="D119" s="70">
        <v>1</v>
      </c>
      <c r="E119" s="71">
        <v>2000</v>
      </c>
      <c r="F119" s="58">
        <f t="shared" si="31"/>
        <v>2000</v>
      </c>
      <c r="G119" s="47">
        <f t="shared" si="32"/>
        <v>7.5571166879273552E-2</v>
      </c>
    </row>
    <row r="120" spans="1:7" ht="15.75" x14ac:dyDescent="0.25">
      <c r="A120" s="56"/>
      <c r="B120" s="81" t="s">
        <v>294</v>
      </c>
      <c r="C120" s="69" t="s">
        <v>89</v>
      </c>
      <c r="D120" s="70"/>
      <c r="E120" s="71"/>
      <c r="F120" s="58">
        <f t="shared" si="31"/>
        <v>0</v>
      </c>
      <c r="G120" s="47">
        <f t="shared" si="32"/>
        <v>0</v>
      </c>
    </row>
    <row r="121" spans="1:7" x14ac:dyDescent="0.25">
      <c r="A121" s="56"/>
      <c r="B121" s="21"/>
      <c r="C121" s="69"/>
      <c r="D121" s="70"/>
      <c r="E121" s="71"/>
      <c r="F121" s="58"/>
      <c r="G121" s="47"/>
    </row>
    <row r="122" spans="1:7" x14ac:dyDescent="0.25">
      <c r="A122" s="56" t="s">
        <v>148</v>
      </c>
      <c r="B122" s="61" t="s">
        <v>408</v>
      </c>
      <c r="C122" s="69"/>
      <c r="D122" s="70"/>
      <c r="E122" s="71"/>
      <c r="F122" s="58"/>
      <c r="G122" s="47"/>
    </row>
    <row r="123" spans="1:7" x14ac:dyDescent="0.25">
      <c r="A123" s="56"/>
      <c r="B123" s="73" t="s">
        <v>462</v>
      </c>
      <c r="C123" s="69" t="s">
        <v>88</v>
      </c>
      <c r="D123" s="70">
        <v>1</v>
      </c>
      <c r="E123" s="71">
        <v>30000</v>
      </c>
      <c r="F123" s="58">
        <f t="shared" ref="F123:F124" si="33">D123*E123</f>
        <v>30000</v>
      </c>
      <c r="G123" s="47">
        <f t="shared" ref="G123:G124" si="34">F123/$D$9</f>
        <v>1.1335675031891033</v>
      </c>
    </row>
    <row r="124" spans="1:7" x14ac:dyDescent="0.25">
      <c r="A124" s="56"/>
      <c r="B124" s="73" t="s">
        <v>298</v>
      </c>
      <c r="C124" s="69" t="s">
        <v>89</v>
      </c>
      <c r="D124" s="70">
        <v>46</v>
      </c>
      <c r="E124" s="71">
        <v>2800</v>
      </c>
      <c r="F124" s="58">
        <f t="shared" si="33"/>
        <v>128800</v>
      </c>
      <c r="G124" s="47">
        <f t="shared" si="34"/>
        <v>4.8667831470252167</v>
      </c>
    </row>
    <row r="125" spans="1:7" x14ac:dyDescent="0.25">
      <c r="A125" s="56"/>
      <c r="B125" s="73" t="s">
        <v>463</v>
      </c>
      <c r="C125" s="69" t="s">
        <v>88</v>
      </c>
      <c r="D125" s="70">
        <v>1</v>
      </c>
      <c r="E125" s="71">
        <v>10000</v>
      </c>
      <c r="F125" s="58">
        <f t="shared" ref="F125:F134" si="35">D125*E125</f>
        <v>10000</v>
      </c>
      <c r="G125" s="47">
        <f t="shared" ref="G125:G134" si="36">F125/$D$9</f>
        <v>0.37785583439636777</v>
      </c>
    </row>
    <row r="126" spans="1:7" x14ac:dyDescent="0.25">
      <c r="A126" s="56"/>
      <c r="B126" s="73" t="s">
        <v>468</v>
      </c>
      <c r="C126" s="69" t="s">
        <v>88</v>
      </c>
      <c r="D126" s="70">
        <v>1</v>
      </c>
      <c r="E126" s="71"/>
      <c r="F126" s="58">
        <f t="shared" si="35"/>
        <v>0</v>
      </c>
      <c r="G126" s="47">
        <f t="shared" si="36"/>
        <v>0</v>
      </c>
    </row>
    <row r="127" spans="1:7" x14ac:dyDescent="0.25">
      <c r="A127" s="56"/>
      <c r="B127" s="73" t="s">
        <v>298</v>
      </c>
      <c r="C127" s="69" t="s">
        <v>89</v>
      </c>
      <c r="D127" s="70"/>
      <c r="E127" s="71"/>
      <c r="F127" s="58">
        <f t="shared" si="35"/>
        <v>0</v>
      </c>
      <c r="G127" s="47">
        <f t="shared" si="36"/>
        <v>0</v>
      </c>
    </row>
    <row r="128" spans="1:7" x14ac:dyDescent="0.25">
      <c r="A128" s="56"/>
      <c r="B128" s="73" t="s">
        <v>464</v>
      </c>
      <c r="C128" s="69" t="s">
        <v>88</v>
      </c>
      <c r="D128" s="70">
        <v>1</v>
      </c>
      <c r="E128" s="71">
        <v>25000</v>
      </c>
      <c r="F128" s="58">
        <f t="shared" si="35"/>
        <v>25000</v>
      </c>
      <c r="G128" s="47">
        <f t="shared" si="36"/>
        <v>0.94463958599091935</v>
      </c>
    </row>
    <row r="129" spans="1:7" x14ac:dyDescent="0.25">
      <c r="A129" s="56"/>
      <c r="B129" s="73" t="s">
        <v>465</v>
      </c>
      <c r="C129" s="69" t="s">
        <v>89</v>
      </c>
      <c r="D129" s="70"/>
      <c r="E129" s="71"/>
      <c r="F129" s="58">
        <f t="shared" si="35"/>
        <v>0</v>
      </c>
      <c r="G129" s="47">
        <f t="shared" si="36"/>
        <v>0</v>
      </c>
    </row>
    <row r="130" spans="1:7" x14ac:dyDescent="0.25">
      <c r="A130" s="56"/>
      <c r="B130" s="73" t="s">
        <v>466</v>
      </c>
      <c r="C130" s="69" t="s">
        <v>88</v>
      </c>
      <c r="D130" s="70">
        <v>1</v>
      </c>
      <c r="E130" s="71">
        <v>25000</v>
      </c>
      <c r="F130" s="58">
        <f t="shared" si="35"/>
        <v>25000</v>
      </c>
      <c r="G130" s="47">
        <f t="shared" si="36"/>
        <v>0.94463958599091935</v>
      </c>
    </row>
    <row r="131" spans="1:7" x14ac:dyDescent="0.25">
      <c r="A131" s="56"/>
      <c r="B131" s="73" t="s">
        <v>248</v>
      </c>
      <c r="C131" s="69" t="s">
        <v>88</v>
      </c>
      <c r="D131" s="70">
        <v>1</v>
      </c>
      <c r="E131" s="71">
        <v>15000</v>
      </c>
      <c r="F131" s="58">
        <f t="shared" si="35"/>
        <v>15000</v>
      </c>
      <c r="G131" s="47">
        <f t="shared" si="36"/>
        <v>0.56678375159455163</v>
      </c>
    </row>
    <row r="132" spans="1:7" x14ac:dyDescent="0.25">
      <c r="A132" s="56"/>
      <c r="B132" s="73" t="s">
        <v>346</v>
      </c>
      <c r="C132" s="69" t="s">
        <v>89</v>
      </c>
      <c r="D132" s="70"/>
      <c r="E132" s="71"/>
      <c r="F132" s="58">
        <f t="shared" si="35"/>
        <v>0</v>
      </c>
      <c r="G132" s="47">
        <f t="shared" si="36"/>
        <v>0</v>
      </c>
    </row>
    <row r="133" spans="1:7" x14ac:dyDescent="0.25">
      <c r="A133" s="56"/>
      <c r="B133" s="73" t="s">
        <v>347</v>
      </c>
      <c r="C133" s="69" t="s">
        <v>88</v>
      </c>
      <c r="D133" s="70">
        <v>1</v>
      </c>
      <c r="E133" s="71">
        <v>25000</v>
      </c>
      <c r="F133" s="58">
        <f t="shared" si="35"/>
        <v>25000</v>
      </c>
      <c r="G133" s="47">
        <f t="shared" si="36"/>
        <v>0.94463958599091935</v>
      </c>
    </row>
    <row r="134" spans="1:7" x14ac:dyDescent="0.25">
      <c r="A134" s="56"/>
      <c r="B134" s="73" t="s">
        <v>467</v>
      </c>
      <c r="C134" s="69" t="s">
        <v>88</v>
      </c>
      <c r="D134" s="70">
        <v>1</v>
      </c>
      <c r="E134" s="71">
        <v>45000</v>
      </c>
      <c r="F134" s="58">
        <f t="shared" si="35"/>
        <v>45000</v>
      </c>
      <c r="G134" s="47">
        <f t="shared" si="36"/>
        <v>1.700351254783655</v>
      </c>
    </row>
    <row r="135" spans="1:7" x14ac:dyDescent="0.25">
      <c r="A135" s="56"/>
      <c r="B135" s="21"/>
      <c r="C135" s="69"/>
      <c r="D135" s="70"/>
      <c r="E135" s="71"/>
      <c r="F135" s="58"/>
      <c r="G135" s="47"/>
    </row>
    <row r="136" spans="1:7" x14ac:dyDescent="0.25">
      <c r="A136" s="56"/>
      <c r="B136" s="21"/>
      <c r="C136" s="20"/>
      <c r="D136" s="20"/>
      <c r="E136" s="67"/>
      <c r="F136" s="68"/>
      <c r="G136" s="47"/>
    </row>
    <row r="137" spans="1:7" x14ac:dyDescent="0.25">
      <c r="A137" s="56" t="s">
        <v>149</v>
      </c>
      <c r="B137" s="21" t="s">
        <v>409</v>
      </c>
      <c r="C137" s="69" t="s">
        <v>88</v>
      </c>
      <c r="D137" s="20">
        <v>1</v>
      </c>
      <c r="E137" s="71">
        <v>250000</v>
      </c>
      <c r="F137" s="58">
        <f t="shared" ref="F137" si="37">D137*E137</f>
        <v>250000</v>
      </c>
      <c r="G137" s="47">
        <f>F137/$D$9</f>
        <v>9.4463958599091935</v>
      </c>
    </row>
    <row r="138" spans="1:7" x14ac:dyDescent="0.25">
      <c r="A138" s="56"/>
      <c r="B138" s="22"/>
      <c r="C138" s="20"/>
      <c r="D138" s="20"/>
      <c r="E138" s="24"/>
      <c r="F138" s="64"/>
      <c r="G138" s="47"/>
    </row>
    <row r="139" spans="1:7" x14ac:dyDescent="0.25">
      <c r="A139" s="56" t="s">
        <v>211</v>
      </c>
      <c r="B139" s="21" t="s">
        <v>272</v>
      </c>
      <c r="C139" s="20" t="s">
        <v>88</v>
      </c>
      <c r="D139" s="20">
        <v>1</v>
      </c>
      <c r="E139" s="24">
        <v>400000</v>
      </c>
      <c r="F139" s="58">
        <f t="shared" ref="F139" si="38">D139*E139</f>
        <v>400000</v>
      </c>
      <c r="G139" s="47">
        <f>F139/$D$9</f>
        <v>15.11423337585471</v>
      </c>
    </row>
    <row r="140" spans="1:7" x14ac:dyDescent="0.25">
      <c r="A140" s="56"/>
      <c r="B140" s="21"/>
      <c r="C140" s="20"/>
      <c r="D140" s="20"/>
      <c r="E140" s="24"/>
      <c r="F140" s="64"/>
      <c r="G140" s="47"/>
    </row>
    <row r="141" spans="1:7" x14ac:dyDescent="0.25">
      <c r="A141" s="59"/>
      <c r="B141" s="19"/>
      <c r="C141" s="20"/>
      <c r="D141" s="20"/>
      <c r="E141" s="24"/>
      <c r="F141" s="64">
        <f>SUM(F23:F140)</f>
        <v>2884600</v>
      </c>
      <c r="G141" s="47"/>
    </row>
    <row r="142" spans="1:7" x14ac:dyDescent="0.25">
      <c r="A142" s="49"/>
      <c r="B142" s="21"/>
      <c r="C142" s="20"/>
      <c r="D142" s="21"/>
      <c r="E142" s="23"/>
      <c r="F142" s="62"/>
      <c r="G142" s="48"/>
    </row>
    <row r="143" spans="1:7" x14ac:dyDescent="0.25">
      <c r="A143" s="49"/>
      <c r="B143" s="25" t="s">
        <v>146</v>
      </c>
      <c r="C143" s="26"/>
      <c r="D143" s="25"/>
      <c r="E143" s="27"/>
      <c r="F143" s="65" t="s">
        <v>22</v>
      </c>
      <c r="G143" s="32">
        <f>SUM(G23:G142)</f>
        <v>108.99629398997621</v>
      </c>
    </row>
    <row r="144" spans="1:7" x14ac:dyDescent="0.25">
      <c r="A144" s="50"/>
      <c r="B144" s="28" t="s">
        <v>23</v>
      </c>
      <c r="C144" s="29"/>
      <c r="D144" s="30"/>
      <c r="E144" s="31"/>
      <c r="F144" s="27" t="s">
        <v>22</v>
      </c>
      <c r="G144" s="32">
        <f>G143*0.19</f>
        <v>20.70929585809548</v>
      </c>
    </row>
    <row r="145" spans="1:7" ht="15.75" thickBot="1" x14ac:dyDescent="0.3">
      <c r="A145" s="51"/>
      <c r="B145" s="33" t="s">
        <v>18</v>
      </c>
      <c r="C145" s="34"/>
      <c r="D145" s="35"/>
      <c r="E145" s="34" t="s">
        <v>0</v>
      </c>
      <c r="F145" s="36" t="s">
        <v>22</v>
      </c>
      <c r="G145" s="37">
        <f>SUM(G143:G144)</f>
        <v>129.7055898480717</v>
      </c>
    </row>
  </sheetData>
  <mergeCells count="4">
    <mergeCell ref="A3:G3"/>
    <mergeCell ref="D13:E13"/>
    <mergeCell ref="F13:G13"/>
    <mergeCell ref="B14:C1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I13" sqref="I13"/>
    </sheetView>
  </sheetViews>
  <sheetFormatPr baseColWidth="10" defaultRowHeight="15" x14ac:dyDescent="0.25"/>
  <cols>
    <col min="1" max="1" width="11.42578125" style="55"/>
    <col min="2" max="2" width="49.28515625" style="55" customWidth="1"/>
    <col min="3" max="16384" width="11.42578125" style="55"/>
  </cols>
  <sheetData>
    <row r="1" spans="1:7" x14ac:dyDescent="0.25">
      <c r="A1" s="2"/>
      <c r="B1" s="2"/>
      <c r="C1" s="2"/>
      <c r="D1" s="1"/>
      <c r="E1" s="2"/>
      <c r="F1" s="1"/>
      <c r="G1" s="1"/>
    </row>
    <row r="2" spans="1:7" x14ac:dyDescent="0.25">
      <c r="A2" s="2"/>
      <c r="B2" s="2" t="s">
        <v>0</v>
      </c>
      <c r="C2" s="2"/>
      <c r="D2" s="1"/>
      <c r="E2" s="2"/>
      <c r="F2" s="1"/>
      <c r="G2" s="1"/>
    </row>
    <row r="3" spans="1:7" ht="21" x14ac:dyDescent="0.35">
      <c r="A3" s="95" t="s">
        <v>96</v>
      </c>
      <c r="B3" s="95"/>
      <c r="C3" s="95"/>
      <c r="D3" s="95"/>
      <c r="E3" s="95"/>
      <c r="F3" s="95"/>
      <c r="G3" s="95"/>
    </row>
    <row r="4" spans="1:7" x14ac:dyDescent="0.25">
      <c r="A4" s="38"/>
      <c r="B4" s="38"/>
      <c r="C4" s="38"/>
      <c r="D4" s="38"/>
      <c r="E4" s="38"/>
      <c r="F4" s="38"/>
      <c r="G4" s="38"/>
    </row>
    <row r="5" spans="1:7" x14ac:dyDescent="0.25">
      <c r="A5" s="3"/>
      <c r="B5" s="7" t="s">
        <v>1</v>
      </c>
      <c r="C5" s="39" t="s">
        <v>2</v>
      </c>
      <c r="D5" s="4" t="s">
        <v>97</v>
      </c>
      <c r="E5" s="3"/>
      <c r="F5" s="3"/>
      <c r="G5" s="3"/>
    </row>
    <row r="6" spans="1:7" x14ac:dyDescent="0.25">
      <c r="A6" s="3"/>
      <c r="B6" s="5" t="s">
        <v>3</v>
      </c>
      <c r="C6" s="39" t="s">
        <v>2</v>
      </c>
      <c r="D6" s="5" t="s">
        <v>98</v>
      </c>
      <c r="E6" s="3"/>
      <c r="F6" s="3"/>
      <c r="G6" s="3"/>
    </row>
    <row r="7" spans="1:7" x14ac:dyDescent="0.25">
      <c r="A7" s="3"/>
      <c r="B7" s="7" t="s">
        <v>4</v>
      </c>
      <c r="C7" s="39" t="s">
        <v>2</v>
      </c>
      <c r="D7" s="4" t="s">
        <v>33</v>
      </c>
      <c r="E7" s="3"/>
      <c r="F7" s="3"/>
      <c r="G7" s="3"/>
    </row>
    <row r="8" spans="1:7" ht="15.75" thickBot="1" x14ac:dyDescent="0.3">
      <c r="A8" s="3"/>
      <c r="B8" s="7" t="s">
        <v>5</v>
      </c>
      <c r="C8" s="39" t="s">
        <v>2</v>
      </c>
      <c r="D8" s="6">
        <v>42821</v>
      </c>
      <c r="E8" s="3"/>
      <c r="F8" s="3" t="s">
        <v>0</v>
      </c>
      <c r="G8" s="3"/>
    </row>
    <row r="9" spans="1:7" ht="15.75" thickBot="1" x14ac:dyDescent="0.3">
      <c r="A9" s="3"/>
      <c r="B9" s="7" t="s">
        <v>6</v>
      </c>
      <c r="C9" s="39" t="s">
        <v>2</v>
      </c>
      <c r="D9" s="72">
        <v>26465.119999999999</v>
      </c>
      <c r="E9" s="3"/>
      <c r="F9" s="3" t="s">
        <v>0</v>
      </c>
      <c r="G9" s="3"/>
    </row>
    <row r="10" spans="1:7" x14ac:dyDescent="0.25">
      <c r="A10" s="3"/>
      <c r="B10" s="3" t="s">
        <v>0</v>
      </c>
      <c r="C10" s="3"/>
      <c r="D10" s="3"/>
      <c r="E10" s="3"/>
      <c r="F10" s="3" t="s">
        <v>0</v>
      </c>
      <c r="G10" s="3"/>
    </row>
    <row r="11" spans="1:7" x14ac:dyDescent="0.25">
      <c r="A11" s="3"/>
      <c r="B11" s="7" t="s">
        <v>24</v>
      </c>
      <c r="C11" s="3"/>
      <c r="D11" s="3"/>
      <c r="E11" s="3"/>
      <c r="F11" s="3" t="s">
        <v>0</v>
      </c>
      <c r="G11" s="3"/>
    </row>
    <row r="12" spans="1:7" x14ac:dyDescent="0.25">
      <c r="A12" s="3"/>
      <c r="B12" s="3"/>
      <c r="C12" s="3"/>
      <c r="D12" s="3"/>
      <c r="E12" s="3"/>
      <c r="F12" s="3" t="s">
        <v>0</v>
      </c>
      <c r="G12" s="3"/>
    </row>
    <row r="13" spans="1:7" x14ac:dyDescent="0.25">
      <c r="A13" s="3"/>
      <c r="B13" s="8" t="s">
        <v>7</v>
      </c>
      <c r="C13" s="9"/>
      <c r="D13" s="89" t="s">
        <v>8</v>
      </c>
      <c r="E13" s="90"/>
      <c r="F13" s="89" t="s">
        <v>9</v>
      </c>
      <c r="G13" s="90"/>
    </row>
    <row r="14" spans="1:7" x14ac:dyDescent="0.25">
      <c r="A14" s="3"/>
      <c r="B14" s="91" t="s">
        <v>27</v>
      </c>
      <c r="C14" s="92"/>
      <c r="D14" s="10"/>
      <c r="E14" s="11"/>
      <c r="F14" s="12"/>
      <c r="G14" s="11"/>
    </row>
    <row r="15" spans="1:7" x14ac:dyDescent="0.25">
      <c r="A15" s="3"/>
      <c r="B15" s="93"/>
      <c r="C15" s="94"/>
      <c r="D15" s="13"/>
      <c r="E15" s="14"/>
      <c r="F15" s="15"/>
      <c r="G15" s="14"/>
    </row>
    <row r="16" spans="1:7" x14ac:dyDescent="0.25">
      <c r="A16" s="38"/>
      <c r="B16" s="38"/>
      <c r="C16" s="38"/>
      <c r="D16" s="38"/>
      <c r="E16" s="38"/>
      <c r="F16" s="38"/>
      <c r="G16" s="38"/>
    </row>
    <row r="17" spans="1:7" x14ac:dyDescent="0.25">
      <c r="A17" s="16" t="s">
        <v>0</v>
      </c>
      <c r="B17" s="8" t="s">
        <v>10</v>
      </c>
      <c r="C17" s="17"/>
      <c r="D17" s="52"/>
      <c r="E17" s="53"/>
      <c r="F17" s="53"/>
      <c r="G17" s="54"/>
    </row>
    <row r="18" spans="1:7" x14ac:dyDescent="0.25">
      <c r="A18" s="3"/>
      <c r="B18" s="3" t="s">
        <v>99</v>
      </c>
      <c r="C18" s="3"/>
      <c r="D18" s="3"/>
      <c r="E18" s="3"/>
      <c r="F18" s="3"/>
      <c r="G18" s="3"/>
    </row>
    <row r="19" spans="1:7" ht="15.75" thickBot="1" x14ac:dyDescent="0.3">
      <c r="A19" s="38"/>
      <c r="B19" s="38"/>
      <c r="C19" s="38"/>
      <c r="D19" s="38"/>
      <c r="E19" s="38"/>
      <c r="F19" s="38"/>
      <c r="G19" s="38"/>
    </row>
    <row r="20" spans="1:7" x14ac:dyDescent="0.25">
      <c r="A20" s="40" t="s">
        <v>11</v>
      </c>
      <c r="B20" s="41" t="s">
        <v>12</v>
      </c>
      <c r="C20" s="41" t="s">
        <v>13</v>
      </c>
      <c r="D20" s="41" t="s">
        <v>14</v>
      </c>
      <c r="E20" s="42" t="s">
        <v>15</v>
      </c>
      <c r="F20" s="41" t="s">
        <v>16</v>
      </c>
      <c r="G20" s="43" t="s">
        <v>17</v>
      </c>
    </row>
    <row r="21" spans="1:7" x14ac:dyDescent="0.25">
      <c r="A21" s="44"/>
      <c r="B21" s="20"/>
      <c r="C21" s="20"/>
      <c r="D21" s="20"/>
      <c r="E21" s="24" t="s">
        <v>18</v>
      </c>
      <c r="F21" s="18" t="s">
        <v>17</v>
      </c>
      <c r="G21" s="45" t="s">
        <v>19</v>
      </c>
    </row>
    <row r="22" spans="1:7" x14ac:dyDescent="0.25">
      <c r="A22" s="56" t="s">
        <v>20</v>
      </c>
      <c r="B22" s="60" t="s">
        <v>100</v>
      </c>
      <c r="C22" s="63"/>
      <c r="D22" s="63"/>
      <c r="E22" s="66"/>
      <c r="F22" s="57"/>
      <c r="G22" s="46"/>
    </row>
    <row r="23" spans="1:7" x14ac:dyDescent="0.25">
      <c r="A23" s="56"/>
      <c r="B23" s="22" t="s">
        <v>105</v>
      </c>
      <c r="C23" s="69" t="s">
        <v>102</v>
      </c>
      <c r="D23" s="70">
        <v>112</v>
      </c>
      <c r="E23" s="71">
        <v>3800</v>
      </c>
      <c r="F23" s="58">
        <f>D23*E23</f>
        <v>425600</v>
      </c>
      <c r="G23" s="47">
        <f t="shared" ref="G23:G24" si="0">F23/$D$9</f>
        <v>16.081544311909411</v>
      </c>
    </row>
    <row r="24" spans="1:7" x14ac:dyDescent="0.25">
      <c r="A24" s="56"/>
      <c r="B24" s="22" t="s">
        <v>101</v>
      </c>
      <c r="C24" s="69" t="s">
        <v>102</v>
      </c>
      <c r="D24" s="70">
        <v>42</v>
      </c>
      <c r="E24" s="71">
        <v>6500</v>
      </c>
      <c r="F24" s="58">
        <f t="shared" ref="F24:F26" si="1">D24*E24</f>
        <v>273000</v>
      </c>
      <c r="G24" s="47">
        <f t="shared" si="0"/>
        <v>10.315464279020841</v>
      </c>
    </row>
    <row r="25" spans="1:7" x14ac:dyDescent="0.25">
      <c r="A25" s="56"/>
      <c r="B25" s="22" t="s">
        <v>103</v>
      </c>
      <c r="C25" s="69" t="s">
        <v>102</v>
      </c>
      <c r="D25" s="70">
        <v>8</v>
      </c>
      <c r="E25" s="71">
        <v>12000</v>
      </c>
      <c r="F25" s="58">
        <f t="shared" si="1"/>
        <v>96000</v>
      </c>
      <c r="G25" s="47">
        <f>F25/$D$9</f>
        <v>3.6274160102051307</v>
      </c>
    </row>
    <row r="26" spans="1:7" x14ac:dyDescent="0.25">
      <c r="A26" s="56"/>
      <c r="B26" s="22" t="s">
        <v>104</v>
      </c>
      <c r="C26" s="69" t="s">
        <v>102</v>
      </c>
      <c r="D26" s="70">
        <v>3</v>
      </c>
      <c r="E26" s="71">
        <v>15000</v>
      </c>
      <c r="F26" s="58">
        <f t="shared" si="1"/>
        <v>45000</v>
      </c>
      <c r="G26" s="47">
        <f>F26/$D$9</f>
        <v>1.700351254783655</v>
      </c>
    </row>
    <row r="27" spans="1:7" x14ac:dyDescent="0.25">
      <c r="A27" s="56"/>
      <c r="B27" s="22"/>
      <c r="C27" s="69"/>
      <c r="D27" s="70"/>
      <c r="E27" s="71"/>
      <c r="F27" s="58"/>
      <c r="G27" s="47"/>
    </row>
    <row r="28" spans="1:7" x14ac:dyDescent="0.25">
      <c r="A28" s="56"/>
      <c r="B28" s="21"/>
      <c r="C28" s="20"/>
      <c r="D28" s="20"/>
      <c r="E28" s="24"/>
      <c r="F28" s="64"/>
      <c r="G28" s="47"/>
    </row>
    <row r="29" spans="1:7" x14ac:dyDescent="0.25">
      <c r="A29" s="56"/>
      <c r="B29" s="22"/>
      <c r="C29" s="20"/>
      <c r="D29" s="20"/>
      <c r="E29" s="24"/>
      <c r="F29" s="64"/>
      <c r="G29" s="47"/>
    </row>
    <row r="30" spans="1:7" x14ac:dyDescent="0.25">
      <c r="A30" s="56"/>
      <c r="B30" s="21"/>
      <c r="C30" s="20"/>
      <c r="D30" s="20"/>
      <c r="E30" s="24"/>
      <c r="F30" s="64">
        <f>SUM(F23:F29)</f>
        <v>839600</v>
      </c>
      <c r="G30" s="47"/>
    </row>
    <row r="31" spans="1:7" x14ac:dyDescent="0.25">
      <c r="A31" s="56"/>
      <c r="B31" s="21"/>
      <c r="C31" s="20"/>
      <c r="D31" s="20"/>
      <c r="E31" s="24"/>
      <c r="F31" s="64"/>
      <c r="G31" s="47"/>
    </row>
    <row r="32" spans="1:7" x14ac:dyDescent="0.25">
      <c r="A32" s="59"/>
      <c r="B32" s="19"/>
      <c r="C32" s="20"/>
      <c r="D32" s="20"/>
      <c r="E32" s="24"/>
      <c r="F32" s="64"/>
      <c r="G32" s="47"/>
    </row>
    <row r="33" spans="1:7" x14ac:dyDescent="0.25">
      <c r="A33" s="49"/>
      <c r="B33" s="21"/>
      <c r="C33" s="20"/>
      <c r="D33" s="21"/>
      <c r="E33" s="23"/>
      <c r="F33" s="62"/>
      <c r="G33" s="48"/>
    </row>
    <row r="34" spans="1:7" x14ac:dyDescent="0.25">
      <c r="A34" s="49"/>
      <c r="B34" s="25" t="s">
        <v>21</v>
      </c>
      <c r="C34" s="26"/>
      <c r="D34" s="25"/>
      <c r="E34" s="27"/>
      <c r="F34" s="65" t="s">
        <v>22</v>
      </c>
      <c r="G34" s="32">
        <f>SUM(G23:G33)</f>
        <v>31.724775855919038</v>
      </c>
    </row>
    <row r="35" spans="1:7" x14ac:dyDescent="0.25">
      <c r="A35" s="50"/>
      <c r="B35" s="28" t="s">
        <v>23</v>
      </c>
      <c r="C35" s="29"/>
      <c r="D35" s="30"/>
      <c r="E35" s="31"/>
      <c r="F35" s="27" t="s">
        <v>22</v>
      </c>
      <c r="G35" s="32">
        <f>G34*0.19</f>
        <v>6.0277074126246175</v>
      </c>
    </row>
    <row r="36" spans="1:7" ht="15.75" thickBot="1" x14ac:dyDescent="0.3">
      <c r="A36" s="51"/>
      <c r="B36" s="33" t="s">
        <v>18</v>
      </c>
      <c r="C36" s="34"/>
      <c r="D36" s="35"/>
      <c r="E36" s="34" t="s">
        <v>0</v>
      </c>
      <c r="F36" s="36" t="s">
        <v>22</v>
      </c>
      <c r="G36" s="37">
        <f>SUM(G34:G35)</f>
        <v>37.752483268543656</v>
      </c>
    </row>
  </sheetData>
  <mergeCells count="4">
    <mergeCell ref="A3:G3"/>
    <mergeCell ref="D13:E13"/>
    <mergeCell ref="F13:G13"/>
    <mergeCell ref="B14:C1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E6" sqref="E6"/>
    </sheetView>
  </sheetViews>
  <sheetFormatPr baseColWidth="10" defaultRowHeight="15" x14ac:dyDescent="0.25"/>
  <cols>
    <col min="1" max="1" width="9.85546875" style="55" customWidth="1"/>
    <col min="2" max="2" width="51" style="55" customWidth="1"/>
    <col min="3" max="3" width="10.140625" style="55" customWidth="1"/>
    <col min="4" max="16384" width="11.42578125" style="55"/>
  </cols>
  <sheetData>
    <row r="1" spans="1:7" x14ac:dyDescent="0.25">
      <c r="A1" s="2"/>
      <c r="B1" s="2"/>
      <c r="C1" s="2"/>
      <c r="D1" s="1"/>
      <c r="E1" s="2"/>
      <c r="F1" s="1"/>
      <c r="G1" s="1"/>
    </row>
    <row r="2" spans="1:7" x14ac:dyDescent="0.25">
      <c r="A2" s="2"/>
      <c r="B2" s="2" t="s">
        <v>0</v>
      </c>
      <c r="C2" s="2"/>
      <c r="D2" s="1"/>
      <c r="E2" s="2"/>
      <c r="F2" s="1"/>
      <c r="G2" s="1"/>
    </row>
    <row r="3" spans="1:7" ht="21" x14ac:dyDescent="0.35">
      <c r="A3" s="95" t="s">
        <v>470</v>
      </c>
      <c r="B3" s="95"/>
      <c r="C3" s="95"/>
      <c r="D3" s="95"/>
      <c r="E3" s="95"/>
      <c r="F3" s="95"/>
      <c r="G3" s="95"/>
    </row>
    <row r="4" spans="1:7" x14ac:dyDescent="0.25">
      <c r="A4" s="38"/>
      <c r="B4" s="38"/>
      <c r="C4" s="38"/>
      <c r="D4" s="38"/>
      <c r="E4" s="38"/>
      <c r="F4" s="38"/>
      <c r="G4" s="38"/>
    </row>
    <row r="5" spans="1:7" x14ac:dyDescent="0.25">
      <c r="A5" s="3"/>
      <c r="B5" s="7" t="s">
        <v>1</v>
      </c>
      <c r="C5" s="39" t="s">
        <v>2</v>
      </c>
      <c r="D5" s="4" t="s">
        <v>26</v>
      </c>
      <c r="E5" s="3"/>
      <c r="F5" s="3"/>
      <c r="G5" s="3"/>
    </row>
    <row r="6" spans="1:7" x14ac:dyDescent="0.25">
      <c r="A6" s="3"/>
      <c r="B6" s="5" t="s">
        <v>3</v>
      </c>
      <c r="C6" s="39" t="s">
        <v>2</v>
      </c>
      <c r="D6" s="5" t="s">
        <v>106</v>
      </c>
      <c r="E6" s="3"/>
      <c r="F6" s="3"/>
      <c r="G6" s="3"/>
    </row>
    <row r="7" spans="1:7" x14ac:dyDescent="0.25">
      <c r="A7" s="3"/>
      <c r="B7" s="7" t="s">
        <v>4</v>
      </c>
      <c r="C7" s="39" t="s">
        <v>2</v>
      </c>
      <c r="D7" s="4" t="s">
        <v>33</v>
      </c>
      <c r="E7" s="3"/>
      <c r="F7" s="3"/>
      <c r="G7" s="3"/>
    </row>
    <row r="8" spans="1:7" ht="15.75" thickBot="1" x14ac:dyDescent="0.3">
      <c r="A8" s="3"/>
      <c r="B8" s="7" t="s">
        <v>5</v>
      </c>
      <c r="C8" s="39" t="s">
        <v>2</v>
      </c>
      <c r="D8" s="6">
        <v>42821</v>
      </c>
      <c r="E8" s="3"/>
      <c r="F8" s="3" t="s">
        <v>0</v>
      </c>
      <c r="G8" s="3"/>
    </row>
    <row r="9" spans="1:7" ht="15.75" thickBot="1" x14ac:dyDescent="0.3">
      <c r="A9" s="3"/>
      <c r="B9" s="7" t="s">
        <v>6</v>
      </c>
      <c r="C9" s="39" t="s">
        <v>2</v>
      </c>
      <c r="D9" s="72">
        <v>26465.119999999999</v>
      </c>
      <c r="E9" s="3"/>
      <c r="F9" s="3" t="s">
        <v>0</v>
      </c>
      <c r="G9" s="3"/>
    </row>
    <row r="10" spans="1:7" x14ac:dyDescent="0.25">
      <c r="A10" s="3"/>
      <c r="B10" s="3" t="s">
        <v>0</v>
      </c>
      <c r="C10" s="3"/>
      <c r="D10" s="3"/>
      <c r="E10" s="3"/>
      <c r="F10" s="3" t="s">
        <v>0</v>
      </c>
      <c r="G10" s="3"/>
    </row>
    <row r="11" spans="1:7" x14ac:dyDescent="0.25">
      <c r="A11" s="3"/>
      <c r="B11" s="7" t="s">
        <v>24</v>
      </c>
      <c r="C11" s="3"/>
      <c r="D11" s="3"/>
      <c r="E11" s="3"/>
      <c r="F11" s="3" t="s">
        <v>0</v>
      </c>
      <c r="G11" s="3"/>
    </row>
    <row r="12" spans="1:7" x14ac:dyDescent="0.25">
      <c r="A12" s="3"/>
      <c r="B12" s="3"/>
      <c r="C12" s="3"/>
      <c r="D12" s="3"/>
      <c r="E12" s="3"/>
      <c r="F12" s="3" t="s">
        <v>0</v>
      </c>
      <c r="G12" s="3"/>
    </row>
    <row r="13" spans="1:7" x14ac:dyDescent="0.25">
      <c r="A13" s="3"/>
      <c r="B13" s="8" t="s">
        <v>7</v>
      </c>
      <c r="C13" s="9"/>
      <c r="D13" s="89" t="s">
        <v>8</v>
      </c>
      <c r="E13" s="90"/>
      <c r="F13" s="89" t="s">
        <v>9</v>
      </c>
      <c r="G13" s="90"/>
    </row>
    <row r="14" spans="1:7" x14ac:dyDescent="0.25">
      <c r="A14" s="3"/>
      <c r="B14" s="91" t="s">
        <v>27</v>
      </c>
      <c r="C14" s="92"/>
      <c r="D14" s="10"/>
      <c r="E14" s="11"/>
      <c r="F14" s="12"/>
      <c r="G14" s="11"/>
    </row>
    <row r="15" spans="1:7" x14ac:dyDescent="0.25">
      <c r="A15" s="3"/>
      <c r="B15" s="93"/>
      <c r="C15" s="94"/>
      <c r="D15" s="13"/>
      <c r="E15" s="14"/>
      <c r="F15" s="15"/>
      <c r="G15" s="14"/>
    </row>
    <row r="16" spans="1:7" x14ac:dyDescent="0.25">
      <c r="A16" s="38"/>
      <c r="B16" s="38"/>
      <c r="C16" s="38"/>
      <c r="D16" s="38"/>
      <c r="E16" s="38"/>
      <c r="F16" s="38"/>
      <c r="G16" s="38"/>
    </row>
    <row r="17" spans="1:8" x14ac:dyDescent="0.25">
      <c r="A17" s="16" t="s">
        <v>0</v>
      </c>
      <c r="B17" s="8" t="s">
        <v>10</v>
      </c>
      <c r="C17" s="17"/>
      <c r="D17" s="52"/>
      <c r="E17" s="53"/>
      <c r="F17" s="53"/>
      <c r="G17" s="54"/>
    </row>
    <row r="18" spans="1:8" x14ac:dyDescent="0.25">
      <c r="A18" s="3"/>
      <c r="B18" s="3" t="s">
        <v>469</v>
      </c>
      <c r="C18" s="3"/>
      <c r="D18" s="3"/>
      <c r="E18" s="3"/>
      <c r="F18" s="3"/>
      <c r="G18" s="3"/>
    </row>
    <row r="19" spans="1:8" ht="15.75" thickBot="1" x14ac:dyDescent="0.3">
      <c r="A19" s="38"/>
      <c r="B19" s="38"/>
      <c r="C19" s="38"/>
      <c r="D19" s="38"/>
      <c r="E19" s="38"/>
      <c r="F19" s="38"/>
      <c r="G19" s="38"/>
    </row>
    <row r="20" spans="1:8" x14ac:dyDescent="0.25">
      <c r="A20" s="40" t="s">
        <v>11</v>
      </c>
      <c r="B20" s="41" t="s">
        <v>12</v>
      </c>
      <c r="C20" s="41" t="s">
        <v>13</v>
      </c>
      <c r="D20" s="41" t="s">
        <v>14</v>
      </c>
      <c r="E20" s="42" t="s">
        <v>15</v>
      </c>
      <c r="F20" s="41" t="s">
        <v>16</v>
      </c>
      <c r="G20" s="43" t="s">
        <v>17</v>
      </c>
    </row>
    <row r="21" spans="1:8" x14ac:dyDescent="0.25">
      <c r="A21" s="44"/>
      <c r="B21" s="20"/>
      <c r="C21" s="20"/>
      <c r="D21" s="20"/>
      <c r="E21" s="24" t="s">
        <v>18</v>
      </c>
      <c r="F21" s="18" t="s">
        <v>17</v>
      </c>
      <c r="G21" s="45" t="s">
        <v>19</v>
      </c>
    </row>
    <row r="22" spans="1:8" x14ac:dyDescent="0.25">
      <c r="A22" s="56" t="s">
        <v>20</v>
      </c>
      <c r="B22" s="60" t="s">
        <v>107</v>
      </c>
      <c r="C22" s="63"/>
      <c r="D22" s="63"/>
      <c r="E22" s="66"/>
      <c r="F22" s="57"/>
      <c r="G22" s="46"/>
    </row>
    <row r="23" spans="1:8" x14ac:dyDescent="0.25">
      <c r="A23" s="56" t="s">
        <v>123</v>
      </c>
      <c r="B23" s="22" t="s">
        <v>108</v>
      </c>
      <c r="C23" s="69" t="s">
        <v>144</v>
      </c>
      <c r="D23" s="70">
        <v>1</v>
      </c>
      <c r="E23" s="71">
        <v>45000</v>
      </c>
      <c r="F23" s="58">
        <f>D23*E23</f>
        <v>45000</v>
      </c>
      <c r="G23" s="47">
        <f t="shared" ref="G23:G24" si="0">F23/$D$9</f>
        <v>1.700351254783655</v>
      </c>
    </row>
    <row r="24" spans="1:8" x14ac:dyDescent="0.25">
      <c r="A24" s="56" t="s">
        <v>124</v>
      </c>
      <c r="B24" s="22" t="s">
        <v>109</v>
      </c>
      <c r="C24" s="69" t="s">
        <v>88</v>
      </c>
      <c r="D24" s="70">
        <v>1</v>
      </c>
      <c r="E24" s="71">
        <v>90000</v>
      </c>
      <c r="F24" s="58">
        <f t="shared" ref="F24:F40" si="1">D24*E24</f>
        <v>90000</v>
      </c>
      <c r="G24" s="47">
        <f t="shared" si="0"/>
        <v>3.40070250956731</v>
      </c>
    </row>
    <row r="25" spans="1:8" x14ac:dyDescent="0.25">
      <c r="A25" s="56" t="s">
        <v>125</v>
      </c>
      <c r="B25" s="22" t="s">
        <v>110</v>
      </c>
      <c r="C25" s="69" t="s">
        <v>144</v>
      </c>
      <c r="D25" s="70">
        <v>1</v>
      </c>
      <c r="E25" s="71">
        <v>45000</v>
      </c>
      <c r="F25" s="58">
        <f t="shared" si="1"/>
        <v>45000</v>
      </c>
      <c r="G25" s="47">
        <f>F25/$D$9</f>
        <v>1.700351254783655</v>
      </c>
      <c r="H25" s="55" t="s">
        <v>145</v>
      </c>
    </row>
    <row r="26" spans="1:8" x14ac:dyDescent="0.25">
      <c r="A26" s="56" t="s">
        <v>126</v>
      </c>
      <c r="B26" s="22" t="s">
        <v>111</v>
      </c>
      <c r="C26" s="69" t="s">
        <v>88</v>
      </c>
      <c r="D26" s="70">
        <v>1</v>
      </c>
      <c r="E26" s="71">
        <v>50000</v>
      </c>
      <c r="F26" s="58">
        <f t="shared" si="1"/>
        <v>50000</v>
      </c>
      <c r="G26" s="47">
        <f>F26/$D$9</f>
        <v>1.8892791719818387</v>
      </c>
    </row>
    <row r="27" spans="1:8" x14ac:dyDescent="0.25">
      <c r="A27" s="56" t="s">
        <v>127</v>
      </c>
      <c r="B27" s="22" t="s">
        <v>112</v>
      </c>
      <c r="C27" s="69" t="s">
        <v>88</v>
      </c>
      <c r="D27" s="70">
        <v>1</v>
      </c>
      <c r="E27" s="71">
        <v>100000</v>
      </c>
      <c r="F27" s="58">
        <f t="shared" si="1"/>
        <v>100000</v>
      </c>
      <c r="G27" s="47">
        <f t="shared" ref="G27:G40" si="2">F27/$D$9</f>
        <v>3.7785583439636774</v>
      </c>
    </row>
    <row r="28" spans="1:8" x14ac:dyDescent="0.25">
      <c r="A28" s="56" t="s">
        <v>128</v>
      </c>
      <c r="B28" s="22" t="s">
        <v>113</v>
      </c>
      <c r="C28" s="69" t="s">
        <v>88</v>
      </c>
      <c r="D28" s="70">
        <v>1</v>
      </c>
      <c r="E28" s="71">
        <v>150000</v>
      </c>
      <c r="F28" s="58">
        <f t="shared" si="1"/>
        <v>150000</v>
      </c>
      <c r="G28" s="47">
        <f t="shared" si="2"/>
        <v>5.6678375159455161</v>
      </c>
    </row>
    <row r="29" spans="1:8" x14ac:dyDescent="0.25">
      <c r="A29" s="56" t="s">
        <v>129</v>
      </c>
      <c r="B29" s="22" t="s">
        <v>117</v>
      </c>
      <c r="C29" s="69" t="s">
        <v>88</v>
      </c>
      <c r="D29" s="70">
        <v>1</v>
      </c>
      <c r="E29" s="71">
        <v>120000</v>
      </c>
      <c r="F29" s="58">
        <f t="shared" si="1"/>
        <v>120000</v>
      </c>
      <c r="G29" s="47">
        <f t="shared" si="2"/>
        <v>4.5342700127564131</v>
      </c>
    </row>
    <row r="30" spans="1:8" ht="16.5" customHeight="1" x14ac:dyDescent="0.25">
      <c r="A30" s="56" t="s">
        <v>130</v>
      </c>
      <c r="B30" s="22" t="s">
        <v>114</v>
      </c>
      <c r="C30" s="69" t="s">
        <v>88</v>
      </c>
      <c r="D30" s="70">
        <v>1</v>
      </c>
      <c r="E30" s="71">
        <v>30000</v>
      </c>
      <c r="F30" s="58">
        <f t="shared" si="1"/>
        <v>30000</v>
      </c>
      <c r="G30" s="47">
        <f t="shared" si="2"/>
        <v>1.1335675031891033</v>
      </c>
    </row>
    <row r="31" spans="1:8" x14ac:dyDescent="0.25">
      <c r="A31" s="56" t="s">
        <v>131</v>
      </c>
      <c r="B31" s="22" t="s">
        <v>116</v>
      </c>
      <c r="C31" s="69" t="s">
        <v>88</v>
      </c>
      <c r="D31" s="70">
        <v>1</v>
      </c>
      <c r="E31" s="71">
        <v>30000</v>
      </c>
      <c r="F31" s="58">
        <f t="shared" si="1"/>
        <v>30000</v>
      </c>
      <c r="G31" s="47">
        <f t="shared" si="2"/>
        <v>1.1335675031891033</v>
      </c>
    </row>
    <row r="32" spans="1:8" x14ac:dyDescent="0.25">
      <c r="A32" s="56" t="s">
        <v>132</v>
      </c>
      <c r="B32" s="22" t="s">
        <v>115</v>
      </c>
      <c r="C32" s="69" t="s">
        <v>88</v>
      </c>
      <c r="D32" s="70">
        <v>1</v>
      </c>
      <c r="E32" s="71">
        <v>30000</v>
      </c>
      <c r="F32" s="58">
        <f t="shared" si="1"/>
        <v>30000</v>
      </c>
      <c r="G32" s="47">
        <f t="shared" si="2"/>
        <v>1.1335675031891033</v>
      </c>
    </row>
    <row r="33" spans="1:7" x14ac:dyDescent="0.25">
      <c r="A33" s="56" t="s">
        <v>133</v>
      </c>
      <c r="B33" s="22" t="s">
        <v>118</v>
      </c>
      <c r="C33" s="69" t="s">
        <v>88</v>
      </c>
      <c r="D33" s="70">
        <v>1</v>
      </c>
      <c r="E33" s="71">
        <v>70000</v>
      </c>
      <c r="F33" s="58">
        <f t="shared" si="1"/>
        <v>70000</v>
      </c>
      <c r="G33" s="47">
        <f t="shared" si="2"/>
        <v>2.6449908407745744</v>
      </c>
    </row>
    <row r="34" spans="1:7" x14ac:dyDescent="0.25">
      <c r="A34" s="56" t="s">
        <v>134</v>
      </c>
      <c r="B34" s="22" t="s">
        <v>119</v>
      </c>
      <c r="C34" s="69" t="s">
        <v>88</v>
      </c>
      <c r="D34" s="70">
        <v>1</v>
      </c>
      <c r="E34" s="71">
        <v>45000</v>
      </c>
      <c r="F34" s="58">
        <f t="shared" si="1"/>
        <v>45000</v>
      </c>
      <c r="G34" s="47">
        <f t="shared" si="2"/>
        <v>1.700351254783655</v>
      </c>
    </row>
    <row r="35" spans="1:7" x14ac:dyDescent="0.25">
      <c r="A35" s="56" t="s">
        <v>135</v>
      </c>
      <c r="B35" s="22" t="s">
        <v>120</v>
      </c>
      <c r="C35" s="69" t="s">
        <v>88</v>
      </c>
      <c r="D35" s="70">
        <v>1</v>
      </c>
      <c r="E35" s="71">
        <v>135000</v>
      </c>
      <c r="F35" s="58">
        <f t="shared" si="1"/>
        <v>135000</v>
      </c>
      <c r="G35" s="47">
        <f t="shared" si="2"/>
        <v>5.101053764350965</v>
      </c>
    </row>
    <row r="36" spans="1:7" x14ac:dyDescent="0.25">
      <c r="A36" s="56" t="s">
        <v>136</v>
      </c>
      <c r="B36" s="22" t="s">
        <v>121</v>
      </c>
      <c r="C36" s="69" t="s">
        <v>88</v>
      </c>
      <c r="D36" s="70">
        <v>1</v>
      </c>
      <c r="E36" s="71">
        <v>250000</v>
      </c>
      <c r="F36" s="58">
        <f t="shared" si="1"/>
        <v>250000</v>
      </c>
      <c r="G36" s="47">
        <f t="shared" si="2"/>
        <v>9.4463958599091935</v>
      </c>
    </row>
    <row r="37" spans="1:7" x14ac:dyDescent="0.25">
      <c r="A37" s="56" t="s">
        <v>137</v>
      </c>
      <c r="B37" s="22" t="s">
        <v>122</v>
      </c>
      <c r="C37" s="69" t="s">
        <v>88</v>
      </c>
      <c r="D37" s="70">
        <v>1</v>
      </c>
      <c r="E37" s="71">
        <v>45000</v>
      </c>
      <c r="F37" s="58">
        <f t="shared" si="1"/>
        <v>45000</v>
      </c>
      <c r="G37" s="47">
        <f t="shared" si="2"/>
        <v>1.700351254783655</v>
      </c>
    </row>
    <row r="38" spans="1:7" x14ac:dyDescent="0.25">
      <c r="A38" s="56" t="s">
        <v>138</v>
      </c>
      <c r="B38" s="22" t="s">
        <v>141</v>
      </c>
      <c r="C38" s="69" t="s">
        <v>88</v>
      </c>
      <c r="D38" s="70"/>
      <c r="E38" s="71"/>
      <c r="F38" s="58">
        <f t="shared" si="1"/>
        <v>0</v>
      </c>
      <c r="G38" s="47">
        <f t="shared" si="2"/>
        <v>0</v>
      </c>
    </row>
    <row r="39" spans="1:7" x14ac:dyDescent="0.25">
      <c r="A39" s="56" t="s">
        <v>139</v>
      </c>
      <c r="B39" s="22" t="s">
        <v>142</v>
      </c>
      <c r="C39" s="69" t="s">
        <v>88</v>
      </c>
      <c r="D39" s="70">
        <v>1</v>
      </c>
      <c r="E39" s="71">
        <v>50000</v>
      </c>
      <c r="F39" s="58">
        <f t="shared" si="1"/>
        <v>50000</v>
      </c>
      <c r="G39" s="47">
        <f t="shared" si="2"/>
        <v>1.8892791719818387</v>
      </c>
    </row>
    <row r="40" spans="1:7" x14ac:dyDescent="0.25">
      <c r="A40" s="56" t="s">
        <v>140</v>
      </c>
      <c r="B40" s="22" t="s">
        <v>143</v>
      </c>
      <c r="C40" s="69" t="s">
        <v>144</v>
      </c>
      <c r="D40" s="70"/>
      <c r="E40" s="71"/>
      <c r="F40" s="58">
        <f t="shared" si="1"/>
        <v>0</v>
      </c>
      <c r="G40" s="47">
        <f t="shared" si="2"/>
        <v>0</v>
      </c>
    </row>
    <row r="41" spans="1:7" x14ac:dyDescent="0.25">
      <c r="A41" s="56"/>
      <c r="B41" s="22"/>
      <c r="C41" s="20"/>
      <c r="D41" s="20"/>
      <c r="E41" s="67"/>
      <c r="F41" s="68"/>
      <c r="G41" s="47"/>
    </row>
    <row r="42" spans="1:7" x14ac:dyDescent="0.25">
      <c r="A42" s="56"/>
      <c r="B42" s="21"/>
      <c r="C42" s="20"/>
      <c r="D42" s="20"/>
      <c r="E42" s="24"/>
      <c r="F42" s="64"/>
      <c r="G42" s="47"/>
    </row>
    <row r="43" spans="1:7" x14ac:dyDescent="0.25">
      <c r="A43" s="56"/>
      <c r="B43" s="22"/>
      <c r="C43" s="20"/>
      <c r="D43" s="20"/>
      <c r="E43" s="24"/>
      <c r="F43" s="64"/>
      <c r="G43" s="47"/>
    </row>
    <row r="44" spans="1:7" x14ac:dyDescent="0.25">
      <c r="A44" s="56"/>
      <c r="B44" s="21"/>
      <c r="C44" s="20"/>
      <c r="D44" s="20"/>
      <c r="E44" s="24"/>
      <c r="F44" s="64">
        <f>SUM(F23:F43)</f>
        <v>1285000</v>
      </c>
      <c r="G44" s="47"/>
    </row>
    <row r="45" spans="1:7" x14ac:dyDescent="0.25">
      <c r="A45" s="56"/>
      <c r="B45" s="21"/>
      <c r="C45" s="20"/>
      <c r="D45" s="20"/>
      <c r="E45" s="24"/>
      <c r="F45" s="64"/>
      <c r="G45" s="47"/>
    </row>
    <row r="46" spans="1:7" x14ac:dyDescent="0.25">
      <c r="A46" s="59"/>
      <c r="B46" s="19"/>
      <c r="C46" s="20"/>
      <c r="D46" s="20"/>
      <c r="E46" s="24"/>
      <c r="F46" s="64"/>
      <c r="G46" s="47"/>
    </row>
    <row r="47" spans="1:7" x14ac:dyDescent="0.25">
      <c r="A47" s="49"/>
      <c r="B47" s="21"/>
      <c r="C47" s="20"/>
      <c r="D47" s="21"/>
      <c r="E47" s="23"/>
      <c r="F47" s="62"/>
      <c r="G47" s="48"/>
    </row>
    <row r="48" spans="1:7" x14ac:dyDescent="0.25">
      <c r="A48" s="49"/>
      <c r="B48" s="25" t="s">
        <v>21</v>
      </c>
      <c r="C48" s="26"/>
      <c r="D48" s="25"/>
      <c r="E48" s="27"/>
      <c r="F48" s="65" t="s">
        <v>22</v>
      </c>
      <c r="G48" s="32">
        <f>SUM(G23:G47)</f>
        <v>48.55447471993326</v>
      </c>
    </row>
    <row r="49" spans="1:7" x14ac:dyDescent="0.25">
      <c r="A49" s="50"/>
      <c r="B49" s="28" t="s">
        <v>23</v>
      </c>
      <c r="C49" s="29"/>
      <c r="D49" s="30"/>
      <c r="E49" s="31"/>
      <c r="F49" s="27" t="s">
        <v>22</v>
      </c>
      <c r="G49" s="32">
        <f>G48*0.19</f>
        <v>9.2253501967873195</v>
      </c>
    </row>
    <row r="50" spans="1:7" ht="15.75" thickBot="1" x14ac:dyDescent="0.3">
      <c r="A50" s="51"/>
      <c r="B50" s="33" t="s">
        <v>18</v>
      </c>
      <c r="C50" s="34"/>
      <c r="D50" s="35"/>
      <c r="E50" s="34" t="s">
        <v>0</v>
      </c>
      <c r="F50" s="36" t="s">
        <v>22</v>
      </c>
      <c r="G50" s="37">
        <f>SUM(G48:G49)</f>
        <v>57.779824916720578</v>
      </c>
    </row>
  </sheetData>
  <mergeCells count="4">
    <mergeCell ref="A3:G3"/>
    <mergeCell ref="D13:E13"/>
    <mergeCell ref="F13:G13"/>
    <mergeCell ref="B14:C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piso 2 Onix</vt:lpstr>
      <vt:lpstr>Piso 3</vt:lpstr>
      <vt:lpstr>Piso 4</vt:lpstr>
      <vt:lpstr>Piso 5</vt:lpstr>
      <vt:lpstr>Piso 6</vt:lpstr>
      <vt:lpstr>Piso 7</vt:lpstr>
      <vt:lpstr>DRS</vt:lpstr>
      <vt:lpstr>Obs.pendientes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Pardo Escudero</dc:creator>
  <cp:lastModifiedBy>Christian Esteban Martinez Guerrero</cp:lastModifiedBy>
  <cp:lastPrinted>2017-05-10T14:27:17Z</cp:lastPrinted>
  <dcterms:created xsi:type="dcterms:W3CDTF">2012-02-22T01:34:00Z</dcterms:created>
  <dcterms:modified xsi:type="dcterms:W3CDTF">2017-05-15T16:48:18Z</dcterms:modified>
</cp:coreProperties>
</file>