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рина\Desktop\брокер дбо\"/>
    </mc:Choice>
  </mc:AlternateContent>
  <xr:revisionPtr revIDLastSave="0" documentId="13_ncr:1_{7771F245-C995-4B9E-8E0A-B14B0B541C93}" xr6:coauthVersionLast="32" xr6:coauthVersionMax="32" xr10:uidLastSave="{00000000-0000-0000-0000-000000000000}"/>
  <bookViews>
    <workbookView xWindow="0" yWindow="0" windowWidth="20490" windowHeight="6795" firstSheet="4" activeTab="5" xr2:uid="{00000000-000D-0000-FFFF-FFFF00000000}"/>
  </bookViews>
  <sheets>
    <sheet name="критерии ФЛ" sheetId="1" r:id="rId1"/>
    <sheet name="критерии ЮЛ" sheetId="2" r:id="rId2"/>
    <sheet name="попарное сравнение ФЛ" sheetId="3" r:id="rId3"/>
    <sheet name="попарное сравнение ЮЛ" sheetId="4" r:id="rId4"/>
    <sheet name="Попарное сравнение К" sheetId="5" r:id="rId5"/>
    <sheet name="веса ФЛ" sheetId="7" r:id="rId6"/>
    <sheet name="веса ЮЛ" sheetId="11" r:id="rId7"/>
    <sheet name="веса К" sheetId="6" r:id="rId8"/>
  </sheets>
  <calcPr calcId="179017"/>
</workbook>
</file>

<file path=xl/calcChain.xml><?xml version="1.0" encoding="utf-8"?>
<calcChain xmlns="http://schemas.openxmlformats.org/spreadsheetml/2006/main">
  <c r="I19" i="6" l="1"/>
  <c r="I11" i="6"/>
  <c r="I12" i="6"/>
  <c r="I13" i="6"/>
  <c r="I14" i="6"/>
  <c r="I15" i="6"/>
  <c r="I16" i="6"/>
  <c r="I17" i="6"/>
  <c r="I18" i="6"/>
  <c r="I20" i="6"/>
  <c r="I10" i="6"/>
  <c r="E2" i="7" l="1"/>
  <c r="G11" i="5" l="1"/>
  <c r="G12" i="5"/>
  <c r="G13" i="5"/>
  <c r="G14" i="5"/>
  <c r="G10" i="5"/>
  <c r="F11" i="5"/>
  <c r="F12" i="5"/>
  <c r="F13" i="5"/>
  <c r="F14" i="5"/>
  <c r="F10" i="5"/>
  <c r="E11" i="5"/>
  <c r="E12" i="5"/>
  <c r="E13" i="5"/>
  <c r="E14" i="5"/>
  <c r="E10" i="5"/>
  <c r="D11" i="5"/>
  <c r="D12" i="5"/>
  <c r="D13" i="5"/>
  <c r="D14" i="5"/>
  <c r="D10" i="5"/>
  <c r="C11" i="5"/>
  <c r="C12" i="5"/>
  <c r="C13" i="5"/>
  <c r="C14" i="5"/>
  <c r="C10" i="5"/>
  <c r="B11" i="5"/>
  <c r="B12" i="5"/>
  <c r="B13" i="5"/>
  <c r="B14" i="5"/>
  <c r="B10" i="5"/>
  <c r="F11" i="4"/>
  <c r="F12" i="4"/>
  <c r="F13" i="4"/>
  <c r="F14" i="4"/>
  <c r="F10" i="4"/>
  <c r="E11" i="4"/>
  <c r="E12" i="4"/>
  <c r="E13" i="4"/>
  <c r="G13" i="4" s="1"/>
  <c r="E14" i="4"/>
  <c r="E10" i="4"/>
  <c r="D11" i="4"/>
  <c r="D12" i="4"/>
  <c r="D13" i="4"/>
  <c r="D14" i="4"/>
  <c r="D10" i="4"/>
  <c r="C11" i="4"/>
  <c r="C12" i="4"/>
  <c r="C13" i="4"/>
  <c r="C14" i="4"/>
  <c r="C10" i="4"/>
  <c r="B11" i="4"/>
  <c r="G11" i="4" s="1"/>
  <c r="B12" i="4"/>
  <c r="B13" i="4"/>
  <c r="B14" i="4"/>
  <c r="B10" i="4"/>
  <c r="C7" i="5"/>
  <c r="D7" i="5"/>
  <c r="E7" i="5"/>
  <c r="F7" i="5"/>
  <c r="B7" i="5"/>
  <c r="G10" i="3"/>
  <c r="G11" i="3"/>
  <c r="G12" i="3"/>
  <c r="G13" i="3"/>
  <c r="G14" i="3"/>
  <c r="C7" i="4"/>
  <c r="D7" i="4"/>
  <c r="E7" i="4"/>
  <c r="F7" i="4"/>
  <c r="B7" i="4"/>
  <c r="F11" i="3"/>
  <c r="F12" i="3"/>
  <c r="F13" i="3"/>
  <c r="F14" i="3"/>
  <c r="F10" i="3"/>
  <c r="E11" i="3"/>
  <c r="E12" i="3"/>
  <c r="E13" i="3"/>
  <c r="E14" i="3"/>
  <c r="E10" i="3"/>
  <c r="D11" i="3"/>
  <c r="D12" i="3"/>
  <c r="D13" i="3"/>
  <c r="D14" i="3"/>
  <c r="D10" i="3"/>
  <c r="C11" i="3"/>
  <c r="C12" i="3"/>
  <c r="C13" i="3"/>
  <c r="C14" i="3"/>
  <c r="C10" i="3"/>
  <c r="B11" i="3"/>
  <c r="B12" i="3"/>
  <c r="B13" i="3"/>
  <c r="B14" i="3"/>
  <c r="B10" i="3"/>
  <c r="C7" i="3"/>
  <c r="D7" i="3"/>
  <c r="E7" i="3"/>
  <c r="F7" i="3"/>
  <c r="B7" i="3"/>
  <c r="G14" i="4" l="1"/>
  <c r="G10" i="4"/>
  <c r="G12" i="4"/>
</calcChain>
</file>

<file path=xl/sharedStrings.xml><?xml version="1.0" encoding="utf-8"?>
<sst xmlns="http://schemas.openxmlformats.org/spreadsheetml/2006/main" count="481" uniqueCount="85">
  <si>
    <t>Банки\Критерии</t>
  </si>
  <si>
    <t>Цена</t>
  </si>
  <si>
    <t>Оплата услуг</t>
  </si>
  <si>
    <t>Перечень услуг</t>
  </si>
  <si>
    <t>Безопасность</t>
  </si>
  <si>
    <t>Удобство</t>
  </si>
  <si>
    <t>Взаимодействие с банком</t>
  </si>
  <si>
    <t>Доп услуги</t>
  </si>
  <si>
    <t>Вклады</t>
  </si>
  <si>
    <t>Переводы</t>
  </si>
  <si>
    <t>Управление счетами</t>
  </si>
  <si>
    <t>1)Сбербанк</t>
  </si>
  <si>
    <t>2)Банк ВТБ</t>
  </si>
  <si>
    <t>3)Газпромбанк</t>
  </si>
  <si>
    <t>4)Россельхозбанк</t>
  </si>
  <si>
    <t>5)Альфа-банк</t>
  </si>
  <si>
    <t>6)Банк Открытие</t>
  </si>
  <si>
    <t>7)ЮниКредит банк</t>
  </si>
  <si>
    <t>8)Промсвязьбанк</t>
  </si>
  <si>
    <t>9)Райффайзенбанк</t>
  </si>
  <si>
    <t>10)Росбанк</t>
  </si>
  <si>
    <t>11)Россия</t>
  </si>
  <si>
    <t>12)Уралсиб</t>
  </si>
  <si>
    <t>13)Совкомбанк</t>
  </si>
  <si>
    <t>14)Почта банк</t>
  </si>
  <si>
    <t>15)Московский областной банк</t>
  </si>
  <si>
    <t>16)Тинькофф банк</t>
  </si>
  <si>
    <t>17)Ак Барс</t>
  </si>
  <si>
    <t>18)Возрождение</t>
  </si>
  <si>
    <t>19)Новикомбанк</t>
  </si>
  <si>
    <t>20)Восточный банк</t>
  </si>
  <si>
    <t>12)Национальный банк "Траст"</t>
  </si>
  <si>
    <t>13)Уралсиб</t>
  </si>
  <si>
    <t>14)Совкомбанк</t>
  </si>
  <si>
    <t>15)Почта банк</t>
  </si>
  <si>
    <t>16)Московский областной банк</t>
  </si>
  <si>
    <t>17)Московский индустриальный банк</t>
  </si>
  <si>
    <t>18)Хоум Кредит банк</t>
  </si>
  <si>
    <t>19)Тинькофф банк</t>
  </si>
  <si>
    <t>20)Связь-банк</t>
  </si>
  <si>
    <t>21)Ак Барс</t>
  </si>
  <si>
    <t>22)Возрождение</t>
  </si>
  <si>
    <t>23)Новикомбанк</t>
  </si>
  <si>
    <t>24)Ситибанк</t>
  </si>
  <si>
    <t>25)Восточный банк</t>
  </si>
  <si>
    <t xml:space="preserve"> </t>
  </si>
  <si>
    <t>Сумма</t>
  </si>
  <si>
    <t>Нормировка матрицы</t>
  </si>
  <si>
    <t>Среднее</t>
  </si>
  <si>
    <t>сумма</t>
  </si>
  <si>
    <t>нормировка</t>
  </si>
  <si>
    <t>среднее</t>
  </si>
  <si>
    <t>Вектор весов критериев</t>
  </si>
  <si>
    <t>Матрица весов альтернатив</t>
  </si>
  <si>
    <t>6)ЮниКредит банк</t>
  </si>
  <si>
    <t>7)Промсвязьбанк</t>
  </si>
  <si>
    <t>8)Росбанк</t>
  </si>
  <si>
    <t>9)Россия</t>
  </si>
  <si>
    <t>10)Уралсиб</t>
  </si>
  <si>
    <t>11)Новикомбанк</t>
  </si>
  <si>
    <t>Веса альтернатив с точки зрения достижения цели</t>
  </si>
  <si>
    <t xml:space="preserve">вес </t>
  </si>
  <si>
    <t>Топ 5 банков</t>
  </si>
  <si>
    <t>1)Банк ВТБ</t>
  </si>
  <si>
    <t>2)Альфа-банк</t>
  </si>
  <si>
    <t>3)Россельхозбанк</t>
  </si>
  <si>
    <t>4)Уралсиб</t>
  </si>
  <si>
    <t>5)Газпромбанк</t>
  </si>
  <si>
    <t>1)Московский областной банк</t>
  </si>
  <si>
    <t>2)Ак Барс</t>
  </si>
  <si>
    <t>3)Ситибанк</t>
  </si>
  <si>
    <t>4)Банк ВТБ</t>
  </si>
  <si>
    <t>5)Промсвязьбанк</t>
  </si>
  <si>
    <t>Топ 5 бнков</t>
  </si>
  <si>
    <t>1)Возрождение</t>
  </si>
  <si>
    <t>3)Банк ВТБ</t>
  </si>
  <si>
    <t>4)Райффайзенбанк</t>
  </si>
  <si>
    <t>Рейтинг по цене</t>
  </si>
  <si>
    <t>Рейтинг по безопасности</t>
  </si>
  <si>
    <t>удобство</t>
  </si>
  <si>
    <t>Рейтинг по взаимодействию</t>
  </si>
  <si>
    <t>вес</t>
  </si>
  <si>
    <t>Рейтинг по цене и перечню услуг</t>
  </si>
  <si>
    <t>Рейтинг по цене, удобству и взаимодействию с банком</t>
  </si>
  <si>
    <t>безопасность и удобство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</si>
</sst>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zoomScale="66" zoomScaleNormal="66" workbookViewId="0">
      <selection activeCell="O18" sqref="O18"/>
    </sheetView>
  </sheetViews>
  <sheetFormatPr defaultColWidth="14.42578125" defaultRowHeight="15" customHeight="1" x14ac:dyDescent="0.25"/>
  <cols>
    <col min="1" max="1" width="37.42578125" customWidth="1"/>
    <col min="2" max="2" width="8.7109375" customWidth="1"/>
    <col min="3" max="3" width="19.28515625" customWidth="1"/>
    <col min="4" max="4" width="16.42578125" customWidth="1"/>
    <col min="5" max="6" width="8.7109375" customWidth="1"/>
    <col min="7" max="8" width="11.85546875" customWidth="1"/>
    <col min="9" max="9" width="15.42578125" customWidth="1"/>
    <col min="10" max="10" width="25.140625" customWidth="1"/>
    <col min="11" max="24" width="8.7109375" customWidth="1"/>
  </cols>
  <sheetData>
    <row r="1" spans="1:10" ht="30" x14ac:dyDescent="0.25">
      <c r="A1" t="s">
        <v>0</v>
      </c>
      <c r="B1" t="s">
        <v>1</v>
      </c>
      <c r="C1" s="1" t="s">
        <v>2</v>
      </c>
      <c r="D1" s="2" t="s">
        <v>7</v>
      </c>
      <c r="E1" t="s">
        <v>8</v>
      </c>
      <c r="F1" t="s">
        <v>9</v>
      </c>
      <c r="G1" s="2" t="s">
        <v>10</v>
      </c>
      <c r="H1" s="2" t="s">
        <v>4</v>
      </c>
      <c r="I1" s="1" t="s">
        <v>5</v>
      </c>
      <c r="J1" t="s">
        <v>6</v>
      </c>
    </row>
    <row r="2" spans="1:10" x14ac:dyDescent="0.25">
      <c r="A2" t="s">
        <v>11</v>
      </c>
      <c r="B2">
        <v>18.2</v>
      </c>
      <c r="C2" s="1">
        <v>1</v>
      </c>
      <c r="D2" s="1">
        <v>0.4</v>
      </c>
      <c r="E2" s="1">
        <v>1</v>
      </c>
      <c r="F2">
        <v>1</v>
      </c>
      <c r="G2" s="1">
        <v>0.5</v>
      </c>
      <c r="H2" s="1">
        <v>0.4</v>
      </c>
      <c r="I2">
        <v>0.1</v>
      </c>
      <c r="J2">
        <v>0.2</v>
      </c>
    </row>
    <row r="3" spans="1:10" x14ac:dyDescent="0.25">
      <c r="A3" t="s">
        <v>12</v>
      </c>
      <c r="B3">
        <v>17.899999999999999</v>
      </c>
      <c r="C3" s="1">
        <v>1</v>
      </c>
      <c r="D3" s="1">
        <v>0.4</v>
      </c>
      <c r="E3" s="1">
        <v>1</v>
      </c>
      <c r="F3">
        <v>1</v>
      </c>
      <c r="G3" s="1">
        <v>0.5</v>
      </c>
      <c r="H3" s="1">
        <v>1.55</v>
      </c>
      <c r="I3">
        <v>0.1</v>
      </c>
      <c r="J3">
        <v>0.15000000000000002</v>
      </c>
    </row>
    <row r="4" spans="1:10" x14ac:dyDescent="0.25">
      <c r="A4" t="s">
        <v>13</v>
      </c>
      <c r="B4">
        <v>17.899999999999999</v>
      </c>
      <c r="C4" s="1">
        <v>1</v>
      </c>
      <c r="D4" s="1">
        <v>0.4</v>
      </c>
      <c r="E4" s="1">
        <v>1</v>
      </c>
      <c r="F4">
        <v>1</v>
      </c>
      <c r="G4" s="1">
        <v>0.5</v>
      </c>
      <c r="H4" s="1">
        <v>1</v>
      </c>
      <c r="I4">
        <v>0.05</v>
      </c>
      <c r="J4">
        <v>0.2</v>
      </c>
    </row>
    <row r="5" spans="1:10" x14ac:dyDescent="0.25">
      <c r="A5" t="s">
        <v>14</v>
      </c>
      <c r="B5">
        <v>17.899999999999999</v>
      </c>
      <c r="C5" s="1">
        <v>0.8</v>
      </c>
      <c r="D5" s="1">
        <v>0.3</v>
      </c>
      <c r="E5" s="1">
        <v>1</v>
      </c>
      <c r="F5">
        <v>1</v>
      </c>
      <c r="G5" s="1">
        <v>0.5</v>
      </c>
      <c r="H5" s="1">
        <v>1</v>
      </c>
      <c r="I5">
        <v>0.1</v>
      </c>
      <c r="J5">
        <v>0.15000000000000002</v>
      </c>
    </row>
    <row r="6" spans="1:10" x14ac:dyDescent="0.25">
      <c r="A6" t="s">
        <v>15</v>
      </c>
      <c r="B6">
        <v>0.2</v>
      </c>
      <c r="C6" s="1">
        <v>0.8</v>
      </c>
      <c r="D6" s="1">
        <v>0.4</v>
      </c>
      <c r="E6" s="1">
        <v>1</v>
      </c>
      <c r="F6">
        <v>1</v>
      </c>
      <c r="G6" s="1">
        <v>0.5</v>
      </c>
      <c r="H6" s="1">
        <v>1.05</v>
      </c>
      <c r="I6">
        <v>0.1</v>
      </c>
      <c r="J6">
        <v>0.2</v>
      </c>
    </row>
    <row r="7" spans="1:10" x14ac:dyDescent="0.25">
      <c r="A7" t="s">
        <v>16</v>
      </c>
      <c r="B7">
        <v>9.1999999999999993</v>
      </c>
      <c r="C7" s="1">
        <v>1</v>
      </c>
      <c r="D7" s="1">
        <v>0.4</v>
      </c>
      <c r="E7" s="1">
        <v>1</v>
      </c>
      <c r="F7">
        <v>1</v>
      </c>
      <c r="G7" s="1">
        <v>0.5</v>
      </c>
      <c r="H7" s="1">
        <v>0.35</v>
      </c>
      <c r="I7">
        <v>0.05</v>
      </c>
      <c r="J7">
        <v>0.15000000000000002</v>
      </c>
    </row>
    <row r="8" spans="1:10" x14ac:dyDescent="0.25">
      <c r="A8" t="s">
        <v>17</v>
      </c>
      <c r="B8">
        <v>0.2</v>
      </c>
      <c r="C8" s="1">
        <v>0.8</v>
      </c>
      <c r="D8" s="1">
        <v>0.3</v>
      </c>
      <c r="E8" s="1">
        <v>1</v>
      </c>
      <c r="F8">
        <v>1</v>
      </c>
      <c r="G8" s="1">
        <v>0.5</v>
      </c>
      <c r="H8" s="1">
        <v>0.95</v>
      </c>
      <c r="I8">
        <v>0.05</v>
      </c>
      <c r="J8">
        <v>0.2</v>
      </c>
    </row>
    <row r="9" spans="1:10" x14ac:dyDescent="0.25">
      <c r="A9" t="s">
        <v>18</v>
      </c>
      <c r="B9">
        <v>20.9</v>
      </c>
      <c r="C9" s="1">
        <v>0.8</v>
      </c>
      <c r="D9" s="1">
        <v>0.4</v>
      </c>
      <c r="E9" s="1">
        <v>1</v>
      </c>
      <c r="F9">
        <v>1</v>
      </c>
      <c r="G9" s="1">
        <v>0.5</v>
      </c>
      <c r="H9" s="1">
        <v>0.35</v>
      </c>
      <c r="I9">
        <v>0.1</v>
      </c>
      <c r="J9">
        <v>0.2</v>
      </c>
    </row>
    <row r="10" spans="1:10" x14ac:dyDescent="0.25">
      <c r="A10" t="s">
        <v>19</v>
      </c>
      <c r="B10">
        <v>18.2</v>
      </c>
      <c r="C10" s="1">
        <v>0.8</v>
      </c>
      <c r="D10" s="1">
        <v>0.3</v>
      </c>
      <c r="E10" s="1">
        <v>1</v>
      </c>
      <c r="F10">
        <v>1</v>
      </c>
      <c r="G10" s="1">
        <v>0.5</v>
      </c>
      <c r="H10" s="1">
        <v>0.45</v>
      </c>
      <c r="I10">
        <v>0.1</v>
      </c>
      <c r="J10">
        <v>0.2</v>
      </c>
    </row>
    <row r="11" spans="1:10" x14ac:dyDescent="0.25">
      <c r="A11" t="s">
        <v>20</v>
      </c>
      <c r="B11">
        <v>16.7</v>
      </c>
      <c r="C11" s="1">
        <v>0.8</v>
      </c>
      <c r="D11" s="1">
        <v>0.4</v>
      </c>
      <c r="E11" s="1">
        <v>1</v>
      </c>
      <c r="F11">
        <v>1</v>
      </c>
      <c r="G11" s="1">
        <v>0.5</v>
      </c>
      <c r="H11" s="1">
        <v>0.35</v>
      </c>
      <c r="I11">
        <v>0.1</v>
      </c>
      <c r="J11">
        <v>0.15000000000000002</v>
      </c>
    </row>
    <row r="12" spans="1:10" x14ac:dyDescent="0.25">
      <c r="A12" t="s">
        <v>21</v>
      </c>
      <c r="B12">
        <v>9.1999999999999993</v>
      </c>
      <c r="C12" s="1">
        <v>0.8</v>
      </c>
      <c r="D12" s="1">
        <v>0.3</v>
      </c>
      <c r="E12" s="1">
        <v>1</v>
      </c>
      <c r="F12">
        <v>1</v>
      </c>
      <c r="G12" s="1">
        <v>0.5</v>
      </c>
      <c r="H12" s="1">
        <v>0.35</v>
      </c>
      <c r="I12">
        <v>0.05</v>
      </c>
      <c r="J12">
        <v>0.15000000000000002</v>
      </c>
    </row>
    <row r="13" spans="1:10" x14ac:dyDescent="0.25">
      <c r="A13" t="s">
        <v>31</v>
      </c>
      <c r="B13">
        <v>17.899999999999999</v>
      </c>
      <c r="C13" s="1">
        <v>0.8</v>
      </c>
      <c r="D13" s="1">
        <v>0.3</v>
      </c>
      <c r="E13" s="1">
        <v>1</v>
      </c>
      <c r="F13">
        <v>1</v>
      </c>
      <c r="G13" s="1">
        <v>0.5</v>
      </c>
      <c r="H13" s="1">
        <v>0.95</v>
      </c>
      <c r="I13">
        <v>0.05</v>
      </c>
      <c r="J13">
        <v>0.1</v>
      </c>
    </row>
    <row r="14" spans="1:10" x14ac:dyDescent="0.25">
      <c r="A14" t="s">
        <v>32</v>
      </c>
      <c r="B14">
        <v>17.899999999999999</v>
      </c>
      <c r="C14" s="1">
        <v>0.8</v>
      </c>
      <c r="D14" s="1">
        <v>0.3</v>
      </c>
      <c r="E14" s="1">
        <v>1</v>
      </c>
      <c r="F14">
        <v>0.7</v>
      </c>
      <c r="G14" s="1">
        <v>0.5</v>
      </c>
      <c r="H14" s="1">
        <v>1.05</v>
      </c>
      <c r="I14">
        <v>0.1</v>
      </c>
      <c r="J14">
        <v>0.1</v>
      </c>
    </row>
    <row r="15" spans="1:10" x14ac:dyDescent="0.25">
      <c r="A15" t="s">
        <v>33</v>
      </c>
      <c r="B15">
        <v>10.75</v>
      </c>
      <c r="C15" s="1">
        <v>0.8</v>
      </c>
      <c r="D15" s="1">
        <v>0.3</v>
      </c>
      <c r="E15" s="1">
        <v>1</v>
      </c>
      <c r="F15">
        <v>1</v>
      </c>
      <c r="G15" s="1">
        <v>0.5</v>
      </c>
      <c r="H15" s="1">
        <v>0.95</v>
      </c>
      <c r="I15">
        <v>0.1</v>
      </c>
      <c r="J15">
        <v>0.15000000000000002</v>
      </c>
    </row>
    <row r="16" spans="1:10" x14ac:dyDescent="0.25">
      <c r="A16" t="s">
        <v>34</v>
      </c>
      <c r="B16">
        <v>14.899999999999999</v>
      </c>
      <c r="C16" s="1">
        <v>0.8</v>
      </c>
      <c r="D16" s="1">
        <v>0.2</v>
      </c>
      <c r="E16" s="1">
        <v>1</v>
      </c>
      <c r="F16">
        <v>1</v>
      </c>
      <c r="G16" s="1">
        <v>0.5</v>
      </c>
      <c r="H16" s="1">
        <v>0.35</v>
      </c>
      <c r="I16">
        <v>0.1</v>
      </c>
      <c r="J16">
        <v>0.1</v>
      </c>
    </row>
    <row r="17" spans="1:10" x14ac:dyDescent="0.25">
      <c r="A17" t="s">
        <v>35</v>
      </c>
      <c r="B17">
        <v>45.2</v>
      </c>
      <c r="C17" s="1">
        <v>1</v>
      </c>
      <c r="D17" s="1">
        <v>0.1</v>
      </c>
      <c r="E17" s="1">
        <v>1</v>
      </c>
      <c r="F17">
        <v>1</v>
      </c>
      <c r="G17" s="1">
        <v>0.5</v>
      </c>
      <c r="H17" s="1">
        <v>0.35</v>
      </c>
      <c r="I17">
        <v>0.05</v>
      </c>
      <c r="J17">
        <v>0.05</v>
      </c>
    </row>
    <row r="18" spans="1:10" x14ac:dyDescent="0.25">
      <c r="A18" t="s">
        <v>36</v>
      </c>
      <c r="B18">
        <v>9.25</v>
      </c>
      <c r="C18" s="1">
        <v>0.8</v>
      </c>
      <c r="D18" s="1">
        <v>0.3</v>
      </c>
      <c r="E18" s="1">
        <v>1</v>
      </c>
      <c r="F18">
        <v>1</v>
      </c>
      <c r="G18" s="1">
        <v>0.5</v>
      </c>
      <c r="H18" s="1">
        <v>0.35</v>
      </c>
      <c r="I18">
        <v>0.1</v>
      </c>
      <c r="J18">
        <v>0.15000000000000002</v>
      </c>
    </row>
    <row r="19" spans="1:10" x14ac:dyDescent="0.25">
      <c r="A19" t="s">
        <v>37</v>
      </c>
      <c r="B19">
        <v>17.899999999999999</v>
      </c>
      <c r="C19" s="1">
        <v>0.8</v>
      </c>
      <c r="D19" s="1">
        <v>0.2</v>
      </c>
      <c r="E19" s="1">
        <v>1</v>
      </c>
      <c r="F19">
        <v>1</v>
      </c>
      <c r="G19" s="1">
        <v>0.5</v>
      </c>
      <c r="H19" s="1">
        <v>0.95</v>
      </c>
      <c r="I19">
        <v>0.1</v>
      </c>
      <c r="J19">
        <v>0</v>
      </c>
    </row>
    <row r="20" spans="1:10" x14ac:dyDescent="0.25">
      <c r="A20" t="s">
        <v>38</v>
      </c>
      <c r="B20">
        <v>11.899999999999999</v>
      </c>
      <c r="C20" s="1">
        <v>0.8</v>
      </c>
      <c r="D20" s="1">
        <v>0.2</v>
      </c>
      <c r="E20" s="1">
        <v>1</v>
      </c>
      <c r="F20">
        <v>1</v>
      </c>
      <c r="G20" s="1">
        <v>0.5</v>
      </c>
      <c r="H20" s="1">
        <v>0.95</v>
      </c>
      <c r="I20">
        <v>0.1</v>
      </c>
      <c r="J20">
        <v>0.05</v>
      </c>
    </row>
    <row r="21" spans="1:10" ht="15.75" customHeight="1" x14ac:dyDescent="0.25">
      <c r="A21" t="s">
        <v>39</v>
      </c>
      <c r="B21">
        <v>18.25</v>
      </c>
      <c r="C21" s="1">
        <v>1</v>
      </c>
      <c r="D21" s="1">
        <v>0.3</v>
      </c>
      <c r="E21" s="1">
        <v>1</v>
      </c>
      <c r="F21">
        <v>0.7</v>
      </c>
      <c r="G21" s="1">
        <v>0.5</v>
      </c>
      <c r="H21" s="1">
        <v>0.95</v>
      </c>
      <c r="I21">
        <v>0.05</v>
      </c>
      <c r="J21">
        <v>0.15000000000000002</v>
      </c>
    </row>
    <row r="22" spans="1:10" ht="15.75" customHeight="1" x14ac:dyDescent="0.25">
      <c r="A22" t="s">
        <v>40</v>
      </c>
      <c r="B22">
        <v>17.899999999999999</v>
      </c>
      <c r="C22" s="1">
        <v>1</v>
      </c>
      <c r="D22" s="1">
        <v>0.4</v>
      </c>
      <c r="E22" s="1">
        <v>1</v>
      </c>
      <c r="F22">
        <v>0.7</v>
      </c>
      <c r="G22" s="1">
        <v>0.5</v>
      </c>
      <c r="H22" s="1">
        <v>1.6</v>
      </c>
      <c r="I22">
        <v>0.1</v>
      </c>
      <c r="J22">
        <v>0.2</v>
      </c>
    </row>
    <row r="23" spans="1:10" ht="15.75" customHeight="1" x14ac:dyDescent="0.25">
      <c r="A23" t="s">
        <v>41</v>
      </c>
      <c r="B23">
        <v>18.2</v>
      </c>
      <c r="C23" s="1">
        <v>1</v>
      </c>
      <c r="D23" s="1">
        <v>0.2</v>
      </c>
      <c r="E23" s="1">
        <v>1</v>
      </c>
      <c r="F23">
        <v>0.7</v>
      </c>
      <c r="G23" s="1">
        <v>0.5</v>
      </c>
      <c r="H23" s="1">
        <v>0.95</v>
      </c>
      <c r="I23">
        <v>0.05</v>
      </c>
      <c r="J23">
        <v>0.05</v>
      </c>
    </row>
    <row r="24" spans="1:10" ht="15.75" customHeight="1" x14ac:dyDescent="0.25">
      <c r="A24" t="s">
        <v>42</v>
      </c>
      <c r="B24">
        <v>9.1999999999999993</v>
      </c>
      <c r="C24" s="1">
        <v>1</v>
      </c>
      <c r="D24" s="1">
        <v>0.3</v>
      </c>
      <c r="E24" s="1">
        <v>1</v>
      </c>
      <c r="F24">
        <v>0.7</v>
      </c>
      <c r="G24" s="1">
        <v>0.5</v>
      </c>
      <c r="H24" s="1">
        <v>0.35</v>
      </c>
      <c r="I24">
        <v>0.05</v>
      </c>
      <c r="J24">
        <v>0.05</v>
      </c>
    </row>
    <row r="25" spans="1:10" ht="15.75" customHeight="1" x14ac:dyDescent="0.25">
      <c r="A25" t="s">
        <v>43</v>
      </c>
      <c r="B25">
        <v>26.9</v>
      </c>
      <c r="C25" s="1">
        <v>1</v>
      </c>
      <c r="D25" s="1">
        <v>0.3</v>
      </c>
      <c r="E25" s="1">
        <v>1</v>
      </c>
      <c r="F25">
        <v>1</v>
      </c>
      <c r="G25" s="1">
        <v>0.5</v>
      </c>
      <c r="H25" s="1">
        <v>0.35</v>
      </c>
      <c r="I25">
        <v>0.05</v>
      </c>
      <c r="J25">
        <v>0.15000000000000002</v>
      </c>
    </row>
    <row r="26" spans="1:10" ht="15.75" customHeight="1" x14ac:dyDescent="0.25">
      <c r="A26" t="s">
        <v>44</v>
      </c>
      <c r="B26">
        <v>14.95</v>
      </c>
      <c r="C26" s="1">
        <v>1</v>
      </c>
      <c r="D26" s="1">
        <v>0.4</v>
      </c>
      <c r="E26" s="1">
        <v>1</v>
      </c>
      <c r="F26">
        <v>1</v>
      </c>
      <c r="G26" s="1">
        <v>0.5</v>
      </c>
      <c r="H26" s="1">
        <v>0.95</v>
      </c>
      <c r="I26">
        <v>0.1</v>
      </c>
      <c r="J26">
        <v>0.2</v>
      </c>
    </row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J14" sqref="J14"/>
    </sheetView>
  </sheetViews>
  <sheetFormatPr defaultColWidth="14.42578125" defaultRowHeight="15" customHeight="1" x14ac:dyDescent="0.25"/>
  <cols>
    <col min="1" max="1" width="30.140625" customWidth="1"/>
    <col min="2" max="2" width="8.7109375" customWidth="1"/>
    <col min="3" max="3" width="17.140625" customWidth="1"/>
    <col min="4" max="4" width="15.85546875" customWidth="1"/>
    <col min="5" max="5" width="9.42578125" customWidth="1"/>
    <col min="6" max="6" width="17.7109375" customWidth="1"/>
    <col min="7" max="26" width="8.7109375" customWidth="1"/>
  </cols>
  <sheetData>
    <row r="1" spans="1:6" ht="30" x14ac:dyDescent="0.25">
      <c r="A1" t="s">
        <v>0</v>
      </c>
      <c r="B1" t="s">
        <v>1</v>
      </c>
      <c r="C1" t="s">
        <v>3</v>
      </c>
      <c r="D1" t="s">
        <v>4</v>
      </c>
      <c r="E1" s="1" t="s">
        <v>5</v>
      </c>
      <c r="F1" s="2" t="s">
        <v>6</v>
      </c>
    </row>
    <row r="2" spans="1:6" x14ac:dyDescent="0.25">
      <c r="A2" t="s">
        <v>11</v>
      </c>
      <c r="B2">
        <v>880.39999999999986</v>
      </c>
      <c r="C2">
        <v>0.4</v>
      </c>
      <c r="D2">
        <v>0.4</v>
      </c>
      <c r="E2">
        <v>0.2</v>
      </c>
      <c r="F2">
        <v>1.5</v>
      </c>
    </row>
    <row r="3" spans="1:6" x14ac:dyDescent="0.25">
      <c r="A3" t="s">
        <v>12</v>
      </c>
      <c r="B3">
        <v>7682.7699999999995</v>
      </c>
      <c r="C3">
        <v>0.4</v>
      </c>
      <c r="D3">
        <v>1.55</v>
      </c>
      <c r="E3">
        <v>0</v>
      </c>
      <c r="F3">
        <v>2</v>
      </c>
    </row>
    <row r="4" spans="1:6" x14ac:dyDescent="0.25">
      <c r="A4" t="s">
        <v>13</v>
      </c>
      <c r="B4">
        <v>700.34999999999991</v>
      </c>
      <c r="C4">
        <v>0.4</v>
      </c>
      <c r="D4">
        <v>1</v>
      </c>
      <c r="E4">
        <v>0.05</v>
      </c>
      <c r="F4">
        <v>1.5</v>
      </c>
    </row>
    <row r="5" spans="1:6" x14ac:dyDescent="0.25">
      <c r="A5" t="s">
        <v>14</v>
      </c>
      <c r="B5">
        <v>5282.45</v>
      </c>
      <c r="C5">
        <v>0.4</v>
      </c>
      <c r="D5">
        <v>1</v>
      </c>
      <c r="E5">
        <v>0.2</v>
      </c>
      <c r="F5">
        <v>1.5</v>
      </c>
    </row>
    <row r="6" spans="1:6" x14ac:dyDescent="0.25">
      <c r="A6" t="s">
        <v>15</v>
      </c>
      <c r="B6">
        <v>516.20999999999992</v>
      </c>
      <c r="C6">
        <v>0</v>
      </c>
      <c r="D6">
        <v>1.05</v>
      </c>
      <c r="E6">
        <v>0.2</v>
      </c>
      <c r="F6">
        <v>1.5</v>
      </c>
    </row>
    <row r="7" spans="1:6" x14ac:dyDescent="0.25">
      <c r="A7" t="s">
        <v>16</v>
      </c>
      <c r="B7">
        <v>2601.5500000000002</v>
      </c>
      <c r="C7">
        <v>0</v>
      </c>
      <c r="D7">
        <v>0.35</v>
      </c>
      <c r="E7">
        <v>0.05</v>
      </c>
      <c r="F7">
        <v>1.5</v>
      </c>
    </row>
    <row r="8" spans="1:6" x14ac:dyDescent="0.25">
      <c r="A8" t="s">
        <v>17</v>
      </c>
      <c r="B8">
        <v>640</v>
      </c>
      <c r="C8">
        <v>0.4</v>
      </c>
      <c r="D8">
        <v>0.95</v>
      </c>
      <c r="E8">
        <v>0.05</v>
      </c>
      <c r="F8">
        <v>1.5</v>
      </c>
    </row>
    <row r="9" spans="1:6" x14ac:dyDescent="0.25">
      <c r="A9" t="s">
        <v>18</v>
      </c>
      <c r="B9">
        <v>63561.04</v>
      </c>
      <c r="C9">
        <v>0</v>
      </c>
      <c r="D9">
        <v>0.35</v>
      </c>
      <c r="E9">
        <v>0.15000000000000002</v>
      </c>
      <c r="F9">
        <v>1.5</v>
      </c>
    </row>
    <row r="10" spans="1:6" x14ac:dyDescent="0.25">
      <c r="A10" t="s">
        <v>19</v>
      </c>
      <c r="B10">
        <v>1590286.55</v>
      </c>
      <c r="C10">
        <v>0</v>
      </c>
      <c r="D10">
        <v>0.45</v>
      </c>
      <c r="E10">
        <v>0.15000000000000002</v>
      </c>
      <c r="F10">
        <v>1.5</v>
      </c>
    </row>
    <row r="11" spans="1:6" x14ac:dyDescent="0.25">
      <c r="A11" t="s">
        <v>20</v>
      </c>
      <c r="B11">
        <v>636.54</v>
      </c>
      <c r="C11">
        <v>0</v>
      </c>
      <c r="D11">
        <v>0.35</v>
      </c>
      <c r="E11">
        <v>0.05</v>
      </c>
      <c r="F11">
        <v>1.5</v>
      </c>
    </row>
    <row r="12" spans="1:6" x14ac:dyDescent="0.25">
      <c r="A12" t="s">
        <v>21</v>
      </c>
      <c r="B12">
        <v>6985.75</v>
      </c>
      <c r="C12">
        <v>0</v>
      </c>
      <c r="D12">
        <v>0.35</v>
      </c>
      <c r="E12">
        <v>0.15000000000000002</v>
      </c>
      <c r="F12">
        <v>2</v>
      </c>
    </row>
    <row r="13" spans="1:6" x14ac:dyDescent="0.25">
      <c r="A13" t="s">
        <v>22</v>
      </c>
      <c r="B13">
        <v>920.94999999999993</v>
      </c>
      <c r="C13">
        <v>0.4</v>
      </c>
      <c r="D13">
        <v>1.05</v>
      </c>
      <c r="E13">
        <v>0.15000000000000002</v>
      </c>
      <c r="F13">
        <v>1.5</v>
      </c>
    </row>
    <row r="14" spans="1:6" x14ac:dyDescent="0.25">
      <c r="A14" t="s">
        <v>23</v>
      </c>
      <c r="B14">
        <v>17637.379999999997</v>
      </c>
      <c r="C14">
        <v>0</v>
      </c>
      <c r="D14">
        <v>0.95</v>
      </c>
      <c r="E14">
        <v>0.15000000000000002</v>
      </c>
      <c r="F14">
        <v>1</v>
      </c>
    </row>
    <row r="15" spans="1:6" x14ac:dyDescent="0.25">
      <c r="A15" t="s">
        <v>24</v>
      </c>
      <c r="B15">
        <v>760.5</v>
      </c>
      <c r="C15">
        <v>0</v>
      </c>
      <c r="D15">
        <v>0.35</v>
      </c>
      <c r="E15">
        <v>0.05</v>
      </c>
      <c r="F15">
        <v>1</v>
      </c>
    </row>
    <row r="16" spans="1:6" x14ac:dyDescent="0.25">
      <c r="A16" t="s">
        <v>25</v>
      </c>
      <c r="B16">
        <v>440.40000000000003</v>
      </c>
      <c r="C16">
        <v>0.4</v>
      </c>
      <c r="D16">
        <v>0.35</v>
      </c>
      <c r="E16">
        <v>0.15000000000000002</v>
      </c>
      <c r="F16">
        <v>1</v>
      </c>
    </row>
    <row r="17" spans="1:6" x14ac:dyDescent="0.25">
      <c r="A17" t="s">
        <v>26</v>
      </c>
      <c r="B17">
        <v>594.49</v>
      </c>
      <c r="C17">
        <v>0</v>
      </c>
      <c r="D17">
        <v>0.95</v>
      </c>
      <c r="E17">
        <v>0.05</v>
      </c>
      <c r="F17">
        <v>0.5</v>
      </c>
    </row>
    <row r="18" spans="1:6" x14ac:dyDescent="0.25">
      <c r="A18" t="s">
        <v>27</v>
      </c>
      <c r="B18">
        <v>269136.3</v>
      </c>
      <c r="C18">
        <v>0.4</v>
      </c>
      <c r="D18">
        <v>1.6</v>
      </c>
      <c r="E18">
        <v>0.1</v>
      </c>
      <c r="F18">
        <v>2</v>
      </c>
    </row>
    <row r="19" spans="1:6" x14ac:dyDescent="0.25">
      <c r="A19" t="s">
        <v>28</v>
      </c>
      <c r="B19">
        <v>5383206.2000000002</v>
      </c>
      <c r="C19">
        <v>0.4</v>
      </c>
      <c r="D19">
        <v>0.95</v>
      </c>
      <c r="E19">
        <v>0.05</v>
      </c>
      <c r="F19">
        <v>1</v>
      </c>
    </row>
    <row r="20" spans="1:6" x14ac:dyDescent="0.25">
      <c r="A20" t="s">
        <v>29</v>
      </c>
      <c r="B20">
        <v>440.1</v>
      </c>
      <c r="C20">
        <v>0</v>
      </c>
      <c r="D20">
        <v>0.35</v>
      </c>
      <c r="E20">
        <v>0.05</v>
      </c>
      <c r="F20">
        <v>1</v>
      </c>
    </row>
    <row r="21" spans="1:6" ht="15.75" customHeight="1" x14ac:dyDescent="0.25">
      <c r="A21" t="s">
        <v>30</v>
      </c>
      <c r="B21">
        <v>520.25</v>
      </c>
      <c r="C21">
        <v>0</v>
      </c>
      <c r="D21">
        <v>0.95</v>
      </c>
      <c r="E21">
        <v>0.2</v>
      </c>
      <c r="F21">
        <v>1.5</v>
      </c>
    </row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C21" sqref="C21"/>
    </sheetView>
  </sheetViews>
  <sheetFormatPr defaultColWidth="14.42578125" defaultRowHeight="15" customHeight="1" x14ac:dyDescent="0.25"/>
  <cols>
    <col min="1" max="1" width="31.42578125" customWidth="1"/>
    <col min="2" max="2" width="8.7109375" customWidth="1"/>
    <col min="3" max="3" width="16.85546875" customWidth="1"/>
    <col min="4" max="4" width="13.5703125" customWidth="1"/>
    <col min="5" max="5" width="11" customWidth="1"/>
    <col min="6" max="6" width="16.7109375" customWidth="1"/>
    <col min="7" max="26" width="8.7109375" customWidth="1"/>
  </cols>
  <sheetData>
    <row r="1" spans="1:7" ht="30" x14ac:dyDescent="0.25">
      <c r="B1" t="s">
        <v>1</v>
      </c>
      <c r="C1" s="1" t="s">
        <v>3</v>
      </c>
      <c r="D1" t="s">
        <v>4</v>
      </c>
      <c r="E1" s="1" t="s">
        <v>5</v>
      </c>
      <c r="F1" s="2" t="s">
        <v>6</v>
      </c>
    </row>
    <row r="2" spans="1:7" x14ac:dyDescent="0.25">
      <c r="A2" s="5" t="s">
        <v>1</v>
      </c>
      <c r="B2">
        <v>1</v>
      </c>
      <c r="C2">
        <v>2</v>
      </c>
      <c r="D2">
        <v>5</v>
      </c>
      <c r="E2">
        <v>3</v>
      </c>
      <c r="F2">
        <v>4</v>
      </c>
    </row>
    <row r="3" spans="1:7" x14ac:dyDescent="0.25">
      <c r="A3" s="5" t="s">
        <v>3</v>
      </c>
      <c r="B3">
        <v>0.5</v>
      </c>
      <c r="C3">
        <v>1</v>
      </c>
      <c r="D3">
        <v>2.5</v>
      </c>
      <c r="E3">
        <v>1.5</v>
      </c>
      <c r="F3">
        <v>2</v>
      </c>
    </row>
    <row r="4" spans="1:7" x14ac:dyDescent="0.25">
      <c r="A4" s="5" t="s">
        <v>4</v>
      </c>
      <c r="B4">
        <v>0.2</v>
      </c>
      <c r="C4">
        <v>0.4</v>
      </c>
      <c r="D4">
        <v>1</v>
      </c>
      <c r="E4">
        <v>0.6</v>
      </c>
      <c r="F4">
        <v>0.8</v>
      </c>
    </row>
    <row r="5" spans="1:7" x14ac:dyDescent="0.25">
      <c r="A5" s="5" t="s">
        <v>5</v>
      </c>
      <c r="B5">
        <v>0.33</v>
      </c>
      <c r="C5">
        <v>0.67</v>
      </c>
      <c r="D5">
        <v>1.67</v>
      </c>
      <c r="E5">
        <v>1</v>
      </c>
      <c r="F5">
        <v>1.33</v>
      </c>
    </row>
    <row r="6" spans="1:7" x14ac:dyDescent="0.25">
      <c r="A6" s="5" t="s">
        <v>6</v>
      </c>
      <c r="B6">
        <v>0.25</v>
      </c>
      <c r="C6">
        <v>0.5</v>
      </c>
      <c r="D6">
        <v>1.25</v>
      </c>
      <c r="E6">
        <v>0.75</v>
      </c>
      <c r="F6">
        <v>1</v>
      </c>
    </row>
    <row r="7" spans="1:7" ht="15" customHeight="1" x14ac:dyDescent="0.25">
      <c r="A7" s="6" t="s">
        <v>46</v>
      </c>
      <c r="B7" s="3">
        <f>B2+B3+B4+B5+B6</f>
        <v>2.2799999999999998</v>
      </c>
      <c r="C7" s="3">
        <f t="shared" ref="C7:F7" si="0">C2+C3+C4+C5+C6</f>
        <v>4.57</v>
      </c>
      <c r="D7" s="3">
        <f t="shared" si="0"/>
        <v>11.42</v>
      </c>
      <c r="E7" s="3">
        <f t="shared" si="0"/>
        <v>6.85</v>
      </c>
      <c r="F7" s="3">
        <f t="shared" si="0"/>
        <v>9.129999999999999</v>
      </c>
    </row>
    <row r="9" spans="1:7" ht="28.5" customHeight="1" x14ac:dyDescent="0.25">
      <c r="A9" s="4" t="s">
        <v>47</v>
      </c>
      <c r="B9" t="s">
        <v>1</v>
      </c>
      <c r="C9" t="s">
        <v>3</v>
      </c>
      <c r="D9" t="s">
        <v>4</v>
      </c>
      <c r="E9" t="s">
        <v>5</v>
      </c>
      <c r="F9" s="2" t="s">
        <v>6</v>
      </c>
      <c r="G9" s="3" t="s">
        <v>48</v>
      </c>
    </row>
    <row r="10" spans="1:7" ht="15" customHeight="1" x14ac:dyDescent="0.25">
      <c r="A10" t="s">
        <v>1</v>
      </c>
      <c r="B10">
        <f>B2/B$7</f>
        <v>0.43859649122807021</v>
      </c>
      <c r="C10">
        <f>C2/C$7</f>
        <v>0.43763676148796499</v>
      </c>
      <c r="D10">
        <f>D2/D$7</f>
        <v>0.43782837127845886</v>
      </c>
      <c r="E10">
        <f>E2/E$7</f>
        <v>0.43795620437956206</v>
      </c>
      <c r="F10">
        <f>F2/F$7</f>
        <v>0.43811610076670321</v>
      </c>
      <c r="G10" s="3">
        <f>AVERAGE(B10:F10)</f>
        <v>0.43802678582815185</v>
      </c>
    </row>
    <row r="11" spans="1:7" ht="15" customHeight="1" x14ac:dyDescent="0.25">
      <c r="A11" t="s">
        <v>3</v>
      </c>
      <c r="B11">
        <f t="shared" ref="B11:F14" si="1">B3/B$7</f>
        <v>0.2192982456140351</v>
      </c>
      <c r="C11">
        <f t="shared" si="1"/>
        <v>0.21881838074398249</v>
      </c>
      <c r="D11">
        <f t="shared" si="1"/>
        <v>0.21891418563922943</v>
      </c>
      <c r="E11">
        <f t="shared" si="1"/>
        <v>0.21897810218978103</v>
      </c>
      <c r="F11">
        <f t="shared" si="1"/>
        <v>0.2190580503833516</v>
      </c>
      <c r="G11" s="3">
        <f t="shared" ref="G11:G14" si="2">AVERAGE(B11:F11)</f>
        <v>0.21901339291407593</v>
      </c>
    </row>
    <row r="12" spans="1:7" ht="15" customHeight="1" x14ac:dyDescent="0.25">
      <c r="A12" t="s">
        <v>4</v>
      </c>
      <c r="B12">
        <f t="shared" si="1"/>
        <v>8.7719298245614044E-2</v>
      </c>
      <c r="C12">
        <f t="shared" si="1"/>
        <v>8.7527352297592995E-2</v>
      </c>
      <c r="D12">
        <f t="shared" si="1"/>
        <v>8.7565674255691769E-2</v>
      </c>
      <c r="E12">
        <f t="shared" si="1"/>
        <v>8.7591240875912413E-2</v>
      </c>
      <c r="F12">
        <f t="shared" si="1"/>
        <v>8.7623220153340647E-2</v>
      </c>
      <c r="G12" s="3">
        <f t="shared" si="2"/>
        <v>8.7605357165630379E-2</v>
      </c>
    </row>
    <row r="13" spans="1:7" ht="15" customHeight="1" x14ac:dyDescent="0.25">
      <c r="A13" t="s">
        <v>5</v>
      </c>
      <c r="B13">
        <f t="shared" si="1"/>
        <v>0.14473684210526316</v>
      </c>
      <c r="C13">
        <f t="shared" si="1"/>
        <v>0.14660831509846828</v>
      </c>
      <c r="D13">
        <f t="shared" si="1"/>
        <v>0.14623467600700524</v>
      </c>
      <c r="E13">
        <f t="shared" si="1"/>
        <v>0.14598540145985403</v>
      </c>
      <c r="F13">
        <f t="shared" si="1"/>
        <v>0.14567360350492883</v>
      </c>
      <c r="G13" s="3">
        <f t="shared" si="2"/>
        <v>0.14584776763510393</v>
      </c>
    </row>
    <row r="14" spans="1:7" ht="15" customHeight="1" x14ac:dyDescent="0.25">
      <c r="A14" t="s">
        <v>6</v>
      </c>
      <c r="B14">
        <f t="shared" si="1"/>
        <v>0.10964912280701755</v>
      </c>
      <c r="C14">
        <f t="shared" si="1"/>
        <v>0.10940919037199125</v>
      </c>
      <c r="D14">
        <f t="shared" si="1"/>
        <v>0.10945709281961472</v>
      </c>
      <c r="E14">
        <f t="shared" si="1"/>
        <v>0.10948905109489052</v>
      </c>
      <c r="F14">
        <f t="shared" si="1"/>
        <v>0.1095290251916758</v>
      </c>
      <c r="G14" s="3">
        <f t="shared" si="2"/>
        <v>0.10950669645703796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K13" sqref="K13"/>
    </sheetView>
  </sheetViews>
  <sheetFormatPr defaultColWidth="14.42578125" defaultRowHeight="15" customHeight="1" x14ac:dyDescent="0.25"/>
  <cols>
    <col min="1" max="1" width="26" customWidth="1"/>
    <col min="2" max="2" width="8.7109375" customWidth="1"/>
    <col min="3" max="3" width="15.140625" customWidth="1"/>
    <col min="4" max="4" width="12.85546875" customWidth="1"/>
    <col min="5" max="5" width="11.7109375" customWidth="1"/>
    <col min="6" max="6" width="16.42578125" customWidth="1"/>
    <col min="7" max="26" width="8.7109375" customWidth="1"/>
  </cols>
  <sheetData>
    <row r="1" spans="1:7" ht="30" x14ac:dyDescent="0.25">
      <c r="B1" t="s">
        <v>1</v>
      </c>
      <c r="C1" s="1" t="s">
        <v>3</v>
      </c>
      <c r="D1" t="s">
        <v>4</v>
      </c>
      <c r="E1" s="1" t="s">
        <v>5</v>
      </c>
      <c r="F1" s="2" t="s">
        <v>6</v>
      </c>
    </row>
    <row r="2" spans="1:7" x14ac:dyDescent="0.25">
      <c r="A2" t="s">
        <v>1</v>
      </c>
      <c r="B2">
        <v>1</v>
      </c>
      <c r="C2">
        <v>0.67</v>
      </c>
      <c r="D2">
        <v>0.33</v>
      </c>
      <c r="E2">
        <v>1.33</v>
      </c>
      <c r="F2">
        <v>1.67</v>
      </c>
    </row>
    <row r="3" spans="1:7" x14ac:dyDescent="0.25">
      <c r="A3" s="1" t="s">
        <v>3</v>
      </c>
      <c r="B3">
        <v>1.5</v>
      </c>
      <c r="C3">
        <v>1</v>
      </c>
      <c r="D3">
        <v>0.5</v>
      </c>
      <c r="E3">
        <v>2</v>
      </c>
      <c r="F3">
        <v>2.5</v>
      </c>
    </row>
    <row r="4" spans="1:7" x14ac:dyDescent="0.25">
      <c r="A4" t="s">
        <v>4</v>
      </c>
      <c r="B4">
        <v>3</v>
      </c>
      <c r="C4">
        <v>2</v>
      </c>
      <c r="D4">
        <v>1</v>
      </c>
      <c r="E4">
        <v>4</v>
      </c>
      <c r="F4">
        <v>5</v>
      </c>
    </row>
    <row r="5" spans="1:7" x14ac:dyDescent="0.25">
      <c r="A5" s="1" t="s">
        <v>5</v>
      </c>
      <c r="B5">
        <v>0.75</v>
      </c>
      <c r="C5">
        <v>0.5</v>
      </c>
      <c r="D5">
        <v>0.25</v>
      </c>
      <c r="E5">
        <v>1</v>
      </c>
      <c r="F5">
        <v>1.25</v>
      </c>
    </row>
    <row r="6" spans="1:7" x14ac:dyDescent="0.25">
      <c r="A6" t="s">
        <v>6</v>
      </c>
      <c r="B6">
        <v>0.6</v>
      </c>
      <c r="C6">
        <v>0.4</v>
      </c>
      <c r="D6">
        <v>0.2</v>
      </c>
      <c r="E6">
        <v>0.8</v>
      </c>
      <c r="F6">
        <v>1</v>
      </c>
    </row>
    <row r="7" spans="1:7" ht="15" customHeight="1" x14ac:dyDescent="0.25">
      <c r="A7" s="3" t="s">
        <v>49</v>
      </c>
      <c r="B7" s="3">
        <f>B2+B3+B4+B5+B6</f>
        <v>6.85</v>
      </c>
      <c r="C7" s="3">
        <f t="shared" ref="C7:F7" si="0">C2+C3+C4+C5+C6</f>
        <v>4.57</v>
      </c>
      <c r="D7" s="3">
        <f t="shared" si="0"/>
        <v>2.2800000000000002</v>
      </c>
      <c r="E7" s="3">
        <f t="shared" si="0"/>
        <v>9.1300000000000008</v>
      </c>
      <c r="F7" s="3">
        <f t="shared" si="0"/>
        <v>11.42</v>
      </c>
    </row>
    <row r="9" spans="1:7" ht="27.75" customHeight="1" x14ac:dyDescent="0.25">
      <c r="A9" s="4" t="s">
        <v>50</v>
      </c>
      <c r="B9" t="s">
        <v>1</v>
      </c>
      <c r="C9" t="s">
        <v>3</v>
      </c>
      <c r="D9" t="s">
        <v>4</v>
      </c>
      <c r="E9" t="s">
        <v>5</v>
      </c>
      <c r="F9" s="2" t="s">
        <v>6</v>
      </c>
      <c r="G9" s="3" t="s">
        <v>51</v>
      </c>
    </row>
    <row r="10" spans="1:7" ht="15" customHeight="1" x14ac:dyDescent="0.25">
      <c r="A10" t="s">
        <v>1</v>
      </c>
      <c r="B10">
        <f>B2/B$7</f>
        <v>0.14598540145985403</v>
      </c>
      <c r="C10">
        <f>C2/C$7</f>
        <v>0.14660831509846828</v>
      </c>
      <c r="D10">
        <f>D2/D$7</f>
        <v>0.14473684210526314</v>
      </c>
      <c r="E10">
        <f>E2/E$7</f>
        <v>0.14567360350492881</v>
      </c>
      <c r="F10">
        <f>F2/F$7</f>
        <v>0.14623467600700524</v>
      </c>
      <c r="G10" s="3">
        <f>AVERAGE(B10:F10)</f>
        <v>0.1458477676351039</v>
      </c>
    </row>
    <row r="11" spans="1:7" ht="15" customHeight="1" x14ac:dyDescent="0.25">
      <c r="A11" t="s">
        <v>3</v>
      </c>
      <c r="B11">
        <f t="shared" ref="B11:F14" si="1">B3/B$7</f>
        <v>0.21897810218978103</v>
      </c>
      <c r="C11">
        <f t="shared" si="1"/>
        <v>0.21881838074398249</v>
      </c>
      <c r="D11">
        <f t="shared" si="1"/>
        <v>0.21929824561403508</v>
      </c>
      <c r="E11">
        <f t="shared" si="1"/>
        <v>0.21905805038335158</v>
      </c>
      <c r="F11">
        <f t="shared" si="1"/>
        <v>0.21891418563922943</v>
      </c>
      <c r="G11" s="3">
        <f t="shared" ref="G11:G14" si="2">AVERAGE(B11:F11)</f>
        <v>0.21901339291407593</v>
      </c>
    </row>
    <row r="12" spans="1:7" ht="15" customHeight="1" x14ac:dyDescent="0.25">
      <c r="A12" t="s">
        <v>4</v>
      </c>
      <c r="B12">
        <f t="shared" si="1"/>
        <v>0.43795620437956206</v>
      </c>
      <c r="C12">
        <f t="shared" si="1"/>
        <v>0.43763676148796499</v>
      </c>
      <c r="D12">
        <f t="shared" si="1"/>
        <v>0.43859649122807015</v>
      </c>
      <c r="E12">
        <f t="shared" si="1"/>
        <v>0.43811610076670315</v>
      </c>
      <c r="F12">
        <f t="shared" si="1"/>
        <v>0.43782837127845886</v>
      </c>
      <c r="G12" s="3">
        <f t="shared" si="2"/>
        <v>0.43802678582815185</v>
      </c>
    </row>
    <row r="13" spans="1:7" ht="15" customHeight="1" x14ac:dyDescent="0.25">
      <c r="A13" t="s">
        <v>5</v>
      </c>
      <c r="B13">
        <f t="shared" si="1"/>
        <v>0.10948905109489052</v>
      </c>
      <c r="C13">
        <f t="shared" si="1"/>
        <v>0.10940919037199125</v>
      </c>
      <c r="D13">
        <f t="shared" si="1"/>
        <v>0.10964912280701754</v>
      </c>
      <c r="E13">
        <f t="shared" si="1"/>
        <v>0.10952902519167579</v>
      </c>
      <c r="F13">
        <f t="shared" si="1"/>
        <v>0.10945709281961472</v>
      </c>
      <c r="G13" s="3">
        <f t="shared" si="2"/>
        <v>0.10950669645703796</v>
      </c>
    </row>
    <row r="14" spans="1:7" ht="15" customHeight="1" x14ac:dyDescent="0.25">
      <c r="A14" t="s">
        <v>6</v>
      </c>
      <c r="B14">
        <f t="shared" si="1"/>
        <v>8.7591240875912413E-2</v>
      </c>
      <c r="C14">
        <f t="shared" si="1"/>
        <v>8.7527352297592995E-2</v>
      </c>
      <c r="D14">
        <f t="shared" si="1"/>
        <v>8.771929824561403E-2</v>
      </c>
      <c r="E14">
        <f t="shared" si="1"/>
        <v>8.7623220153340634E-2</v>
      </c>
      <c r="F14">
        <f t="shared" si="1"/>
        <v>8.7565674255691769E-2</v>
      </c>
      <c r="G14" s="3">
        <f t="shared" si="2"/>
        <v>8.7605357165630365E-2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>
      <selection activeCell="J5" sqref="J5"/>
    </sheetView>
  </sheetViews>
  <sheetFormatPr defaultColWidth="14.42578125" defaultRowHeight="15" customHeight="1" x14ac:dyDescent="0.25"/>
  <cols>
    <col min="1" max="1" width="21.85546875" customWidth="1"/>
    <col min="2" max="2" width="8.7109375" customWidth="1"/>
    <col min="3" max="3" width="16.7109375" customWidth="1"/>
    <col min="4" max="4" width="14.28515625" customWidth="1"/>
    <col min="5" max="5" width="11" customWidth="1"/>
    <col min="6" max="6" width="15.42578125" customWidth="1"/>
    <col min="7" max="26" width="8.7109375" customWidth="1"/>
  </cols>
  <sheetData>
    <row r="1" spans="1:7" ht="30" x14ac:dyDescent="0.25">
      <c r="A1" s="5"/>
      <c r="B1" t="s">
        <v>1</v>
      </c>
      <c r="C1" s="1" t="s">
        <v>3</v>
      </c>
      <c r="D1" t="s">
        <v>4</v>
      </c>
      <c r="E1" s="1" t="s">
        <v>5</v>
      </c>
      <c r="F1" s="2" t="s">
        <v>6</v>
      </c>
    </row>
    <row r="2" spans="1:7" x14ac:dyDescent="0.25">
      <c r="A2" s="5" t="s">
        <v>1</v>
      </c>
      <c r="B2">
        <v>1</v>
      </c>
      <c r="C2">
        <v>0.5</v>
      </c>
      <c r="D2">
        <v>0.25</v>
      </c>
      <c r="E2">
        <v>0.75</v>
      </c>
      <c r="F2">
        <v>1.25</v>
      </c>
    </row>
    <row r="3" spans="1:7" x14ac:dyDescent="0.25">
      <c r="A3" s="5" t="s">
        <v>3</v>
      </c>
      <c r="B3">
        <v>2</v>
      </c>
      <c r="C3">
        <v>1</v>
      </c>
      <c r="D3">
        <v>0.5</v>
      </c>
      <c r="E3">
        <v>1.5</v>
      </c>
      <c r="F3">
        <v>2.5</v>
      </c>
    </row>
    <row r="4" spans="1:7" x14ac:dyDescent="0.25">
      <c r="A4" s="5" t="s">
        <v>4</v>
      </c>
      <c r="B4">
        <v>4</v>
      </c>
      <c r="C4">
        <v>2</v>
      </c>
      <c r="D4">
        <v>1</v>
      </c>
      <c r="E4">
        <v>3</v>
      </c>
      <c r="F4">
        <v>5</v>
      </c>
    </row>
    <row r="5" spans="1:7" x14ac:dyDescent="0.25">
      <c r="A5" s="5" t="s">
        <v>5</v>
      </c>
      <c r="B5">
        <v>1.33</v>
      </c>
      <c r="C5">
        <v>0.67</v>
      </c>
      <c r="D5">
        <v>0.33</v>
      </c>
      <c r="E5">
        <v>1</v>
      </c>
      <c r="F5">
        <v>1.67</v>
      </c>
    </row>
    <row r="6" spans="1:7" x14ac:dyDescent="0.25">
      <c r="A6" s="5" t="s">
        <v>6</v>
      </c>
      <c r="B6">
        <v>0.8</v>
      </c>
      <c r="C6">
        <v>0.4</v>
      </c>
      <c r="D6">
        <v>0.2</v>
      </c>
      <c r="E6">
        <v>0.6</v>
      </c>
      <c r="F6">
        <v>1</v>
      </c>
    </row>
    <row r="7" spans="1:7" ht="15" customHeight="1" x14ac:dyDescent="0.25">
      <c r="A7" s="6" t="s">
        <v>49</v>
      </c>
      <c r="B7" s="3">
        <f>B2+B3+B4+B5+B6</f>
        <v>9.1300000000000008</v>
      </c>
      <c r="C7" s="3">
        <f t="shared" ref="C7:F7" si="0">C2+C3+C4+C5+C6</f>
        <v>4.57</v>
      </c>
      <c r="D7" s="3">
        <f t="shared" si="0"/>
        <v>2.2800000000000002</v>
      </c>
      <c r="E7" s="3">
        <f t="shared" si="0"/>
        <v>6.85</v>
      </c>
      <c r="F7" s="3">
        <f t="shared" si="0"/>
        <v>11.42</v>
      </c>
    </row>
    <row r="8" spans="1:7" ht="15" customHeight="1" x14ac:dyDescent="0.25">
      <c r="A8" s="5"/>
    </row>
    <row r="9" spans="1:7" ht="31.5" customHeight="1" x14ac:dyDescent="0.25">
      <c r="A9" s="7" t="s">
        <v>50</v>
      </c>
      <c r="B9" t="s">
        <v>1</v>
      </c>
      <c r="C9" t="s">
        <v>3</v>
      </c>
      <c r="D9" t="s">
        <v>4</v>
      </c>
      <c r="E9" t="s">
        <v>5</v>
      </c>
      <c r="F9" s="2" t="s">
        <v>6</v>
      </c>
      <c r="G9" s="3" t="s">
        <v>51</v>
      </c>
    </row>
    <row r="10" spans="1:7" ht="15" customHeight="1" x14ac:dyDescent="0.25">
      <c r="A10" s="5" t="s">
        <v>1</v>
      </c>
      <c r="B10">
        <f>B2/B$7</f>
        <v>0.10952902519167579</v>
      </c>
      <c r="C10">
        <f>C2/C$7</f>
        <v>0.10940919037199125</v>
      </c>
      <c r="D10">
        <f>D2/D$7</f>
        <v>0.10964912280701754</v>
      </c>
      <c r="E10">
        <f>E2/E$7</f>
        <v>0.10948905109489052</v>
      </c>
      <c r="F10">
        <f>F2/F$7</f>
        <v>0.10945709281961472</v>
      </c>
      <c r="G10" s="3">
        <f>AVERAGE(B10:F10)</f>
        <v>0.10950669645703796</v>
      </c>
    </row>
    <row r="11" spans="1:7" ht="15" customHeight="1" x14ac:dyDescent="0.25">
      <c r="A11" s="5" t="s">
        <v>3</v>
      </c>
      <c r="B11">
        <f t="shared" ref="B11:F14" si="1">B3/B$7</f>
        <v>0.21905805038335158</v>
      </c>
      <c r="C11">
        <f t="shared" si="1"/>
        <v>0.21881838074398249</v>
      </c>
      <c r="D11">
        <f t="shared" si="1"/>
        <v>0.21929824561403508</v>
      </c>
      <c r="E11">
        <f t="shared" si="1"/>
        <v>0.21897810218978103</v>
      </c>
      <c r="F11">
        <f t="shared" si="1"/>
        <v>0.21891418563922943</v>
      </c>
      <c r="G11" s="3">
        <f t="shared" ref="G11:G14" si="2">AVERAGE(B11:F11)</f>
        <v>0.21901339291407593</v>
      </c>
    </row>
    <row r="12" spans="1:7" ht="15" customHeight="1" x14ac:dyDescent="0.25">
      <c r="A12" s="5" t="s">
        <v>4</v>
      </c>
      <c r="B12">
        <f t="shared" si="1"/>
        <v>0.43811610076670315</v>
      </c>
      <c r="C12">
        <f t="shared" si="1"/>
        <v>0.43763676148796499</v>
      </c>
      <c r="D12">
        <f t="shared" si="1"/>
        <v>0.43859649122807015</v>
      </c>
      <c r="E12">
        <f t="shared" si="1"/>
        <v>0.43795620437956206</v>
      </c>
      <c r="F12">
        <f t="shared" si="1"/>
        <v>0.43782837127845886</v>
      </c>
      <c r="G12" s="3">
        <f t="shared" si="2"/>
        <v>0.43802678582815185</v>
      </c>
    </row>
    <row r="13" spans="1:7" ht="15" customHeight="1" x14ac:dyDescent="0.25">
      <c r="A13" s="5" t="s">
        <v>5</v>
      </c>
      <c r="B13">
        <f t="shared" si="1"/>
        <v>0.14567360350492881</v>
      </c>
      <c r="C13">
        <f t="shared" si="1"/>
        <v>0.14660831509846828</v>
      </c>
      <c r="D13">
        <f t="shared" si="1"/>
        <v>0.14473684210526314</v>
      </c>
      <c r="E13">
        <f t="shared" si="1"/>
        <v>0.14598540145985403</v>
      </c>
      <c r="F13">
        <f t="shared" si="1"/>
        <v>0.14623467600700524</v>
      </c>
      <c r="G13" s="3">
        <f t="shared" si="2"/>
        <v>0.1458477676351039</v>
      </c>
    </row>
    <row r="14" spans="1:7" ht="15" customHeight="1" x14ac:dyDescent="0.25">
      <c r="A14" s="5" t="s">
        <v>6</v>
      </c>
      <c r="B14">
        <f t="shared" si="1"/>
        <v>8.7623220153340634E-2</v>
      </c>
      <c r="C14">
        <f t="shared" si="1"/>
        <v>8.7527352297592995E-2</v>
      </c>
      <c r="D14">
        <f t="shared" si="1"/>
        <v>8.771929824561403E-2</v>
      </c>
      <c r="E14">
        <f t="shared" si="1"/>
        <v>8.7591240875912413E-2</v>
      </c>
      <c r="F14">
        <f t="shared" si="1"/>
        <v>8.7565674255691769E-2</v>
      </c>
      <c r="G14" s="3">
        <f t="shared" si="2"/>
        <v>8.7605357165630365E-2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1"/>
  <sheetViews>
    <sheetView tabSelected="1" zoomScale="80" zoomScaleNormal="80" workbookViewId="0">
      <selection activeCell="Q8" sqref="Q8:V10"/>
    </sheetView>
  </sheetViews>
  <sheetFormatPr defaultColWidth="14.42578125" defaultRowHeight="15" customHeight="1" x14ac:dyDescent="0.25"/>
  <cols>
    <col min="1" max="1" width="35.28515625" customWidth="1"/>
    <col min="2" max="4" width="8.7109375" customWidth="1"/>
    <col min="5" max="5" width="37" customWidth="1"/>
    <col min="6" max="9" width="8.7109375" customWidth="1"/>
    <col min="10" max="10" width="17.28515625" customWidth="1"/>
    <col min="11" max="12" width="8.7109375" customWidth="1"/>
    <col min="13" max="13" width="36" customWidth="1"/>
    <col min="14" max="17" width="8.7109375" customWidth="1"/>
  </cols>
  <sheetData>
    <row r="1" spans="1:15" x14ac:dyDescent="0.25">
      <c r="B1" s="4" t="s">
        <v>52</v>
      </c>
    </row>
    <row r="2" spans="1:15" x14ac:dyDescent="0.25">
      <c r="A2" t="s">
        <v>1</v>
      </c>
      <c r="B2">
        <v>0.43802678582815202</v>
      </c>
      <c r="E2">
        <f>B10*B2+B3*C10+B4*D10+B5*E10+B6*F10</f>
        <v>4.4867182096517758E-2</v>
      </c>
    </row>
    <row r="3" spans="1:15" x14ac:dyDescent="0.25">
      <c r="A3" t="s">
        <v>3</v>
      </c>
      <c r="B3">
        <v>0.21901339291407601</v>
      </c>
    </row>
    <row r="4" spans="1:15" x14ac:dyDescent="0.25">
      <c r="A4" t="s">
        <v>4</v>
      </c>
      <c r="B4">
        <v>8.7605357165630393E-2</v>
      </c>
    </row>
    <row r="5" spans="1:15" x14ac:dyDescent="0.25">
      <c r="A5" t="s">
        <v>5</v>
      </c>
      <c r="B5">
        <v>0.14584776763510399</v>
      </c>
    </row>
    <row r="6" spans="1:15" x14ac:dyDescent="0.25">
      <c r="A6" t="s">
        <v>6</v>
      </c>
      <c r="B6">
        <v>0.10950669645703801</v>
      </c>
    </row>
    <row r="8" spans="1:15" x14ac:dyDescent="0.25">
      <c r="B8" s="4" t="s">
        <v>53</v>
      </c>
      <c r="J8" s="4" t="s">
        <v>80</v>
      </c>
      <c r="M8" s="4" t="s">
        <v>82</v>
      </c>
    </row>
    <row r="9" spans="1:15" x14ac:dyDescent="0.25">
      <c r="B9" t="s">
        <v>1</v>
      </c>
      <c r="C9" t="s">
        <v>3</v>
      </c>
      <c r="D9" t="s">
        <v>4</v>
      </c>
      <c r="E9" t="s">
        <v>5</v>
      </c>
      <c r="F9" t="s">
        <v>6</v>
      </c>
      <c r="K9" t="s">
        <v>81</v>
      </c>
      <c r="O9" t="s">
        <v>45</v>
      </c>
    </row>
    <row r="10" spans="1:15" x14ac:dyDescent="0.25">
      <c r="A10" t="s">
        <v>11</v>
      </c>
      <c r="B10">
        <v>4.5977929149089283E-2</v>
      </c>
      <c r="C10">
        <v>4.3293899642250076E-2</v>
      </c>
      <c r="D10">
        <v>2.1220159151193633E-2</v>
      </c>
      <c r="E10">
        <v>5.0000000000000017E-2</v>
      </c>
      <c r="F10">
        <v>5.5652173913043494E-2</v>
      </c>
      <c r="J10" t="s">
        <v>11</v>
      </c>
      <c r="K10">
        <v>6.0942857158699428E-3</v>
      </c>
      <c r="M10" t="s">
        <v>35</v>
      </c>
      <c r="N10">
        <v>5.8363203130469117E-2</v>
      </c>
    </row>
    <row r="11" spans="1:15" x14ac:dyDescent="0.25">
      <c r="A11" t="s">
        <v>12</v>
      </c>
      <c r="B11">
        <v>4.4982740258075228E-2</v>
      </c>
      <c r="C11">
        <v>4.3293899642250076E-2</v>
      </c>
      <c r="D11">
        <v>8.2228116710875362E-2</v>
      </c>
      <c r="E11">
        <v>5.0000000000000017E-2</v>
      </c>
      <c r="F11">
        <v>4.1739130434782605E-2</v>
      </c>
      <c r="J11" t="s">
        <v>13</v>
      </c>
      <c r="K11">
        <v>6.0942857158699428E-3</v>
      </c>
      <c r="M11" t="s">
        <v>43</v>
      </c>
      <c r="N11">
        <v>3.8834896675386671E-2</v>
      </c>
    </row>
    <row r="12" spans="1:15" ht="15" customHeight="1" x14ac:dyDescent="0.25">
      <c r="A12" t="s">
        <v>13</v>
      </c>
      <c r="B12">
        <v>4.4982740258075228E-2</v>
      </c>
      <c r="C12">
        <v>4.3293899642250076E-2</v>
      </c>
      <c r="D12">
        <v>5.3050397877984094E-2</v>
      </c>
      <c r="E12">
        <v>2.5000000000000008E-2</v>
      </c>
      <c r="F12">
        <v>5.5652173913043494E-2</v>
      </c>
      <c r="J12" t="s">
        <v>15</v>
      </c>
      <c r="K12">
        <v>6.0942857158699428E-3</v>
      </c>
      <c r="M12" t="s">
        <v>18</v>
      </c>
      <c r="N12">
        <v>3.1948419545588837E-2</v>
      </c>
    </row>
    <row r="13" spans="1:15" ht="15" customHeight="1" x14ac:dyDescent="0.25">
      <c r="A13" t="s">
        <v>14</v>
      </c>
      <c r="B13">
        <v>4.4982740258075228E-2</v>
      </c>
      <c r="C13">
        <v>3.9493246783504514E-2</v>
      </c>
      <c r="D13">
        <v>5.3050397877984094E-2</v>
      </c>
      <c r="E13">
        <v>5.0000000000000017E-2</v>
      </c>
      <c r="F13">
        <v>4.1739130434782605E-2</v>
      </c>
      <c r="J13" t="s">
        <v>17</v>
      </c>
      <c r="K13">
        <v>6.0942857158699428E-3</v>
      </c>
      <c r="M13" t="s">
        <v>11</v>
      </c>
      <c r="N13">
        <v>2.9621508377340771E-2</v>
      </c>
    </row>
    <row r="14" spans="1:15" ht="15" customHeight="1" x14ac:dyDescent="0.25">
      <c r="A14" t="s">
        <v>15</v>
      </c>
      <c r="B14">
        <v>5.0293760523594585E-4</v>
      </c>
      <c r="C14">
        <v>4.0760130084616132E-2</v>
      </c>
      <c r="D14">
        <v>5.5702917771883298E-2</v>
      </c>
      <c r="E14">
        <v>5.0000000000000017E-2</v>
      </c>
      <c r="F14">
        <v>5.5652173913043494E-2</v>
      </c>
      <c r="J14" t="s">
        <v>18</v>
      </c>
      <c r="K14">
        <v>6.0942857158699428E-3</v>
      </c>
      <c r="M14" t="s">
        <v>12</v>
      </c>
      <c r="N14">
        <v>2.9185588986118002E-2</v>
      </c>
    </row>
    <row r="15" spans="1:15" ht="15" customHeight="1" x14ac:dyDescent="0.25">
      <c r="A15" t="s">
        <v>16</v>
      </c>
      <c r="B15">
        <v>2.3135166040802548E-2</v>
      </c>
      <c r="C15">
        <v>4.3293899642250076E-2</v>
      </c>
      <c r="D15">
        <v>1.8567639257294429E-2</v>
      </c>
      <c r="E15">
        <v>2.5000000000000008E-2</v>
      </c>
      <c r="F15">
        <v>4.1739130434782605E-2</v>
      </c>
      <c r="J15" t="s">
        <v>19</v>
      </c>
      <c r="K15">
        <v>6.0942857158699428E-3</v>
      </c>
      <c r="M15" t="s">
        <v>13</v>
      </c>
      <c r="N15">
        <v>2.9185588986118002E-2</v>
      </c>
    </row>
    <row r="16" spans="1:15" ht="15" customHeight="1" x14ac:dyDescent="0.25">
      <c r="A16" t="s">
        <v>17</v>
      </c>
      <c r="B16">
        <v>5.0293760523594585E-4</v>
      </c>
      <c r="C16">
        <v>3.9493246783504514E-2</v>
      </c>
      <c r="D16">
        <v>5.0397877984084863E-2</v>
      </c>
      <c r="E16">
        <v>2.5000000000000008E-2</v>
      </c>
      <c r="F16">
        <v>5.5652173913043494E-2</v>
      </c>
      <c r="J16" t="s">
        <v>40</v>
      </c>
      <c r="K16">
        <v>6.0942857158699428E-3</v>
      </c>
      <c r="M16" t="s">
        <v>19</v>
      </c>
      <c r="N16">
        <v>2.8789114499458323E-2</v>
      </c>
    </row>
    <row r="17" spans="1:14" ht="15" customHeight="1" x14ac:dyDescent="0.25">
      <c r="A17" t="s">
        <v>18</v>
      </c>
      <c r="B17">
        <v>5.2557071633445224E-2</v>
      </c>
      <c r="C17">
        <v>4.0760130084616132E-2</v>
      </c>
      <c r="D17">
        <v>1.8567639257294429E-2</v>
      </c>
      <c r="E17">
        <v>5.0000000000000017E-2</v>
      </c>
      <c r="F17">
        <v>5.5652173913043494E-2</v>
      </c>
      <c r="J17" t="s">
        <v>44</v>
      </c>
      <c r="K17">
        <v>6.0942857158699428E-3</v>
      </c>
      <c r="M17" t="s">
        <v>39</v>
      </c>
      <c r="N17">
        <v>2.8515600175988837E-2</v>
      </c>
    </row>
    <row r="18" spans="1:14" ht="15" customHeight="1" x14ac:dyDescent="0.25">
      <c r="A18" t="s">
        <v>19</v>
      </c>
      <c r="B18">
        <v>4.5977929149089283E-2</v>
      </c>
      <c r="C18">
        <v>3.9493246783504514E-2</v>
      </c>
      <c r="D18">
        <v>2.387267904509283E-2</v>
      </c>
      <c r="E18">
        <v>5.0000000000000017E-2</v>
      </c>
      <c r="F18">
        <v>5.5652173913043494E-2</v>
      </c>
      <c r="H18" s="4" t="s">
        <v>45</v>
      </c>
      <c r="J18" t="s">
        <v>12</v>
      </c>
      <c r="K18">
        <v>4.5707142869024558E-3</v>
      </c>
      <c r="M18" t="s">
        <v>31</v>
      </c>
      <c r="N18">
        <v>2.8366444937764256E-2</v>
      </c>
    </row>
    <row r="19" spans="1:14" ht="15" customHeight="1" x14ac:dyDescent="0.25">
      <c r="A19" t="s">
        <v>20</v>
      </c>
      <c r="B19">
        <v>4.199535668866132E-2</v>
      </c>
      <c r="C19">
        <v>4.0760130084616132E-2</v>
      </c>
      <c r="D19">
        <v>1.8567639257294429E-2</v>
      </c>
      <c r="E19">
        <v>5.0000000000000017E-2</v>
      </c>
      <c r="F19">
        <v>4.1739130434782605E-2</v>
      </c>
      <c r="J19" t="s">
        <v>14</v>
      </c>
      <c r="K19">
        <v>4.5707142869024558E-3</v>
      </c>
      <c r="M19" t="s">
        <v>40</v>
      </c>
      <c r="N19">
        <v>2.8366444937764256E-2</v>
      </c>
    </row>
    <row r="20" spans="1:14" ht="15" customHeight="1" x14ac:dyDescent="0.25">
      <c r="A20" t="s">
        <v>21</v>
      </c>
      <c r="B20">
        <v>2.3135166040802548E-2</v>
      </c>
      <c r="C20">
        <v>3.9493246783504514E-2</v>
      </c>
      <c r="D20">
        <v>1.8567639257294429E-2</v>
      </c>
      <c r="E20">
        <v>2.5000000000000008E-2</v>
      </c>
      <c r="F20">
        <v>4.1739130434782605E-2</v>
      </c>
      <c r="J20" t="s">
        <v>16</v>
      </c>
      <c r="K20">
        <v>4.5707142869024558E-3</v>
      </c>
      <c r="M20" t="s">
        <v>14</v>
      </c>
      <c r="N20">
        <v>2.8353195108235554E-2</v>
      </c>
    </row>
    <row r="21" spans="1:14" ht="15" customHeight="1" x14ac:dyDescent="0.25">
      <c r="A21" t="s">
        <v>31</v>
      </c>
      <c r="B21">
        <v>4.5012989160556509E-2</v>
      </c>
      <c r="C21">
        <v>3.9493246783504514E-2</v>
      </c>
      <c r="D21">
        <v>5.0397877984084863E-2</v>
      </c>
      <c r="E21">
        <v>2.5000000000000008E-2</v>
      </c>
      <c r="F21">
        <v>2.7826086956521747E-2</v>
      </c>
      <c r="J21" t="s">
        <v>20</v>
      </c>
      <c r="K21">
        <v>4.5707142869024558E-3</v>
      </c>
      <c r="M21" t="s">
        <v>41</v>
      </c>
      <c r="N21">
        <v>2.8141968559096529E-2</v>
      </c>
    </row>
    <row r="22" spans="1:14" ht="15.75" customHeight="1" x14ac:dyDescent="0.25">
      <c r="A22" t="s">
        <v>32</v>
      </c>
      <c r="B22">
        <v>4.5012989160556509E-2</v>
      </c>
      <c r="C22">
        <v>3.5692585517116134E-2</v>
      </c>
      <c r="D22">
        <v>5.5702917771883298E-2</v>
      </c>
      <c r="E22">
        <v>5.0000000000000017E-2</v>
      </c>
      <c r="F22">
        <v>2.7826086956521747E-2</v>
      </c>
      <c r="J22" t="s">
        <v>21</v>
      </c>
      <c r="K22">
        <v>4.5707142869024558E-3</v>
      </c>
      <c r="M22" t="s">
        <v>37</v>
      </c>
      <c r="N22">
        <v>2.808898036016319E-2</v>
      </c>
    </row>
    <row r="23" spans="1:14" ht="15.75" customHeight="1" x14ac:dyDescent="0.25">
      <c r="A23" t="s">
        <v>33</v>
      </c>
      <c r="B23">
        <v>2.6992624101849737E-2</v>
      </c>
      <c r="C23">
        <v>3.9493246783504514E-2</v>
      </c>
      <c r="D23">
        <v>5.0397877984084863E-2</v>
      </c>
      <c r="E23">
        <v>5.0000000000000017E-2</v>
      </c>
      <c r="F23">
        <v>4.1739130434782605E-2</v>
      </c>
      <c r="J23" t="s">
        <v>33</v>
      </c>
      <c r="K23">
        <v>4.5707142869024558E-3</v>
      </c>
      <c r="M23" t="s">
        <v>32</v>
      </c>
      <c r="N23">
        <v>2.7534049218495428E-2</v>
      </c>
    </row>
    <row r="24" spans="1:14" ht="15.75" customHeight="1" x14ac:dyDescent="0.25">
      <c r="A24" t="s">
        <v>34</v>
      </c>
      <c r="B24">
        <v>3.7413024807643198E-2</v>
      </c>
      <c r="C24">
        <v>3.8226362718063261E-2</v>
      </c>
      <c r="D24">
        <v>1.8567639257294429E-2</v>
      </c>
      <c r="E24">
        <v>5.0000000000000017E-2</v>
      </c>
      <c r="F24">
        <v>2.7826086956521747E-2</v>
      </c>
      <c r="J24" t="s">
        <v>36</v>
      </c>
      <c r="K24">
        <v>4.5707142869024558E-3</v>
      </c>
      <c r="M24" t="s">
        <v>20</v>
      </c>
      <c r="N24">
        <v>2.7322105495491987E-2</v>
      </c>
    </row>
    <row r="25" spans="1:14" ht="15.75" customHeight="1" x14ac:dyDescent="0.25">
      <c r="A25" t="s">
        <v>35</v>
      </c>
      <c r="B25">
        <v>0.11349455047875699</v>
      </c>
      <c r="C25">
        <v>3.9493246783504514E-2</v>
      </c>
      <c r="D25">
        <v>1.8567639257294429E-2</v>
      </c>
      <c r="E25">
        <v>2.5000000000000008E-2</v>
      </c>
      <c r="F25">
        <v>1.3913043478260874E-2</v>
      </c>
      <c r="J25" t="s">
        <v>39</v>
      </c>
      <c r="K25">
        <v>4.5707142869024558E-3</v>
      </c>
      <c r="M25" t="s">
        <v>44</v>
      </c>
      <c r="N25">
        <v>2.5949411198145977E-2</v>
      </c>
    </row>
    <row r="26" spans="1:14" ht="15.75" customHeight="1" x14ac:dyDescent="0.25">
      <c r="A26" t="s">
        <v>36</v>
      </c>
      <c r="B26">
        <v>2.3260906643875069E-2</v>
      </c>
      <c r="C26">
        <v>3.9493246783504514E-2</v>
      </c>
      <c r="D26">
        <v>1.8567639257294429E-2</v>
      </c>
      <c r="E26">
        <v>5.0000000000000017E-2</v>
      </c>
      <c r="F26">
        <v>4.1739130434782605E-2</v>
      </c>
      <c r="J26" t="s">
        <v>43</v>
      </c>
      <c r="K26">
        <v>4.5707142869024558E-3</v>
      </c>
      <c r="M26" t="s">
        <v>34</v>
      </c>
      <c r="N26">
        <v>2.4759992402248042E-2</v>
      </c>
    </row>
    <row r="27" spans="1:14" ht="15.75" customHeight="1" x14ac:dyDescent="0.25">
      <c r="A27" t="s">
        <v>37</v>
      </c>
      <c r="B27">
        <v>4.5012989160556509E-2</v>
      </c>
      <c r="C27">
        <v>3.8226362718063261E-2</v>
      </c>
      <c r="D27">
        <v>5.0397877984084863E-2</v>
      </c>
      <c r="E27">
        <v>5.0000000000000017E-2</v>
      </c>
      <c r="F27">
        <v>0.04</v>
      </c>
      <c r="J27" t="s">
        <v>37</v>
      </c>
      <c r="K27">
        <v>4.3802678582815207E-3</v>
      </c>
      <c r="M27" t="s">
        <v>38</v>
      </c>
      <c r="N27">
        <v>2.1479962515319147E-2</v>
      </c>
    </row>
    <row r="28" spans="1:14" ht="15.75" customHeight="1" x14ac:dyDescent="0.25">
      <c r="A28" t="s">
        <v>38</v>
      </c>
      <c r="B28">
        <v>2.9924830037253689E-2</v>
      </c>
      <c r="C28">
        <v>3.8226362718063261E-2</v>
      </c>
      <c r="D28">
        <v>5.0397877984084863E-2</v>
      </c>
      <c r="E28">
        <v>5.0000000000000017E-2</v>
      </c>
      <c r="F28">
        <v>1.3913043478260874E-2</v>
      </c>
      <c r="J28" t="s">
        <v>31</v>
      </c>
      <c r="K28">
        <v>3.0471428579349714E-3</v>
      </c>
      <c r="M28" t="s">
        <v>33</v>
      </c>
      <c r="N28">
        <v>2.0473042351648991E-2</v>
      </c>
    </row>
    <row r="29" spans="1:14" ht="15.75" customHeight="1" x14ac:dyDescent="0.25">
      <c r="A29" t="s">
        <v>39</v>
      </c>
      <c r="B29">
        <v>4.5986947442626082E-2</v>
      </c>
      <c r="C29">
        <v>3.8226362718063261E-2</v>
      </c>
      <c r="D29">
        <v>5.0397877984084863E-2</v>
      </c>
      <c r="E29">
        <v>2.5000000000000008E-2</v>
      </c>
      <c r="F29">
        <v>4.1739130434782605E-2</v>
      </c>
      <c r="J29" t="s">
        <v>32</v>
      </c>
      <c r="K29">
        <v>3.0471428579349714E-3</v>
      </c>
      <c r="M29" t="s">
        <v>16</v>
      </c>
      <c r="N29">
        <v>1.9615766273584044E-2</v>
      </c>
    </row>
    <row r="30" spans="1:14" ht="15.75" customHeight="1" x14ac:dyDescent="0.25">
      <c r="A30" t="s">
        <v>40</v>
      </c>
      <c r="B30">
        <v>4.5012989160556509E-2</v>
      </c>
      <c r="C30">
        <v>3.9493246783504514E-2</v>
      </c>
      <c r="D30">
        <v>8.4880636604774531E-2</v>
      </c>
      <c r="E30">
        <v>5.0000000000000017E-2</v>
      </c>
      <c r="F30">
        <v>5.5652173913043494E-2</v>
      </c>
      <c r="J30" t="s">
        <v>34</v>
      </c>
      <c r="K30">
        <v>3.0471428579349714E-3</v>
      </c>
      <c r="M30" t="s">
        <v>36</v>
      </c>
      <c r="N30">
        <v>1.8838450147913546E-2</v>
      </c>
    </row>
    <row r="31" spans="1:14" ht="15.75" customHeight="1" x14ac:dyDescent="0.25">
      <c r="A31" t="s">
        <v>41</v>
      </c>
      <c r="B31">
        <v>4.5767402131871283E-2</v>
      </c>
      <c r="C31">
        <v>3.6959477225870577E-2</v>
      </c>
      <c r="D31">
        <v>5.0397877984084863E-2</v>
      </c>
      <c r="E31">
        <v>2.5000000000000008E-2</v>
      </c>
      <c r="F31">
        <v>1.3913043478260874E-2</v>
      </c>
      <c r="J31" t="s">
        <v>35</v>
      </c>
      <c r="K31">
        <v>1.5235714289674857E-3</v>
      </c>
      <c r="M31" t="s">
        <v>21</v>
      </c>
      <c r="N31">
        <v>1.8783372395701596E-2</v>
      </c>
    </row>
    <row r="32" spans="1:14" ht="15.75" customHeight="1" x14ac:dyDescent="0.25">
      <c r="A32" t="s">
        <v>42</v>
      </c>
      <c r="B32">
        <v>2.3135166040802548E-2</v>
      </c>
      <c r="C32">
        <v>3.8226362718063261E-2</v>
      </c>
      <c r="D32">
        <v>1.8567639257294429E-2</v>
      </c>
      <c r="E32">
        <v>2.5000000000000008E-2</v>
      </c>
      <c r="F32">
        <v>1.3913043478260874E-2</v>
      </c>
      <c r="J32" t="s">
        <v>38</v>
      </c>
      <c r="K32">
        <v>1.5235714289674857E-3</v>
      </c>
      <c r="M32" t="s">
        <v>42</v>
      </c>
      <c r="N32">
        <v>1.8505907818100527E-2</v>
      </c>
    </row>
    <row r="33" spans="1:14" ht="15.75" customHeight="1" x14ac:dyDescent="0.25">
      <c r="A33" t="s">
        <v>43</v>
      </c>
      <c r="B33">
        <v>6.764521867381737E-2</v>
      </c>
      <c r="C33">
        <v>4.2027014150057419E-2</v>
      </c>
      <c r="D33">
        <v>1.8567639257294429E-2</v>
      </c>
      <c r="E33">
        <v>2.5000000000000008E-2</v>
      </c>
      <c r="F33">
        <v>4.1739130434782605E-2</v>
      </c>
      <c r="J33" t="s">
        <v>41</v>
      </c>
      <c r="K33">
        <v>1.5235714289674857E-3</v>
      </c>
      <c r="M33" t="s">
        <v>15</v>
      </c>
      <c r="N33">
        <v>9.1473145281444936E-3</v>
      </c>
    </row>
    <row r="34" spans="1:14" ht="15.75" customHeight="1" x14ac:dyDescent="0.25">
      <c r="A34" t="s">
        <v>44</v>
      </c>
      <c r="B34">
        <v>3.7594658312690155E-2</v>
      </c>
      <c r="C34">
        <v>4.3293899642250076E-2</v>
      </c>
      <c r="D34">
        <v>5.0397877984084863E-2</v>
      </c>
      <c r="E34">
        <v>5.0000000000000017E-2</v>
      </c>
      <c r="F34">
        <v>5.5652173913043494E-2</v>
      </c>
      <c r="J34" t="s">
        <v>42</v>
      </c>
      <c r="K34">
        <v>1.5235714289674857E-3</v>
      </c>
      <c r="M34" t="s">
        <v>17</v>
      </c>
      <c r="N34">
        <v>8.8698501179418528E-3</v>
      </c>
    </row>
    <row r="35" spans="1:14" ht="15.75" customHeight="1" x14ac:dyDescent="0.25"/>
    <row r="36" spans="1:14" ht="15.75" customHeight="1" x14ac:dyDescent="0.25">
      <c r="B36" s="4" t="s">
        <v>60</v>
      </c>
    </row>
    <row r="37" spans="1:14" ht="15.75" customHeight="1" x14ac:dyDescent="0.25">
      <c r="B37" s="4" t="s">
        <v>61</v>
      </c>
    </row>
    <row r="38" spans="1:14" ht="15.75" customHeight="1" x14ac:dyDescent="0.25">
      <c r="A38" t="s">
        <v>11</v>
      </c>
      <c r="B38">
        <v>4.4867182096517702E-2</v>
      </c>
      <c r="E38" t="s">
        <v>35</v>
      </c>
      <c r="F38">
        <v>6.5159593419172046E-2</v>
      </c>
    </row>
    <row r="39" spans="1:14" ht="15.75" customHeight="1" x14ac:dyDescent="0.25">
      <c r="A39" t="s">
        <v>12</v>
      </c>
      <c r="B39">
        <v>4.825231518828902E-2</v>
      </c>
      <c r="E39" t="s">
        <v>40</v>
      </c>
      <c r="F39">
        <v>4.9189117521596736E-2</v>
      </c>
    </row>
    <row r="40" spans="1:14" ht="15.75" customHeight="1" x14ac:dyDescent="0.25">
      <c r="A40" t="s">
        <v>13</v>
      </c>
      <c r="B40">
        <v>4.357356794674512E-2</v>
      </c>
      <c r="E40" t="s">
        <v>43</v>
      </c>
      <c r="F40">
        <v>4.8678429822024569E-2</v>
      </c>
    </row>
    <row r="41" spans="1:14" ht="15.75" customHeight="1" x14ac:dyDescent="0.25">
      <c r="A41" t="s">
        <v>14</v>
      </c>
      <c r="B41">
        <v>4.4863796830772795E-2</v>
      </c>
      <c r="E41" t="s">
        <v>12</v>
      </c>
      <c r="F41">
        <v>4.825231518828902E-2</v>
      </c>
    </row>
    <row r="42" spans="1:14" ht="15.75" customHeight="1" x14ac:dyDescent="0.25">
      <c r="A42" t="s">
        <v>15</v>
      </c>
      <c r="B42">
        <v>2.7413862632343206E-2</v>
      </c>
      <c r="E42" t="s">
        <v>18</v>
      </c>
      <c r="F42">
        <v>4.6961718312071826E-2</v>
      </c>
    </row>
    <row r="43" spans="1:14" ht="15.75" customHeight="1" x14ac:dyDescent="0.25">
      <c r="A43" t="s">
        <v>16</v>
      </c>
      <c r="B43">
        <v>2.9459299420221949E-2</v>
      </c>
      <c r="E43" t="s">
        <v>11</v>
      </c>
      <c r="F43">
        <v>4.4867182096517702E-2</v>
      </c>
    </row>
    <row r="44" spans="1:14" ht="15.75" customHeight="1" x14ac:dyDescent="0.25">
      <c r="A44" t="s">
        <v>17</v>
      </c>
      <c r="B44">
        <v>2.3025454125875006E-2</v>
      </c>
      <c r="E44" t="s">
        <v>14</v>
      </c>
      <c r="F44">
        <v>4.4863796830772795E-2</v>
      </c>
    </row>
    <row r="45" spans="1:14" ht="15.75" customHeight="1" x14ac:dyDescent="0.25">
      <c r="A45" t="s">
        <v>18</v>
      </c>
      <c r="B45">
        <v>4.6961718312071826E-2</v>
      </c>
      <c r="E45" t="s">
        <v>19</v>
      </c>
      <c r="F45">
        <v>4.4267163171329268E-2</v>
      </c>
    </row>
    <row r="46" spans="1:14" ht="15.75" customHeight="1" x14ac:dyDescent="0.25">
      <c r="A46" t="s">
        <v>19</v>
      </c>
      <c r="B46">
        <v>4.4267163171329268E-2</v>
      </c>
      <c r="E46" t="s">
        <v>37</v>
      </c>
      <c r="F46">
        <v>4.4176760701385515E-2</v>
      </c>
    </row>
    <row r="47" spans="1:14" ht="15.75" customHeight="1" x14ac:dyDescent="0.25">
      <c r="A47" t="s">
        <v>20</v>
      </c>
      <c r="B47">
        <v>4.0811832833007489E-2</v>
      </c>
      <c r="E47" t="s">
        <v>44</v>
      </c>
      <c r="F47">
        <v>4.3751209396956717E-2</v>
      </c>
    </row>
    <row r="48" spans="1:14" ht="15.75" customHeight="1" x14ac:dyDescent="0.25">
      <c r="A48" t="s">
        <v>21</v>
      </c>
      <c r="B48">
        <v>2.8626905542339501E-2</v>
      </c>
      <c r="E48" t="s">
        <v>13</v>
      </c>
      <c r="F48">
        <v>4.357356794674512E-2</v>
      </c>
    </row>
    <row r="49" spans="1:6" ht="15.75" customHeight="1" x14ac:dyDescent="0.25">
      <c r="A49" t="s">
        <v>31</v>
      </c>
      <c r="B49">
        <v>3.9474906087762426E-2</v>
      </c>
      <c r="E49" t="s">
        <v>32</v>
      </c>
      <c r="F49">
        <v>4.2753454464759165E-2</v>
      </c>
    </row>
    <row r="50" spans="1:6" ht="15.75" customHeight="1" x14ac:dyDescent="0.25">
      <c r="A50" t="s">
        <v>32</v>
      </c>
      <c r="B50">
        <v>4.2753454464759165E-2</v>
      </c>
      <c r="E50" t="s">
        <v>39</v>
      </c>
      <c r="F50">
        <v>4.1147632754954491E-2</v>
      </c>
    </row>
    <row r="51" spans="1:6" ht="15.75" customHeight="1" x14ac:dyDescent="0.25">
      <c r="A51" t="s">
        <v>33</v>
      </c>
      <c r="B51">
        <v>3.6751269121492257E-2</v>
      </c>
      <c r="E51" t="s">
        <v>20</v>
      </c>
      <c r="F51">
        <v>4.0811832833007489E-2</v>
      </c>
    </row>
    <row r="52" spans="1:6" ht="15.75" customHeight="1" x14ac:dyDescent="0.25">
      <c r="A52" t="s">
        <v>34</v>
      </c>
      <c r="B52">
        <v>3.6726148310796056E-2</v>
      </c>
      <c r="E52" t="s">
        <v>31</v>
      </c>
      <c r="F52">
        <v>3.9474906087762426E-2</v>
      </c>
    </row>
    <row r="53" spans="1:6" ht="15.75" customHeight="1" x14ac:dyDescent="0.25">
      <c r="A53" t="s">
        <v>35</v>
      </c>
      <c r="B53">
        <v>6.5159593419172046E-2</v>
      </c>
      <c r="E53" t="s">
        <v>41</v>
      </c>
      <c r="F53">
        <v>3.7726858280127215E-2</v>
      </c>
    </row>
    <row r="54" spans="1:6" ht="15.75" customHeight="1" x14ac:dyDescent="0.25">
      <c r="A54" t="s">
        <v>36</v>
      </c>
      <c r="B54">
        <v>3.2328177485429051E-2</v>
      </c>
      <c r="E54" t="s">
        <v>33</v>
      </c>
      <c r="F54">
        <v>3.6751269121492257E-2</v>
      </c>
    </row>
    <row r="55" spans="1:6" ht="15.75" customHeight="1" x14ac:dyDescent="0.25">
      <c r="A55" t="s">
        <v>37</v>
      </c>
      <c r="B55">
        <v>4.4176760701385515E-2</v>
      </c>
      <c r="E55" t="s">
        <v>34</v>
      </c>
      <c r="F55">
        <v>3.6726148310796056E-2</v>
      </c>
    </row>
    <row r="56" spans="1:6" ht="15.75" customHeight="1" x14ac:dyDescent="0.25">
      <c r="A56" t="s">
        <v>38</v>
      </c>
      <c r="B56">
        <v>3.4711046427227443E-2</v>
      </c>
      <c r="E56" t="s">
        <v>38</v>
      </c>
      <c r="F56">
        <v>3.4711046427227443E-2</v>
      </c>
    </row>
    <row r="57" spans="1:6" ht="15.75" customHeight="1" x14ac:dyDescent="0.25">
      <c r="A57" t="s">
        <v>39</v>
      </c>
      <c r="B57">
        <v>4.1147632754954491E-2</v>
      </c>
      <c r="E57" t="s">
        <v>36</v>
      </c>
      <c r="F57">
        <v>3.2328177485429051E-2</v>
      </c>
    </row>
    <row r="58" spans="1:6" ht="15.75" customHeight="1" x14ac:dyDescent="0.25">
      <c r="A58" t="s">
        <v>40</v>
      </c>
      <c r="B58">
        <v>4.9189117521596736E-2</v>
      </c>
      <c r="E58" t="s">
        <v>16</v>
      </c>
      <c r="F58">
        <v>2.9459299420221949E-2</v>
      </c>
    </row>
    <row r="59" spans="1:6" ht="15.75" customHeight="1" x14ac:dyDescent="0.25">
      <c r="A59" t="s">
        <v>41</v>
      </c>
      <c r="B59">
        <v>3.7726858280127215E-2</v>
      </c>
      <c r="E59" t="s">
        <v>21</v>
      </c>
      <c r="F59">
        <v>2.8626905542339501E-2</v>
      </c>
    </row>
    <row r="60" spans="1:6" ht="15.75" customHeight="1" x14ac:dyDescent="0.25">
      <c r="A60" t="s">
        <v>42</v>
      </c>
      <c r="B60">
        <v>2.5302298106803463E-2</v>
      </c>
      <c r="E60" t="s">
        <v>15</v>
      </c>
      <c r="F60">
        <v>2.7413862632343206E-2</v>
      </c>
    </row>
    <row r="61" spans="1:6" ht="15.75" customHeight="1" x14ac:dyDescent="0.25">
      <c r="A61" t="s">
        <v>43</v>
      </c>
      <c r="B61">
        <v>4.8678429822024569E-2</v>
      </c>
      <c r="E61" t="s">
        <v>42</v>
      </c>
      <c r="F61">
        <v>2.5302298106803463E-2</v>
      </c>
    </row>
    <row r="62" spans="1:6" ht="15.75" customHeight="1" x14ac:dyDescent="0.25">
      <c r="A62" t="s">
        <v>44</v>
      </c>
      <c r="B62">
        <v>4.3751209396956717E-2</v>
      </c>
      <c r="E62" t="s">
        <v>17</v>
      </c>
      <c r="F62">
        <v>2.3025454125875006E-2</v>
      </c>
    </row>
    <row r="63" spans="1:6" ht="15.75" customHeight="1" x14ac:dyDescent="0.25"/>
    <row r="64" spans="1:6" ht="15.75" customHeight="1" x14ac:dyDescent="0.25">
      <c r="A64" s="4" t="s">
        <v>62</v>
      </c>
    </row>
    <row r="65" spans="1:1" ht="15.75" customHeight="1" x14ac:dyDescent="0.25">
      <c r="A65" s="4" t="s">
        <v>68</v>
      </c>
    </row>
    <row r="66" spans="1:1" ht="15.75" customHeight="1" x14ac:dyDescent="0.25">
      <c r="A66" s="4" t="s">
        <v>69</v>
      </c>
    </row>
    <row r="67" spans="1:1" ht="15.75" customHeight="1" x14ac:dyDescent="0.25">
      <c r="A67" s="4" t="s">
        <v>70</v>
      </c>
    </row>
    <row r="68" spans="1:1" ht="15.75" customHeight="1" x14ac:dyDescent="0.25">
      <c r="A68" s="4" t="s">
        <v>71</v>
      </c>
    </row>
    <row r="69" spans="1:1" ht="15.75" customHeight="1" x14ac:dyDescent="0.25">
      <c r="A69" s="4" t="s">
        <v>72</v>
      </c>
    </row>
    <row r="70" spans="1:1" ht="15.75" customHeight="1" x14ac:dyDescent="0.25"/>
    <row r="71" spans="1:1" ht="15.75" customHeight="1" x14ac:dyDescent="0.25"/>
    <row r="72" spans="1:1" ht="15.75" customHeight="1" x14ac:dyDescent="0.25"/>
    <row r="73" spans="1:1" ht="15.75" customHeight="1" x14ac:dyDescent="0.25"/>
    <row r="74" spans="1:1" ht="15.75" customHeight="1" x14ac:dyDescent="0.25"/>
    <row r="75" spans="1:1" ht="15.75" customHeight="1" x14ac:dyDescent="0.25"/>
    <row r="76" spans="1:1" ht="15.75" customHeight="1" x14ac:dyDescent="0.25"/>
    <row r="77" spans="1:1" ht="15.75" customHeight="1" x14ac:dyDescent="0.25"/>
    <row r="78" spans="1:1" ht="15.75" customHeight="1" x14ac:dyDescent="0.25"/>
    <row r="79" spans="1:1" ht="15.75" customHeight="1" x14ac:dyDescent="0.25"/>
    <row r="80" spans="1: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sortState ref="M10:N34">
    <sortCondition descending="1" ref="N10:N34"/>
  </sortState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7D8A-DEB8-4F61-B01C-44C683295048}">
  <dimension ref="A1:N59"/>
  <sheetViews>
    <sheetView topLeftCell="C1" zoomScale="90" zoomScaleNormal="90" workbookViewId="0">
      <selection activeCell="M19" sqref="M19"/>
    </sheetView>
  </sheetViews>
  <sheetFormatPr defaultRowHeight="15" x14ac:dyDescent="0.25"/>
  <cols>
    <col min="1" max="1" width="29.28515625" customWidth="1"/>
    <col min="5" max="5" width="17" customWidth="1"/>
    <col min="10" max="10" width="17.5703125" customWidth="1"/>
    <col min="13" max="13" width="24.42578125" customWidth="1"/>
  </cols>
  <sheetData>
    <row r="1" spans="1:14" x14ac:dyDescent="0.25">
      <c r="B1" s="4" t="s">
        <v>52</v>
      </c>
    </row>
    <row r="2" spans="1:14" x14ac:dyDescent="0.25">
      <c r="A2" t="s">
        <v>1</v>
      </c>
      <c r="B2">
        <v>0.1458477676351039</v>
      </c>
    </row>
    <row r="3" spans="1:14" x14ac:dyDescent="0.25">
      <c r="A3" t="s">
        <v>3</v>
      </c>
      <c r="B3">
        <v>0.21901339291407593</v>
      </c>
    </row>
    <row r="4" spans="1:14" x14ac:dyDescent="0.25">
      <c r="A4" t="s">
        <v>4</v>
      </c>
      <c r="B4">
        <v>0.43802678582815185</v>
      </c>
    </row>
    <row r="5" spans="1:14" x14ac:dyDescent="0.25">
      <c r="A5" t="s">
        <v>5</v>
      </c>
      <c r="B5">
        <v>0.10950669645703796</v>
      </c>
    </row>
    <row r="6" spans="1:14" x14ac:dyDescent="0.25">
      <c r="A6" t="s">
        <v>6</v>
      </c>
      <c r="B6">
        <v>8.7605357165630365E-2</v>
      </c>
    </row>
    <row r="8" spans="1:14" x14ac:dyDescent="0.25">
      <c r="B8" s="4" t="s">
        <v>53</v>
      </c>
    </row>
    <row r="9" spans="1:14" x14ac:dyDescent="0.25">
      <c r="B9" t="s">
        <v>1</v>
      </c>
      <c r="C9" t="s">
        <v>3</v>
      </c>
      <c r="D9" t="s">
        <v>4</v>
      </c>
      <c r="E9" t="s">
        <v>5</v>
      </c>
      <c r="F9" t="s">
        <v>6</v>
      </c>
      <c r="J9" t="s">
        <v>78</v>
      </c>
      <c r="M9" t="s">
        <v>83</v>
      </c>
    </row>
    <row r="10" spans="1:14" x14ac:dyDescent="0.25">
      <c r="A10" t="s">
        <v>11</v>
      </c>
      <c r="B10">
        <v>1.1974682147004889E-4</v>
      </c>
      <c r="C10">
        <v>5.000000000000001E-2</v>
      </c>
      <c r="D10">
        <v>2.614379084967321E-2</v>
      </c>
      <c r="E10">
        <v>8.6363636363636337E-2</v>
      </c>
      <c r="F10">
        <v>5.3571428571428582E-2</v>
      </c>
      <c r="J10" t="s">
        <v>27</v>
      </c>
      <c r="K10">
        <v>4.5806722700983217E-2</v>
      </c>
      <c r="M10" t="s">
        <v>28</v>
      </c>
      <c r="N10">
        <v>0.11226350671129459</v>
      </c>
    </row>
    <row r="11" spans="1:14" x14ac:dyDescent="0.25">
      <c r="A11" t="s">
        <v>12</v>
      </c>
      <c r="B11">
        <v>1.0447800988178143E-3</v>
      </c>
      <c r="C11">
        <v>5.000000000000001E-2</v>
      </c>
      <c r="D11">
        <v>0.1013071895424837</v>
      </c>
      <c r="E11">
        <v>0.05</v>
      </c>
      <c r="F11">
        <v>7.1428571428571411E-2</v>
      </c>
      <c r="J11" t="s">
        <v>12</v>
      </c>
      <c r="K11">
        <v>4.4375262616577496E-2</v>
      </c>
      <c r="M11" t="s">
        <v>19</v>
      </c>
      <c r="N11">
        <v>4.3327899108200972E-2</v>
      </c>
    </row>
    <row r="12" spans="1:14" x14ac:dyDescent="0.25">
      <c r="A12" t="s">
        <v>13</v>
      </c>
      <c r="B12">
        <v>9.5233221002409774E-5</v>
      </c>
      <c r="C12">
        <v>5.000000000000001E-2</v>
      </c>
      <c r="D12">
        <v>6.535947712418301E-2</v>
      </c>
      <c r="E12">
        <v>2.1590909090909084E-2</v>
      </c>
      <c r="F12">
        <v>5.3571428571428582E-2</v>
      </c>
      <c r="J12" t="s">
        <v>15</v>
      </c>
      <c r="K12">
        <v>3.006066177252022E-2</v>
      </c>
      <c r="M12" t="s">
        <v>27</v>
      </c>
      <c r="N12">
        <v>1.6324270514514988E-2</v>
      </c>
    </row>
    <row r="13" spans="1:14" x14ac:dyDescent="0.25">
      <c r="A13" t="s">
        <v>14</v>
      </c>
      <c r="B13">
        <v>7.183574606480956E-4</v>
      </c>
      <c r="C13">
        <v>5.000000000000001E-2</v>
      </c>
      <c r="D13">
        <v>6.535947712418301E-2</v>
      </c>
      <c r="E13">
        <v>8.6363636363636337E-2</v>
      </c>
      <c r="F13">
        <v>5.3571428571428582E-2</v>
      </c>
      <c r="J13" t="s">
        <v>22</v>
      </c>
      <c r="K13">
        <v>3.006066177252022E-2</v>
      </c>
      <c r="M13" t="s">
        <v>14</v>
      </c>
      <c r="N13">
        <v>1.4255311478071332E-2</v>
      </c>
    </row>
    <row r="14" spans="1:14" x14ac:dyDescent="0.25">
      <c r="A14" t="s">
        <v>15</v>
      </c>
      <c r="B14">
        <v>7.020426243912655E-5</v>
      </c>
      <c r="C14">
        <v>0.05</v>
      </c>
      <c r="D14">
        <v>6.8627450980392149E-2</v>
      </c>
      <c r="E14">
        <v>8.6363636363636337E-2</v>
      </c>
      <c r="F14">
        <v>5.3571428571428582E-2</v>
      </c>
      <c r="J14" t="s">
        <v>13</v>
      </c>
      <c r="K14">
        <v>2.8629201688114503E-2</v>
      </c>
      <c r="M14" t="s">
        <v>11</v>
      </c>
      <c r="N14">
        <v>1.4168005452664592E-2</v>
      </c>
    </row>
    <row r="15" spans="1:14" x14ac:dyDescent="0.25">
      <c r="A15" t="s">
        <v>16</v>
      </c>
      <c r="B15">
        <v>3.5377788564361671E-4</v>
      </c>
      <c r="C15">
        <v>0.05</v>
      </c>
      <c r="D15">
        <v>2.287581699346404E-2</v>
      </c>
      <c r="E15">
        <v>2.1590909090909084E-2</v>
      </c>
      <c r="F15">
        <v>5.3571428571428582E-2</v>
      </c>
      <c r="J15" t="s">
        <v>14</v>
      </c>
      <c r="K15">
        <v>2.8629201688114503E-2</v>
      </c>
      <c r="M15" t="s">
        <v>30</v>
      </c>
      <c r="N15">
        <v>1.4160858800097022E-2</v>
      </c>
    </row>
    <row r="16" spans="1:14" x14ac:dyDescent="0.25">
      <c r="A16" t="s">
        <v>17</v>
      </c>
      <c r="B16">
        <v>8.7033569125476759E-5</v>
      </c>
      <c r="C16">
        <v>5.000000000000001E-2</v>
      </c>
      <c r="D16">
        <v>6.2091503267973858E-2</v>
      </c>
      <c r="E16">
        <v>2.1590909090909084E-2</v>
      </c>
      <c r="F16">
        <v>5.3571428571428582E-2</v>
      </c>
      <c r="J16" t="s">
        <v>17</v>
      </c>
      <c r="K16">
        <v>2.7197741603708775E-2</v>
      </c>
      <c r="M16" t="s">
        <v>15</v>
      </c>
      <c r="N16">
        <v>1.4160779781027002E-2</v>
      </c>
    </row>
    <row r="17" spans="1:14" x14ac:dyDescent="0.25">
      <c r="A17" t="s">
        <v>18</v>
      </c>
      <c r="B17">
        <v>8.6437137743978695E-3</v>
      </c>
      <c r="C17">
        <v>0.05</v>
      </c>
      <c r="D17">
        <v>2.287581699346404E-2</v>
      </c>
      <c r="E17">
        <v>6.477272727272726E-2</v>
      </c>
      <c r="F17">
        <v>5.3571428571428582E-2</v>
      </c>
      <c r="J17" t="s">
        <v>23</v>
      </c>
      <c r="K17">
        <v>2.7197741603708775E-2</v>
      </c>
      <c r="M17" t="s">
        <v>21</v>
      </c>
      <c r="N17">
        <v>1.3489130061031356E-2</v>
      </c>
    </row>
    <row r="18" spans="1:14" x14ac:dyDescent="0.25">
      <c r="A18" t="s">
        <v>19</v>
      </c>
      <c r="B18">
        <v>0.21626458945256516</v>
      </c>
      <c r="C18">
        <v>0.05</v>
      </c>
      <c r="D18">
        <v>2.9411764705882353E-2</v>
      </c>
      <c r="E18">
        <v>6.477272727272726E-2</v>
      </c>
      <c r="F18">
        <v>5.3571428571428582E-2</v>
      </c>
      <c r="J18" t="s">
        <v>26</v>
      </c>
      <c r="K18">
        <v>2.7197741603708775E-2</v>
      </c>
      <c r="M18" t="s">
        <v>18</v>
      </c>
      <c r="N18">
        <v>1.3046857876094832E-2</v>
      </c>
    </row>
    <row r="19" spans="1:14" x14ac:dyDescent="0.25">
      <c r="A19" t="s">
        <v>20</v>
      </c>
      <c r="B19">
        <v>8.6551715422984396E-5</v>
      </c>
      <c r="C19">
        <v>0.05</v>
      </c>
      <c r="D19">
        <v>2.287581699346404E-2</v>
      </c>
      <c r="E19">
        <v>2.1590909090909084E-2</v>
      </c>
      <c r="F19">
        <v>5.3571428571428582E-2</v>
      </c>
      <c r="J19" t="s">
        <v>28</v>
      </c>
      <c r="K19">
        <v>2.7197741603708775E-2</v>
      </c>
      <c r="M19" t="s">
        <v>12</v>
      </c>
      <c r="N19">
        <v>1.1885239179764799E-2</v>
      </c>
    </row>
    <row r="20" spans="1:14" x14ac:dyDescent="0.25">
      <c r="A20" t="s">
        <v>21</v>
      </c>
      <c r="B20">
        <v>9.5001224426158153E-4</v>
      </c>
      <c r="C20">
        <v>0.05</v>
      </c>
      <c r="D20">
        <v>2.287581699346404E-2</v>
      </c>
      <c r="E20">
        <v>6.477272727272726E-2</v>
      </c>
      <c r="F20">
        <v>7.1428571428571411E-2</v>
      </c>
      <c r="J20" t="s">
        <v>30</v>
      </c>
      <c r="K20">
        <v>2.7197741603708775E-2</v>
      </c>
      <c r="M20" t="s">
        <v>22</v>
      </c>
      <c r="N20">
        <v>1.1804457051200333E-2</v>
      </c>
    </row>
    <row r="21" spans="1:14" x14ac:dyDescent="0.25">
      <c r="A21" t="s">
        <v>22</v>
      </c>
      <c r="B21">
        <v>1.2523697465104431E-4</v>
      </c>
      <c r="C21">
        <v>5.000000000000001E-2</v>
      </c>
      <c r="D21">
        <v>6.8627450980392149E-2</v>
      </c>
      <c r="E21">
        <v>6.477272727272726E-2</v>
      </c>
      <c r="F21">
        <v>5.3571428571428582E-2</v>
      </c>
      <c r="J21" t="s">
        <v>19</v>
      </c>
      <c r="K21">
        <v>1.2883140759651525E-2</v>
      </c>
      <c r="M21" t="s">
        <v>23</v>
      </c>
      <c r="N21">
        <v>1.057162797425882E-2</v>
      </c>
    </row>
    <row r="22" spans="1:14" x14ac:dyDescent="0.25">
      <c r="A22" t="s">
        <v>23</v>
      </c>
      <c r="B22">
        <v>2.3985134628156284E-3</v>
      </c>
      <c r="C22">
        <v>0.05</v>
      </c>
      <c r="D22">
        <v>6.2091503267973858E-2</v>
      </c>
      <c r="E22">
        <v>6.477272727272726E-2</v>
      </c>
      <c r="F22">
        <v>3.5714285714285705E-2</v>
      </c>
      <c r="J22" t="s">
        <v>11</v>
      </c>
      <c r="K22">
        <v>1.1451680675245804E-2</v>
      </c>
      <c r="M22" t="s">
        <v>25</v>
      </c>
      <c r="N22">
        <v>1.023054500703063E-2</v>
      </c>
    </row>
    <row r="23" spans="1:14" x14ac:dyDescent="0.25">
      <c r="A23" t="s">
        <v>24</v>
      </c>
      <c r="B23">
        <v>1.034094340224177E-4</v>
      </c>
      <c r="C23">
        <v>0.05</v>
      </c>
      <c r="D23">
        <v>2.287581699346404E-2</v>
      </c>
      <c r="E23">
        <v>2.1590909090909084E-2</v>
      </c>
      <c r="F23">
        <v>3.5714285714285705E-2</v>
      </c>
      <c r="J23" t="s">
        <v>16</v>
      </c>
      <c r="K23">
        <v>1.0020220590840069E-2</v>
      </c>
      <c r="M23" t="s">
        <v>16</v>
      </c>
      <c r="N23">
        <v>7.1090909767825275E-3</v>
      </c>
    </row>
    <row r="24" spans="1:14" x14ac:dyDescent="0.25">
      <c r="A24" t="s">
        <v>25</v>
      </c>
      <c r="B24">
        <v>5.9890302798909187E-5</v>
      </c>
      <c r="C24">
        <v>5.000000000000001E-2</v>
      </c>
      <c r="D24">
        <v>2.287581699346404E-2</v>
      </c>
      <c r="E24">
        <v>6.477272727272726E-2</v>
      </c>
      <c r="F24">
        <v>3.5714285714285705E-2</v>
      </c>
      <c r="J24" t="s">
        <v>18</v>
      </c>
      <c r="K24">
        <v>1.0020220590840069E-2</v>
      </c>
      <c r="M24" t="s">
        <v>13</v>
      </c>
      <c r="N24">
        <v>7.0713828146106404E-3</v>
      </c>
    </row>
    <row r="25" spans="1:14" x14ac:dyDescent="0.25">
      <c r="A25" t="s">
        <v>26</v>
      </c>
      <c r="B25">
        <v>8.0831443966402134E-5</v>
      </c>
      <c r="C25">
        <v>0.05</v>
      </c>
      <c r="D25">
        <v>6.2091503267973858E-2</v>
      </c>
      <c r="E25">
        <v>2.1590909090909084E-2</v>
      </c>
      <c r="F25">
        <v>1.7857142857142853E-2</v>
      </c>
      <c r="J25" t="s">
        <v>20</v>
      </c>
      <c r="K25">
        <v>1.0020220590840069E-2</v>
      </c>
      <c r="M25" t="s">
        <v>17</v>
      </c>
      <c r="N25">
        <v>7.0701869136890055E-3</v>
      </c>
    </row>
    <row r="26" spans="1:14" x14ac:dyDescent="0.25">
      <c r="A26" t="s">
        <v>27</v>
      </c>
      <c r="B26">
        <v>3.6600126509581735E-2</v>
      </c>
      <c r="C26">
        <v>5.000000000000001E-2</v>
      </c>
      <c r="D26">
        <v>0.10457516339869284</v>
      </c>
      <c r="E26">
        <v>4.3181818181818168E-2</v>
      </c>
      <c r="F26">
        <v>7.1428571428571411E-2</v>
      </c>
      <c r="J26" t="s">
        <v>21</v>
      </c>
      <c r="K26">
        <v>1.0020220590840069E-2</v>
      </c>
      <c r="M26" t="s">
        <v>20</v>
      </c>
      <c r="N26">
        <v>7.0701166364021701E-3</v>
      </c>
    </row>
    <row r="27" spans="1:14" x14ac:dyDescent="0.25">
      <c r="A27" t="s">
        <v>28</v>
      </c>
      <c r="B27">
        <v>0.73206739162753642</v>
      </c>
      <c r="C27">
        <v>5.000000000000001E-2</v>
      </c>
      <c r="D27">
        <v>6.2091503267973858E-2</v>
      </c>
      <c r="E27">
        <v>2.1590909090909084E-2</v>
      </c>
      <c r="F27">
        <v>3.5714285714285705E-2</v>
      </c>
      <c r="J27" t="s">
        <v>24</v>
      </c>
      <c r="K27">
        <v>1.0020220590840069E-2</v>
      </c>
      <c r="M27" t="s">
        <v>24</v>
      </c>
      <c r="N27">
        <v>5.5081939190696309E-3</v>
      </c>
    </row>
    <row r="28" spans="1:14" x14ac:dyDescent="0.25">
      <c r="A28" t="s">
        <v>29</v>
      </c>
      <c r="B28">
        <v>5.9853684967857436E-5</v>
      </c>
      <c r="C28">
        <v>0.05</v>
      </c>
      <c r="D28">
        <v>2.287581699346404E-2</v>
      </c>
      <c r="E28">
        <v>2.1590909090909084E-2</v>
      </c>
      <c r="F28">
        <v>3.5714285714285705E-2</v>
      </c>
      <c r="J28" t="s">
        <v>25</v>
      </c>
      <c r="K28">
        <v>1.0020220590840069E-2</v>
      </c>
      <c r="M28" t="s">
        <v>29</v>
      </c>
      <c r="N28">
        <v>5.5018414103023489E-3</v>
      </c>
    </row>
    <row r="29" spans="1:14" x14ac:dyDescent="0.25">
      <c r="A29" t="s">
        <v>30</v>
      </c>
      <c r="B29">
        <v>7.0746053865223971E-5</v>
      </c>
      <c r="C29">
        <v>0.05</v>
      </c>
      <c r="D29">
        <v>6.2091503267973858E-2</v>
      </c>
      <c r="E29">
        <v>8.6363636363636337E-2</v>
      </c>
      <c r="F29">
        <v>5.3571428571428582E-2</v>
      </c>
      <c r="J29" t="s">
        <v>29</v>
      </c>
      <c r="K29">
        <v>1.0020220590840069E-2</v>
      </c>
      <c r="M29" t="s">
        <v>26</v>
      </c>
      <c r="N29">
        <v>3.9405195916645888E-3</v>
      </c>
    </row>
    <row r="31" spans="1:14" x14ac:dyDescent="0.25">
      <c r="B31" s="4" t="s">
        <v>60</v>
      </c>
    </row>
    <row r="32" spans="1:14" x14ac:dyDescent="0.25">
      <c r="B32" s="4" t="s">
        <v>61</v>
      </c>
    </row>
    <row r="33" spans="1:6" x14ac:dyDescent="0.25">
      <c r="A33" t="s">
        <v>11</v>
      </c>
      <c r="B33">
        <v>3.6570355773614192E-2</v>
      </c>
      <c r="E33" t="s">
        <v>28</v>
      </c>
      <c r="F33">
        <v>0.15041191796070716</v>
      </c>
    </row>
    <row r="34" spans="1:6" x14ac:dyDescent="0.25">
      <c r="A34" t="s">
        <v>12</v>
      </c>
      <c r="B34">
        <v>6.7211171442046094E-2</v>
      </c>
      <c r="E34" t="s">
        <v>27</v>
      </c>
      <c r="F34">
        <v>7.3081662861202004E-2</v>
      </c>
    </row>
    <row r="35" spans="1:6" x14ac:dyDescent="0.25">
      <c r="A35" t="s">
        <v>13</v>
      </c>
      <c r="B35">
        <v>4.6651254148428946E-2</v>
      </c>
      <c r="E35" t="s">
        <v>12</v>
      </c>
      <c r="F35">
        <v>6.7211171442046094E-2</v>
      </c>
    </row>
    <row r="36" spans="1:6" x14ac:dyDescent="0.25">
      <c r="A36" t="s">
        <v>14</v>
      </c>
      <c r="B36">
        <v>5.3835182811889634E-2</v>
      </c>
      <c r="E36" t="s">
        <v>19</v>
      </c>
      <c r="F36">
        <v>6.7161709513556295E-2</v>
      </c>
    </row>
    <row r="37" spans="1:6" x14ac:dyDescent="0.25">
      <c r="A37" t="s">
        <v>15</v>
      </c>
      <c r="B37">
        <v>5.5172111199251014E-2</v>
      </c>
      <c r="E37" t="s">
        <v>15</v>
      </c>
      <c r="F37">
        <v>5.5172111199251014E-2</v>
      </c>
    </row>
    <row r="38" spans="1:6" x14ac:dyDescent="0.25">
      <c r="A38" t="s">
        <v>16</v>
      </c>
      <c r="B38">
        <v>2.8079981213326395E-2</v>
      </c>
      <c r="E38" t="s">
        <v>14</v>
      </c>
      <c r="F38">
        <v>5.3835182811889634E-2</v>
      </c>
    </row>
    <row r="39" spans="1:6" x14ac:dyDescent="0.25">
      <c r="A39" t="s">
        <v>17</v>
      </c>
      <c r="B39">
        <v>4.521859816310158E-2</v>
      </c>
      <c r="E39" t="s">
        <v>22</v>
      </c>
      <c r="F39">
        <v>5.2815788469424356E-2</v>
      </c>
    </row>
    <row r="40" spans="1:6" x14ac:dyDescent="0.25">
      <c r="A40" t="s">
        <v>18</v>
      </c>
      <c r="B40">
        <v>3.4017748112638697E-2</v>
      </c>
      <c r="E40" t="s">
        <v>30</v>
      </c>
      <c r="F40">
        <v>5.2309270049509589E-2</v>
      </c>
    </row>
    <row r="41" spans="1:6" x14ac:dyDescent="0.25">
      <c r="A41" t="s">
        <v>19</v>
      </c>
      <c r="B41">
        <v>6.7161709513556295E-2</v>
      </c>
      <c r="E41" t="s">
        <v>23</v>
      </c>
      <c r="F41">
        <v>4.8720039223671401E-2</v>
      </c>
    </row>
    <row r="42" spans="1:6" x14ac:dyDescent="0.25">
      <c r="A42" t="s">
        <v>20</v>
      </c>
      <c r="B42">
        <v>2.8041006872946035E-2</v>
      </c>
      <c r="E42" t="s">
        <v>13</v>
      </c>
      <c r="F42">
        <v>4.6651254148428946E-2</v>
      </c>
    </row>
    <row r="43" spans="1:6" x14ac:dyDescent="0.25">
      <c r="A43" t="s">
        <v>21</v>
      </c>
      <c r="B43">
        <v>3.4460020297575222E-2</v>
      </c>
      <c r="E43" t="s">
        <v>17</v>
      </c>
      <c r="F43">
        <v>4.521859816310158E-2</v>
      </c>
    </row>
    <row r="44" spans="1:6" x14ac:dyDescent="0.25">
      <c r="A44" t="s">
        <v>22</v>
      </c>
      <c r="B44">
        <v>5.2815788469424356E-2</v>
      </c>
      <c r="E44" t="s">
        <v>26</v>
      </c>
      <c r="F44">
        <v>4.2088930841077163E-2</v>
      </c>
    </row>
    <row r="45" spans="1:6" x14ac:dyDescent="0.25">
      <c r="A45" t="s">
        <v>23</v>
      </c>
      <c r="B45">
        <v>4.8720039223671401E-2</v>
      </c>
      <c r="E45" t="s">
        <v>11</v>
      </c>
      <c r="F45">
        <v>3.6570355773614192E-2</v>
      </c>
    </row>
    <row r="46" spans="1:6" x14ac:dyDescent="0.25">
      <c r="A46" t="s">
        <v>24</v>
      </c>
      <c r="B46">
        <v>2.6479084155613498E-2</v>
      </c>
      <c r="E46" t="s">
        <v>21</v>
      </c>
      <c r="F46">
        <v>3.4460020297575222E-2</v>
      </c>
    </row>
    <row r="47" spans="1:6" x14ac:dyDescent="0.25">
      <c r="A47" t="s">
        <v>25</v>
      </c>
      <c r="B47">
        <v>3.1201435243574493E-2</v>
      </c>
      <c r="E47" t="s">
        <v>18</v>
      </c>
      <c r="F47">
        <v>3.4017748112638697E-2</v>
      </c>
    </row>
    <row r="48" spans="1:6" x14ac:dyDescent="0.25">
      <c r="A48" t="s">
        <v>26</v>
      </c>
      <c r="B48">
        <v>4.2088930841077163E-2</v>
      </c>
      <c r="E48" t="s">
        <v>25</v>
      </c>
      <c r="F48">
        <v>3.1201435243574493E-2</v>
      </c>
    </row>
    <row r="49" spans="1:6" x14ac:dyDescent="0.25">
      <c r="A49" t="s">
        <v>27</v>
      </c>
      <c r="B49">
        <v>7.3081662861202004E-2</v>
      </c>
      <c r="E49" t="s">
        <v>16</v>
      </c>
      <c r="F49">
        <v>2.8079981213326395E-2</v>
      </c>
    </row>
    <row r="50" spans="1:6" x14ac:dyDescent="0.25">
      <c r="A50" t="s">
        <v>28</v>
      </c>
      <c r="B50">
        <v>0.15041191796070716</v>
      </c>
      <c r="E50" t="s">
        <v>20</v>
      </c>
      <c r="F50">
        <v>2.8041006872946035E-2</v>
      </c>
    </row>
    <row r="51" spans="1:6" x14ac:dyDescent="0.25">
      <c r="A51" t="s">
        <v>29</v>
      </c>
      <c r="B51">
        <v>2.6472731646846218E-2</v>
      </c>
      <c r="E51" t="s">
        <v>24</v>
      </c>
      <c r="F51">
        <v>2.6479084155613498E-2</v>
      </c>
    </row>
    <row r="52" spans="1:6" x14ac:dyDescent="0.25">
      <c r="A52" t="s">
        <v>30</v>
      </c>
      <c r="B52">
        <v>5.2309270049509589E-2</v>
      </c>
      <c r="E52" t="s">
        <v>29</v>
      </c>
      <c r="F52">
        <v>2.6472731646846218E-2</v>
      </c>
    </row>
    <row r="54" spans="1:6" x14ac:dyDescent="0.25">
      <c r="A54" s="4" t="s">
        <v>73</v>
      </c>
    </row>
    <row r="55" spans="1:6" x14ac:dyDescent="0.25">
      <c r="A55" s="4" t="s">
        <v>74</v>
      </c>
    </row>
    <row r="56" spans="1:6" x14ac:dyDescent="0.25">
      <c r="A56" s="4" t="s">
        <v>69</v>
      </c>
    </row>
    <row r="57" spans="1:6" x14ac:dyDescent="0.25">
      <c r="A57" s="4" t="s">
        <v>75</v>
      </c>
    </row>
    <row r="58" spans="1:6" x14ac:dyDescent="0.25">
      <c r="A58" s="4" t="s">
        <v>76</v>
      </c>
    </row>
    <row r="59" spans="1:6" x14ac:dyDescent="0.25">
      <c r="A59" s="4" t="s">
        <v>15</v>
      </c>
    </row>
  </sheetData>
  <sortState ref="M10:N29">
    <sortCondition descending="1" ref="N10:N29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00"/>
  <sheetViews>
    <sheetView zoomScale="90" zoomScaleNormal="90" workbookViewId="0">
      <selection activeCell="L15" sqref="L15"/>
    </sheetView>
  </sheetViews>
  <sheetFormatPr defaultColWidth="14.42578125" defaultRowHeight="15" customHeight="1" x14ac:dyDescent="0.25"/>
  <cols>
    <col min="1" max="1" width="41.7109375" customWidth="1"/>
    <col min="2" max="13" width="8.7109375" customWidth="1"/>
    <col min="14" max="14" width="14.5703125" customWidth="1"/>
    <col min="15" max="17" width="8.7109375" customWidth="1"/>
    <col min="18" max="18" width="16.85546875" customWidth="1"/>
    <col min="19" max="22" width="8.7109375" customWidth="1"/>
  </cols>
  <sheetData>
    <row r="1" spans="1:19" x14ac:dyDescent="0.25">
      <c r="B1" t="s">
        <v>52</v>
      </c>
    </row>
    <row r="2" spans="1:19" x14ac:dyDescent="0.25">
      <c r="A2" t="s">
        <v>1</v>
      </c>
      <c r="B2">
        <v>0.10950669645703796</v>
      </c>
    </row>
    <row r="3" spans="1:19" x14ac:dyDescent="0.25">
      <c r="A3" t="s">
        <v>3</v>
      </c>
      <c r="B3">
        <v>0.21901339291407593</v>
      </c>
    </row>
    <row r="4" spans="1:19" x14ac:dyDescent="0.25">
      <c r="A4" t="s">
        <v>4</v>
      </c>
      <c r="B4">
        <v>0.43802678582815185</v>
      </c>
    </row>
    <row r="5" spans="1:19" x14ac:dyDescent="0.25">
      <c r="A5" t="s">
        <v>5</v>
      </c>
      <c r="B5">
        <v>0.1458477676351039</v>
      </c>
    </row>
    <row r="6" spans="1:19" x14ac:dyDescent="0.25">
      <c r="A6" t="s">
        <v>6</v>
      </c>
      <c r="B6">
        <v>8.7605357165630365E-2</v>
      </c>
    </row>
    <row r="8" spans="1:19" x14ac:dyDescent="0.25">
      <c r="B8" t="s">
        <v>53</v>
      </c>
    </row>
    <row r="9" spans="1:19" x14ac:dyDescent="0.25">
      <c r="B9" t="s">
        <v>1</v>
      </c>
      <c r="C9" t="s">
        <v>3</v>
      </c>
      <c r="D9" t="s">
        <v>4</v>
      </c>
      <c r="E9" t="s">
        <v>5</v>
      </c>
      <c r="F9" t="s">
        <v>6</v>
      </c>
      <c r="K9" t="s">
        <v>79</v>
      </c>
      <c r="N9" t="s">
        <v>77</v>
      </c>
      <c r="O9" t="s">
        <v>45</v>
      </c>
      <c r="R9" t="s">
        <v>84</v>
      </c>
    </row>
    <row r="10" spans="1:19" x14ac:dyDescent="0.25">
      <c r="A10" t="s">
        <v>11</v>
      </c>
      <c r="B10">
        <v>1.1974682147004889E-4</v>
      </c>
      <c r="C10">
        <v>5.000000000000001E-2</v>
      </c>
      <c r="D10">
        <v>2.614379084967321E-2</v>
      </c>
      <c r="E10">
        <v>8.6363636363636337E-2</v>
      </c>
      <c r="F10">
        <v>5.3571428571428582E-2</v>
      </c>
      <c r="I10">
        <f>$B$5*E10+$B$6*F10</f>
        <v>1.7289087702359297E-2</v>
      </c>
      <c r="K10" t="s">
        <v>11</v>
      </c>
      <c r="L10">
        <v>1.2595943568486243E-2</v>
      </c>
      <c r="N10" t="s">
        <v>55</v>
      </c>
      <c r="O10">
        <v>9.4654454055450546E-4</v>
      </c>
      <c r="R10" t="s">
        <v>12</v>
      </c>
      <c r="S10">
        <v>5.166765099833269E-2</v>
      </c>
    </row>
    <row r="11" spans="1:19" x14ac:dyDescent="0.25">
      <c r="A11" t="s">
        <v>12</v>
      </c>
      <c r="B11">
        <v>1.0447800988178143E-3</v>
      </c>
      <c r="C11">
        <v>5.000000000000001E-2</v>
      </c>
      <c r="D11">
        <v>0.1013071895424837</v>
      </c>
      <c r="E11">
        <v>0.05</v>
      </c>
      <c r="F11">
        <v>7.1428571428571411E-2</v>
      </c>
      <c r="I11">
        <f>$B$5*E11+$B$6*F11</f>
        <v>1.3549913893585935E-2</v>
      </c>
      <c r="K11" t="s">
        <v>14</v>
      </c>
      <c r="L11">
        <v>1.2595943568486243E-2</v>
      </c>
      <c r="N11" t="s">
        <v>12</v>
      </c>
      <c r="O11">
        <v>1.1441041714559652E-4</v>
      </c>
      <c r="R11" t="s">
        <v>15</v>
      </c>
      <c r="S11">
        <v>4.2656605341006459E-2</v>
      </c>
    </row>
    <row r="12" spans="1:19" x14ac:dyDescent="0.25">
      <c r="A12" t="s">
        <v>13</v>
      </c>
      <c r="B12">
        <v>9.5233221002409774E-5</v>
      </c>
      <c r="C12">
        <v>5.000000000000001E-2</v>
      </c>
      <c r="D12">
        <v>6.535947712418301E-2</v>
      </c>
      <c r="E12">
        <v>2.1590909090909084E-2</v>
      </c>
      <c r="F12">
        <v>5.3571428571428582E-2</v>
      </c>
      <c r="I12">
        <f t="shared" ref="I12:I20" si="0">$B$5*E12+$B$6*F12</f>
        <v>7.8421300259946172E-3</v>
      </c>
      <c r="K12" t="s">
        <v>15</v>
      </c>
      <c r="L12">
        <v>1.2595943568486243E-2</v>
      </c>
      <c r="N12" t="s">
        <v>57</v>
      </c>
      <c r="O12">
        <v>1.0403270246282242E-4</v>
      </c>
      <c r="R12" t="s">
        <v>14</v>
      </c>
      <c r="S12">
        <v>4.1225145256600745E-2</v>
      </c>
    </row>
    <row r="13" spans="1:19" x14ac:dyDescent="0.25">
      <c r="A13" t="s">
        <v>14</v>
      </c>
      <c r="B13">
        <v>7.183574606480956E-4</v>
      </c>
      <c r="C13">
        <v>5.000000000000001E-2</v>
      </c>
      <c r="D13">
        <v>6.535947712418301E-2</v>
      </c>
      <c r="E13">
        <v>8.6363636363636337E-2</v>
      </c>
      <c r="F13">
        <v>5.3571428571428582E-2</v>
      </c>
      <c r="I13">
        <f t="shared" si="0"/>
        <v>1.7289087702359297E-2</v>
      </c>
      <c r="K13" t="s">
        <v>55</v>
      </c>
      <c r="L13">
        <v>9.4469576763646819E-3</v>
      </c>
      <c r="N13" t="s">
        <v>14</v>
      </c>
      <c r="O13">
        <v>7.8664952390839605E-5</v>
      </c>
      <c r="R13" t="s">
        <v>58</v>
      </c>
      <c r="S13">
        <v>3.9507619448884902E-2</v>
      </c>
    </row>
    <row r="14" spans="1:19" x14ac:dyDescent="0.25">
      <c r="A14" t="s">
        <v>15</v>
      </c>
      <c r="B14">
        <v>7.020426243912655E-5</v>
      </c>
      <c r="C14">
        <v>0.05</v>
      </c>
      <c r="D14">
        <v>6.8627450980392149E-2</v>
      </c>
      <c r="E14">
        <v>8.6363636363636337E-2</v>
      </c>
      <c r="F14">
        <v>5.3571428571428582E-2</v>
      </c>
      <c r="I14">
        <f t="shared" si="0"/>
        <v>1.7289087702359297E-2</v>
      </c>
      <c r="K14" t="s">
        <v>57</v>
      </c>
      <c r="L14">
        <v>9.4469576763646819E-3</v>
      </c>
      <c r="N14" t="s">
        <v>58</v>
      </c>
      <c r="O14">
        <v>1.3714287368309668E-5</v>
      </c>
      <c r="R14" t="s">
        <v>13</v>
      </c>
      <c r="S14">
        <v>3.1778187580236067E-2</v>
      </c>
    </row>
    <row r="15" spans="1:19" x14ac:dyDescent="0.25">
      <c r="A15" t="s">
        <v>54</v>
      </c>
      <c r="B15">
        <v>8.7033569125476759E-5</v>
      </c>
      <c r="C15">
        <v>5.000000000000001E-2</v>
      </c>
      <c r="D15">
        <v>6.2091503267973858E-2</v>
      </c>
      <c r="E15">
        <v>2.1590909090909084E-2</v>
      </c>
      <c r="F15">
        <v>5.3571428571428582E-2</v>
      </c>
      <c r="I15">
        <f t="shared" si="0"/>
        <v>7.8421300259946172E-3</v>
      </c>
      <c r="K15" t="s">
        <v>58</v>
      </c>
      <c r="L15">
        <v>9.4469576763646819E-3</v>
      </c>
      <c r="N15" t="s">
        <v>11</v>
      </c>
      <c r="O15">
        <v>1.311307883041576E-5</v>
      </c>
      <c r="R15" t="s">
        <v>54</v>
      </c>
      <c r="S15">
        <v>3.0346727495830336E-2</v>
      </c>
    </row>
    <row r="16" spans="1:19" x14ac:dyDescent="0.25">
      <c r="A16" t="s">
        <v>55</v>
      </c>
      <c r="B16">
        <v>8.6437137743978695E-3</v>
      </c>
      <c r="C16">
        <v>0.05</v>
      </c>
      <c r="D16">
        <v>2.287581699346404E-2</v>
      </c>
      <c r="E16">
        <v>6.477272727272726E-2</v>
      </c>
      <c r="F16">
        <v>5.3571428571428582E-2</v>
      </c>
      <c r="I16">
        <f t="shared" si="0"/>
        <v>1.4140101810237738E-2</v>
      </c>
      <c r="K16" t="s">
        <v>12</v>
      </c>
      <c r="L16">
        <v>7.2923883817551955E-3</v>
      </c>
      <c r="N16" t="s">
        <v>13</v>
      </c>
      <c r="O16">
        <v>1.0428675424936899E-5</v>
      </c>
      <c r="R16" t="s">
        <v>11</v>
      </c>
      <c r="S16">
        <v>2.4047624243732045E-2</v>
      </c>
    </row>
    <row r="17" spans="1:19" x14ac:dyDescent="0.25">
      <c r="A17" t="s">
        <v>56</v>
      </c>
      <c r="B17">
        <v>8.6551715422984396E-5</v>
      </c>
      <c r="C17">
        <v>0.05</v>
      </c>
      <c r="D17">
        <v>2.287581699346404E-2</v>
      </c>
      <c r="E17">
        <v>2.1590909090909084E-2</v>
      </c>
      <c r="F17">
        <v>5.3571428571428582E-2</v>
      </c>
      <c r="I17">
        <f t="shared" si="0"/>
        <v>7.8421300259946172E-3</v>
      </c>
      <c r="K17" t="s">
        <v>13</v>
      </c>
      <c r="L17">
        <v>3.1489858921215606E-3</v>
      </c>
      <c r="N17" t="s">
        <v>54</v>
      </c>
      <c r="O17">
        <v>9.5307586357962138E-6</v>
      </c>
      <c r="R17" t="s">
        <v>55</v>
      </c>
      <c r="S17">
        <v>1.9467178267204753E-2</v>
      </c>
    </row>
    <row r="18" spans="1:19" x14ac:dyDescent="0.25">
      <c r="A18" t="s">
        <v>57</v>
      </c>
      <c r="B18">
        <v>9.5001224426158153E-4</v>
      </c>
      <c r="C18">
        <v>0.05</v>
      </c>
      <c r="D18">
        <v>2.287581699346404E-2</v>
      </c>
      <c r="E18">
        <v>6.477272727272726E-2</v>
      </c>
      <c r="F18">
        <v>7.1428571428571411E-2</v>
      </c>
      <c r="I18">
        <f t="shared" si="0"/>
        <v>1.5704483188195423E-2</v>
      </c>
      <c r="K18" t="s">
        <v>54</v>
      </c>
      <c r="L18">
        <v>3.1489858921215606E-3</v>
      </c>
      <c r="N18" t="s">
        <v>56</v>
      </c>
      <c r="O18">
        <v>9.4779924286606838E-6</v>
      </c>
      <c r="R18" t="s">
        <v>57</v>
      </c>
      <c r="S18">
        <v>1.9467178267204753E-2</v>
      </c>
    </row>
    <row r="19" spans="1:19" x14ac:dyDescent="0.25">
      <c r="A19" t="s">
        <v>58</v>
      </c>
      <c r="B19">
        <v>1.2523697465104431E-4</v>
      </c>
      <c r="C19">
        <v>5.000000000000001E-2</v>
      </c>
      <c r="D19">
        <v>6.8627450980392149E-2</v>
      </c>
      <c r="E19">
        <v>6.477272727272726E-2</v>
      </c>
      <c r="F19">
        <v>5.3571428571428582E-2</v>
      </c>
      <c r="I19">
        <f>$B$5*E19+$B$6*F19</f>
        <v>1.4140101810237738E-2</v>
      </c>
      <c r="K19" t="s">
        <v>56</v>
      </c>
      <c r="L19">
        <v>3.1489858921215606E-3</v>
      </c>
      <c r="N19" t="s">
        <v>15</v>
      </c>
      <c r="O19">
        <v>7.6878368569116634E-6</v>
      </c>
      <c r="R19" t="s">
        <v>56</v>
      </c>
      <c r="S19">
        <v>1.316920648296163E-2</v>
      </c>
    </row>
    <row r="20" spans="1:19" ht="15.75" customHeight="1" x14ac:dyDescent="0.25">
      <c r="A20" t="s">
        <v>59</v>
      </c>
      <c r="B20">
        <v>5.9853684967857436E-5</v>
      </c>
      <c r="C20">
        <v>0.05</v>
      </c>
      <c r="D20">
        <v>2.287581699346404E-2</v>
      </c>
      <c r="E20">
        <v>2.1590909090909084E-2</v>
      </c>
      <c r="F20">
        <v>3.5714285714285705E-2</v>
      </c>
      <c r="I20">
        <f t="shared" si="0"/>
        <v>6.2777486480369302E-3</v>
      </c>
      <c r="K20" t="s">
        <v>59</v>
      </c>
      <c r="L20">
        <v>3.1489858921215606E-3</v>
      </c>
      <c r="N20" t="s">
        <v>59</v>
      </c>
      <c r="O20">
        <v>6.5543793116103401E-6</v>
      </c>
      <c r="R20" t="s">
        <v>59</v>
      </c>
      <c r="S20">
        <v>1.316920648296163E-2</v>
      </c>
    </row>
    <row r="21" spans="1:19" ht="15.75" customHeight="1" x14ac:dyDescent="0.25"/>
    <row r="22" spans="1:19" ht="15.75" customHeight="1" x14ac:dyDescent="0.25">
      <c r="B22" s="4" t="s">
        <v>60</v>
      </c>
    </row>
    <row r="23" spans="1:19" ht="15.75" customHeight="1" x14ac:dyDescent="0.25">
      <c r="B23" s="4" t="s">
        <v>61</v>
      </c>
    </row>
    <row r="24" spans="1:19" ht="15.75" customHeight="1" x14ac:dyDescent="0.25">
      <c r="A24" t="s">
        <v>12</v>
      </c>
      <c r="B24">
        <v>6.8990256573012831E-2</v>
      </c>
    </row>
    <row r="25" spans="1:19" ht="15.75" customHeight="1" x14ac:dyDescent="0.25">
      <c r="A25" t="s">
        <v>15</v>
      </c>
      <c r="B25">
        <v>5.830810695744023E-2</v>
      </c>
    </row>
    <row r="26" spans="1:19" ht="15.75" customHeight="1" x14ac:dyDescent="0.25">
      <c r="A26" t="s">
        <v>14</v>
      </c>
      <c r="B26">
        <v>5.6947623988568438E-2</v>
      </c>
    </row>
    <row r="27" spans="1:19" ht="15.75" customHeight="1" x14ac:dyDescent="0.25">
      <c r="A27" t="s">
        <v>58</v>
      </c>
      <c r="B27">
        <v>5.5165147515830064E-2</v>
      </c>
    </row>
    <row r="28" spans="1:19" ht="15.75" customHeight="1" x14ac:dyDescent="0.25">
      <c r="A28" t="s">
        <v>13</v>
      </c>
      <c r="B28">
        <v>4.7432430035237859E-2</v>
      </c>
    </row>
    <row r="29" spans="1:19" ht="15.75" customHeight="1" x14ac:dyDescent="0.25">
      <c r="A29" t="s">
        <v>54</v>
      </c>
      <c r="B29">
        <v>4.6000072034042987E-2</v>
      </c>
    </row>
    <row r="30" spans="1:19" ht="15.75" customHeight="1" x14ac:dyDescent="0.25">
      <c r="A30" t="s">
        <v>11</v>
      </c>
      <c r="B30">
        <v>3.9704551102139315E-2</v>
      </c>
    </row>
    <row r="31" spans="1:19" ht="15.75" customHeight="1" x14ac:dyDescent="0.25">
      <c r="A31" t="s">
        <v>57</v>
      </c>
      <c r="B31">
        <v>3.6779406127202111E-2</v>
      </c>
    </row>
    <row r="32" spans="1:19" ht="15.75" customHeight="1" x14ac:dyDescent="0.25">
      <c r="A32" t="s">
        <v>55</v>
      </c>
      <c r="B32">
        <v>3.6057536587336105E-2</v>
      </c>
    </row>
    <row r="33" spans="1:2" ht="15.75" customHeight="1" x14ac:dyDescent="0.25">
      <c r="A33" t="s">
        <v>56</v>
      </c>
      <c r="B33">
        <v>2.8822498254967147E-2</v>
      </c>
    </row>
    <row r="34" spans="1:2" ht="15.75" customHeight="1" x14ac:dyDescent="0.25">
      <c r="A34" t="s">
        <v>59</v>
      </c>
      <c r="B34">
        <v>2.7255193263892405E-2</v>
      </c>
    </row>
    <row r="35" spans="1:2" ht="15.75" customHeight="1" x14ac:dyDescent="0.25"/>
    <row r="36" spans="1:2" ht="15.75" customHeight="1" x14ac:dyDescent="0.25">
      <c r="A36" s="4" t="s">
        <v>62</v>
      </c>
    </row>
    <row r="37" spans="1:2" ht="15.75" customHeight="1" x14ac:dyDescent="0.25">
      <c r="A37" s="4" t="s">
        <v>63</v>
      </c>
    </row>
    <row r="38" spans="1:2" ht="15.75" customHeight="1" x14ac:dyDescent="0.25">
      <c r="A38" s="4" t="s">
        <v>64</v>
      </c>
    </row>
    <row r="39" spans="1:2" ht="15.75" customHeight="1" x14ac:dyDescent="0.25">
      <c r="A39" s="4" t="s">
        <v>65</v>
      </c>
    </row>
    <row r="40" spans="1:2" ht="15.75" customHeight="1" x14ac:dyDescent="0.25">
      <c r="A40" s="4" t="s">
        <v>66</v>
      </c>
    </row>
    <row r="41" spans="1:2" ht="15.75" customHeight="1" x14ac:dyDescent="0.25">
      <c r="A41" s="4" t="s">
        <v>67</v>
      </c>
    </row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ref="R10:S20">
    <sortCondition descending="1" ref="S10:S20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критерии ФЛ</vt:lpstr>
      <vt:lpstr>критерии ЮЛ</vt:lpstr>
      <vt:lpstr>попарное сравнение ФЛ</vt:lpstr>
      <vt:lpstr>попарное сравнение ЮЛ</vt:lpstr>
      <vt:lpstr>Попарное сравнение К</vt:lpstr>
      <vt:lpstr>веса ФЛ</vt:lpstr>
      <vt:lpstr>веса ЮЛ</vt:lpstr>
      <vt:lpstr>веса 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</dc:creator>
  <cp:lastModifiedBy>Марина</cp:lastModifiedBy>
  <cp:lastPrinted>2018-05-21T00:43:49Z</cp:lastPrinted>
  <dcterms:created xsi:type="dcterms:W3CDTF">2018-05-21T00:45:08Z</dcterms:created>
  <dcterms:modified xsi:type="dcterms:W3CDTF">2018-05-31T11:23:02Z</dcterms:modified>
</cp:coreProperties>
</file>