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Input\VannaVolga\"/>
    </mc:Choice>
  </mc:AlternateContent>
  <bookViews>
    <workbookView xWindow="0" yWindow="0" windowWidth="28800" windowHeight="12795"/>
  </bookViews>
  <sheets>
    <sheet name="Vol" sheetId="1" r:id="rId1"/>
    <sheet name="YieldCurv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B7" i="1"/>
  <c r="B6" i="1"/>
  <c r="B5" i="1"/>
  <c r="B4" i="1"/>
  <c r="B3" i="1"/>
  <c r="B2" i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<sst xmlns="http://schemas.openxmlformats.org/spreadsheetml/2006/main" count="30" uniqueCount="30">
  <si>
    <t>Market Quotes</t>
  </si>
  <si>
    <t>25 D BF</t>
  </si>
  <si>
    <t>10 D BF</t>
  </si>
  <si>
    <t>ATM</t>
  </si>
  <si>
    <t>25 D RR</t>
  </si>
  <si>
    <t>10 D RR</t>
  </si>
  <si>
    <t>ON</t>
  </si>
  <si>
    <t>1W</t>
  </si>
  <si>
    <t>2W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</si>
  <si>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</si>
  <si>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</si>
  <si>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</si>
  <si>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</si>
  <si>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</si>
  <si>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</si>
  <si>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</si>
  <si>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</si>
  <si>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</si>
  <si>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</si>
  <si>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</si>
  <si>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</si>
  <si>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</si>
  <si>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</si>
  <si>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</si>
  <si>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Date</t>
  </si>
  <si>
    <t>Tenor</t>
  </si>
  <si>
    <t>ZC</t>
  </si>
  <si>
    <t>Today</t>
  </si>
  <si>
    <t>JPY BSLIB MTM</t>
  </si>
  <si>
    <t>YearFraction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</si>
</sst>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4" fontId="0" fillId="3" borderId="14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4" fontId="0" fillId="3" borderId="15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5" fontId="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2"/>
  <sheetViews>
    <sheetView tabSelected="1" workbookViewId="0">
      <selection activeCell="I26" sqref="I26"/>
    </sheetView>
  </sheetViews>
  <sheetFormatPr defaultRowHeight="15" x14ac:dyDescent="0.25"/>
  <cols>
    <col min="1" max="1" width="14.28515625" bestFit="1" customWidth="1"/>
    <col min="2" max="2" width="12" bestFit="1" customWidth="1"/>
    <col min="10" max="10" width="12.140625" bestFit="1" customWidth="1"/>
  </cols>
  <sheetData>
    <row r="1" spans="1:7" x14ac:dyDescent="0.25">
      <c r="A1" s="1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25">
      <c r="A2" s="4" t="s">
        <v>6</v>
      </c>
      <c r="B2" s="26">
        <f>1/252</f>
        <v>3.968253968253968E-3</v>
      </c>
      <c r="C2" s="5">
        <v>-5.2500000000000003E-3</v>
      </c>
      <c r="D2" s="5">
        <v>-1.15E-2</v>
      </c>
      <c r="E2" s="5">
        <v>3.7999999999999999E-2</v>
      </c>
      <c r="F2" s="5">
        <v>-2.2749999999999999E-2</v>
      </c>
      <c r="G2" s="6">
        <v>-4.7500000000000001E-2</v>
      </c>
    </row>
    <row r="3" spans="1:7" x14ac:dyDescent="0.25">
      <c r="A3" s="7" t="s">
        <v>7</v>
      </c>
      <c r="B3" s="27">
        <f>1/52</f>
        <v>1.9230769230769232E-2</v>
      </c>
      <c r="C3" s="8">
        <v>1.1250000000000001E-3</v>
      </c>
      <c r="D3" s="8">
        <v>4.1250000000000002E-3</v>
      </c>
      <c r="E3" s="8">
        <v>8.0500000000000002E-2</v>
      </c>
      <c r="F3" s="8">
        <v>-1.325E-2</v>
      </c>
      <c r="G3" s="9">
        <v>-2.8750000000000001E-2</v>
      </c>
    </row>
    <row r="4" spans="1:7" x14ac:dyDescent="0.25">
      <c r="A4" s="7" t="s">
        <v>8</v>
      </c>
      <c r="B4" s="27">
        <f>2/52</f>
        <v>3.8461538461538464E-2</v>
      </c>
      <c r="C4" s="8">
        <v>3.7500000000000001E-4</v>
      </c>
      <c r="D4" s="8">
        <v>5.1249999999999993E-3</v>
      </c>
      <c r="E4" s="8">
        <v>7.5999999999999998E-2</v>
      </c>
      <c r="F4" s="8">
        <v>-1.6E-2</v>
      </c>
      <c r="G4" s="9">
        <v>-3.3250000000000002E-2</v>
      </c>
    </row>
    <row r="5" spans="1:7" x14ac:dyDescent="0.25">
      <c r="A5" s="7" t="s">
        <v>9</v>
      </c>
      <c r="B5" s="27">
        <f>1/12</f>
        <v>8.3333333333333329E-2</v>
      </c>
      <c r="C5" s="8">
        <v>1E-3</v>
      </c>
      <c r="D5" s="8">
        <v>7.1250000000000003E-3</v>
      </c>
      <c r="E5" s="8">
        <v>9.7500000000000003E-2</v>
      </c>
      <c r="F5" s="8">
        <v>-1.95E-2</v>
      </c>
      <c r="G5" s="9">
        <v>-3.6000000000000004E-2</v>
      </c>
    </row>
    <row r="6" spans="1:7" x14ac:dyDescent="0.25">
      <c r="A6" s="7" t="s">
        <v>10</v>
      </c>
      <c r="B6" s="27">
        <f>2/12</f>
        <v>0.16666666666666666</v>
      </c>
      <c r="C6" s="8">
        <v>2.1250000000000002E-3</v>
      </c>
      <c r="D6" s="8">
        <v>6.9999999999999993E-3</v>
      </c>
      <c r="E6" s="8">
        <v>9.6000000000000002E-2</v>
      </c>
      <c r="F6" s="8">
        <v>-1.7749999999999998E-2</v>
      </c>
      <c r="G6" s="9">
        <v>-3.3250000000000002E-2</v>
      </c>
    </row>
    <row r="7" spans="1:7" x14ac:dyDescent="0.25">
      <c r="A7" s="7" t="s">
        <v>11</v>
      </c>
      <c r="B7" s="27">
        <f>3/12</f>
        <v>0.25</v>
      </c>
      <c r="C7" s="8">
        <v>2.6250000000000002E-3</v>
      </c>
      <c r="D7" s="8">
        <v>8.1250000000000003E-3</v>
      </c>
      <c r="E7" s="8">
        <v>9.6500000000000002E-2</v>
      </c>
      <c r="F7" s="8">
        <v>-1.6500000000000001E-2</v>
      </c>
      <c r="G7" s="9">
        <v>-3.2000000000000001E-2</v>
      </c>
    </row>
    <row r="8" spans="1:7" x14ac:dyDescent="0.25">
      <c r="A8" s="7" t="s">
        <v>12</v>
      </c>
      <c r="B8" s="27">
        <v>0.5</v>
      </c>
      <c r="C8" s="8">
        <v>3.0000000000000001E-3</v>
      </c>
      <c r="D8" s="8">
        <v>9.8750000000000001E-3</v>
      </c>
      <c r="E8" s="8">
        <v>9.6999999999999989E-2</v>
      </c>
      <c r="F8" s="8">
        <v>-1.7000000000000001E-2</v>
      </c>
      <c r="G8" s="9">
        <v>-3.3000000000000002E-2</v>
      </c>
    </row>
    <row r="9" spans="1:7" x14ac:dyDescent="0.25">
      <c r="A9" s="7" t="s">
        <v>13</v>
      </c>
      <c r="B9" s="27">
        <v>0.75</v>
      </c>
      <c r="C9" s="8">
        <v>3.4999999999999996E-3</v>
      </c>
      <c r="D9" s="8">
        <v>0.01</v>
      </c>
      <c r="E9" s="8">
        <v>9.8000000000000004E-2</v>
      </c>
      <c r="F9" s="8">
        <v>-1.8000000000000002E-2</v>
      </c>
      <c r="G9" s="9">
        <v>-3.4500000000000003E-2</v>
      </c>
    </row>
    <row r="10" spans="1:7" x14ac:dyDescent="0.25">
      <c r="A10" s="7" t="s">
        <v>14</v>
      </c>
      <c r="B10" s="27">
        <v>1</v>
      </c>
      <c r="C10" s="8">
        <v>4.6250000000000006E-3</v>
      </c>
      <c r="D10" s="8">
        <v>1.375E-2</v>
      </c>
      <c r="E10" s="8">
        <v>9.849999999999999E-2</v>
      </c>
      <c r="F10" s="8">
        <v>-1.8500000000000003E-2</v>
      </c>
      <c r="G10" s="9">
        <v>-3.6249999999999998E-2</v>
      </c>
    </row>
    <row r="11" spans="1:7" x14ac:dyDescent="0.25">
      <c r="A11" s="7" t="s">
        <v>15</v>
      </c>
      <c r="B11" s="27">
        <v>2</v>
      </c>
      <c r="C11" s="8">
        <v>3.7499999999999999E-3</v>
      </c>
      <c r="D11" s="8">
        <v>1.5125E-2</v>
      </c>
      <c r="E11" s="8">
        <v>9.9000000000000005E-2</v>
      </c>
      <c r="F11" s="8">
        <v>-1.8500000000000003E-2</v>
      </c>
      <c r="G11" s="9">
        <v>-3.7249999999999998E-2</v>
      </c>
    </row>
    <row r="12" spans="1:7" x14ac:dyDescent="0.25">
      <c r="A12" s="7" t="s">
        <v>16</v>
      </c>
      <c r="B12" s="27">
        <v>3</v>
      </c>
      <c r="C12" s="8">
        <v>3.7499999999999999E-3</v>
      </c>
      <c r="D12" s="8">
        <v>1.8374999999999999E-2</v>
      </c>
      <c r="E12" s="8">
        <v>9.9499999999999991E-2</v>
      </c>
      <c r="F12" s="8">
        <v>-1.8000000000000002E-2</v>
      </c>
      <c r="G12" s="9">
        <v>-3.2500000000000001E-2</v>
      </c>
    </row>
    <row r="13" spans="1:7" x14ac:dyDescent="0.25">
      <c r="A13" s="7" t="s">
        <v>17</v>
      </c>
      <c r="B13" s="27">
        <v>4</v>
      </c>
      <c r="C13" s="8">
        <v>4.0000000000000001E-3</v>
      </c>
      <c r="D13" s="8">
        <v>2.2749999999999999E-2</v>
      </c>
      <c r="E13" s="8">
        <v>9.9499999999999991E-2</v>
      </c>
      <c r="F13" s="8">
        <v>-1.8500000000000003E-2</v>
      </c>
      <c r="G13" s="9">
        <v>-3.3000000000000002E-2</v>
      </c>
    </row>
    <row r="14" spans="1:7" x14ac:dyDescent="0.25">
      <c r="A14" s="7" t="s">
        <v>18</v>
      </c>
      <c r="B14" s="27">
        <v>5</v>
      </c>
      <c r="C14" s="8">
        <v>5.3749999999999996E-3</v>
      </c>
      <c r="D14" s="8">
        <v>2.6124999999999999E-2</v>
      </c>
      <c r="E14" s="8">
        <v>0.10050000000000001</v>
      </c>
      <c r="F14" s="8">
        <v>-1.8749999999999999E-2</v>
      </c>
      <c r="G14" s="9">
        <v>-3.3250000000000002E-2</v>
      </c>
    </row>
    <row r="15" spans="1:7" x14ac:dyDescent="0.25">
      <c r="A15" s="7" t="s">
        <v>19</v>
      </c>
      <c r="B15" s="27">
        <v>7</v>
      </c>
      <c r="C15" s="8">
        <v>5.5000000000000005E-3</v>
      </c>
      <c r="D15" s="8">
        <v>2.2749999999999999E-2</v>
      </c>
      <c r="E15" s="8">
        <v>0.10249999999999999</v>
      </c>
      <c r="F15" s="8">
        <v>-2.2000000000000002E-2</v>
      </c>
      <c r="G15" s="9">
        <v>-3.5000000000000003E-2</v>
      </c>
    </row>
    <row r="16" spans="1:7" x14ac:dyDescent="0.25">
      <c r="A16" s="7" t="s">
        <v>20</v>
      </c>
      <c r="B16" s="27">
        <v>10</v>
      </c>
      <c r="C16" s="8">
        <v>6.9999999999999993E-3</v>
      </c>
      <c r="D16" s="8">
        <v>2.6499999999999999E-2</v>
      </c>
      <c r="E16" s="8">
        <v>0.114</v>
      </c>
      <c r="F16" s="8">
        <v>-2.0499999999999997E-2</v>
      </c>
      <c r="G16" s="9">
        <v>-0.04</v>
      </c>
    </row>
    <row r="17" spans="1:11" x14ac:dyDescent="0.25">
      <c r="A17" s="7" t="s">
        <v>21</v>
      </c>
      <c r="B17" s="27">
        <v>15</v>
      </c>
      <c r="C17" s="8">
        <v>4.0000000000000001E-3</v>
      </c>
      <c r="D17" s="8">
        <v>0.04</v>
      </c>
      <c r="E17" s="8">
        <v>0.122</v>
      </c>
      <c r="F17" s="8">
        <v>-2.6499999999999999E-2</v>
      </c>
      <c r="G17" s="9">
        <v>-4.9000000000000002E-2</v>
      </c>
      <c r="J17" s="8">
        <v>40.33</v>
      </c>
    </row>
    <row r="18" spans="1:11" x14ac:dyDescent="0.25">
      <c r="A18" s="7" t="s">
        <v>22</v>
      </c>
      <c r="B18" s="27">
        <v>20</v>
      </c>
      <c r="C18" s="10">
        <v>4.0000000000000001E-3</v>
      </c>
      <c r="D18" s="10">
        <v>0.04</v>
      </c>
      <c r="E18" s="8">
        <v>0.125</v>
      </c>
      <c r="F18" s="10">
        <v>-2.6499999999999999E-2</v>
      </c>
      <c r="G18" s="11">
        <v>-4.9000000000000002E-2</v>
      </c>
      <c r="J18">
        <v>1506</v>
      </c>
    </row>
    <row r="19" spans="1:11" x14ac:dyDescent="0.25">
      <c r="A19" s="12" t="s">
        <v>23</v>
      </c>
      <c r="B19" s="28">
        <v>30</v>
      </c>
      <c r="C19" s="13">
        <v>4.0000000000000001E-3</v>
      </c>
      <c r="D19" s="13">
        <v>0.04</v>
      </c>
      <c r="E19" s="14">
        <v>0.1225</v>
      </c>
      <c r="F19" s="13">
        <v>-2.6499999999999999E-2</v>
      </c>
      <c r="G19" s="15">
        <v>-4.9000000000000002E-2</v>
      </c>
      <c r="J19">
        <v>939</v>
      </c>
    </row>
    <row r="20" spans="1:11" x14ac:dyDescent="0.25">
      <c r="J20">
        <v>466</v>
      </c>
    </row>
    <row r="21" spans="1:11" x14ac:dyDescent="0.25">
      <c r="J21">
        <v>173</v>
      </c>
    </row>
    <row r="22" spans="1:11" x14ac:dyDescent="0.25">
      <c r="J22">
        <f>SUM(J18:J21)</f>
        <v>3084</v>
      </c>
      <c r="K22">
        <f>J22*1.3074</f>
        <v>4032.0215999999996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"/>
  <sheetViews>
    <sheetView workbookViewId="0">
      <selection activeCell="B6" sqref="B6"/>
    </sheetView>
  </sheetViews>
  <sheetFormatPr defaultRowHeight="15" x14ac:dyDescent="0.25"/>
  <cols>
    <col min="1" max="1" width="14" style="24" bestFit="1" customWidth="1"/>
    <col min="2" max="2" width="12" style="24" bestFit="1" customWidth="1"/>
    <col min="3" max="3" width="12.140625" style="24" customWidth="1"/>
  </cols>
  <sheetData>
    <row r="1" spans="1:3" x14ac:dyDescent="0.25">
      <c r="A1" s="1" t="s">
        <v>27</v>
      </c>
      <c r="B1" s="23">
        <v>43007</v>
      </c>
    </row>
    <row r="2" spans="1:3" x14ac:dyDescent="0.25">
      <c r="A2" s="25" t="s">
        <v>28</v>
      </c>
      <c r="B2" s="12"/>
    </row>
    <row r="3" spans="1:3" x14ac:dyDescent="0.25">
      <c r="A3" s="16" t="s">
        <v>24</v>
      </c>
      <c r="B3" s="1" t="s">
        <v>25</v>
      </c>
      <c r="C3" s="3" t="s">
        <v>26</v>
      </c>
    </row>
    <row r="4" spans="1:3" x14ac:dyDescent="0.25">
      <c r="A4" s="17">
        <v>43012</v>
      </c>
      <c r="B4" s="4">
        <f t="shared" ref="B4:B24" si="0">(A4-$B$1)/365</f>
        <v>1.3698630136986301E-2</v>
      </c>
      <c r="C4" s="18">
        <v>-2.2046226725020001E-3</v>
      </c>
    </row>
    <row r="5" spans="1:3" x14ac:dyDescent="0.25">
      <c r="A5" s="19">
        <v>43019</v>
      </c>
      <c r="B5" s="7">
        <f t="shared" si="0"/>
        <v>3.287671232876712E-2</v>
      </c>
      <c r="C5" s="20">
        <v>-4.0349730351109999E-3</v>
      </c>
    </row>
    <row r="6" spans="1:3" x14ac:dyDescent="0.25">
      <c r="A6" s="19">
        <v>43045</v>
      </c>
      <c r="B6" s="7">
        <f t="shared" si="0"/>
        <v>0.10410958904109589</v>
      </c>
      <c r="C6" s="20">
        <v>-2.9412293933029996E-3</v>
      </c>
    </row>
    <row r="7" spans="1:3" x14ac:dyDescent="0.25">
      <c r="A7" s="19">
        <v>43104</v>
      </c>
      <c r="B7" s="7">
        <f t="shared" si="0"/>
        <v>0.26575342465753427</v>
      </c>
      <c r="C7" s="20">
        <v>-5.4645747517190002E-3</v>
      </c>
    </row>
    <row r="8" spans="1:3" x14ac:dyDescent="0.25">
      <c r="A8" s="19">
        <v>43193</v>
      </c>
      <c r="B8" s="7">
        <f t="shared" si="0"/>
        <v>0.50958904109589043</v>
      </c>
      <c r="C8" s="20">
        <v>-5.0126902280969998E-3</v>
      </c>
    </row>
    <row r="9" spans="1:3" x14ac:dyDescent="0.25">
      <c r="A9" s="19">
        <v>43284</v>
      </c>
      <c r="B9" s="7">
        <f t="shared" si="0"/>
        <v>0.75890410958904109</v>
      </c>
      <c r="C9" s="20">
        <v>-4.9345415355180004E-3</v>
      </c>
    </row>
    <row r="10" spans="1:3" x14ac:dyDescent="0.25">
      <c r="A10" s="19">
        <v>43376</v>
      </c>
      <c r="B10" s="7">
        <f t="shared" si="0"/>
        <v>1.010958904109589</v>
      </c>
      <c r="C10" s="20">
        <v>-4.8783474449019997E-3</v>
      </c>
    </row>
    <row r="11" spans="1:3" x14ac:dyDescent="0.25">
      <c r="A11" s="19">
        <v>43558</v>
      </c>
      <c r="B11" s="7">
        <f t="shared" si="0"/>
        <v>1.5095890410958903</v>
      </c>
      <c r="C11" s="20">
        <v>-5.2229825185190005E-3</v>
      </c>
    </row>
    <row r="12" spans="1:3" x14ac:dyDescent="0.25">
      <c r="A12" s="19">
        <v>43741</v>
      </c>
      <c r="B12" s="7">
        <f t="shared" si="0"/>
        <v>2.010958904109589</v>
      </c>
      <c r="C12" s="20">
        <v>-5.2113252247719998E-3</v>
      </c>
    </row>
    <row r="13" spans="1:3" x14ac:dyDescent="0.25">
      <c r="A13" s="19">
        <v>44109</v>
      </c>
      <c r="B13" s="7">
        <f t="shared" si="0"/>
        <v>3.0191780821917806</v>
      </c>
      <c r="C13" s="20">
        <v>-5.5220688568499996E-3</v>
      </c>
    </row>
    <row r="14" spans="1:3" x14ac:dyDescent="0.25">
      <c r="A14" s="19">
        <v>44473</v>
      </c>
      <c r="B14" s="7">
        <f t="shared" si="0"/>
        <v>4.0164383561643833</v>
      </c>
      <c r="C14" s="20">
        <v>-5.5769472386149998E-3</v>
      </c>
    </row>
    <row r="15" spans="1:3" x14ac:dyDescent="0.25">
      <c r="A15" s="19">
        <v>44837</v>
      </c>
      <c r="B15" s="7">
        <f t="shared" si="0"/>
        <v>5.0136986301369859</v>
      </c>
      <c r="C15" s="20">
        <v>-5.5299457892809996E-3</v>
      </c>
    </row>
    <row r="16" spans="1:3" x14ac:dyDescent="0.25">
      <c r="A16" s="19">
        <v>45202</v>
      </c>
      <c r="B16" s="7">
        <f t="shared" si="0"/>
        <v>6.0136986301369859</v>
      </c>
      <c r="C16" s="20">
        <v>-5.3446339465899996E-3</v>
      </c>
    </row>
    <row r="17" spans="1:3" x14ac:dyDescent="0.25">
      <c r="A17" s="19">
        <v>45568</v>
      </c>
      <c r="B17" s="7">
        <f t="shared" si="0"/>
        <v>7.0164383561643833</v>
      </c>
      <c r="C17" s="20">
        <v>-5.0710025204440002E-3</v>
      </c>
    </row>
    <row r="18" spans="1:3" x14ac:dyDescent="0.25">
      <c r="A18" s="19">
        <v>45933</v>
      </c>
      <c r="B18" s="7">
        <f t="shared" si="0"/>
        <v>8.0164383561643842</v>
      </c>
      <c r="C18" s="20">
        <v>-4.7594835918829993E-3</v>
      </c>
    </row>
    <row r="19" spans="1:3" x14ac:dyDescent="0.25">
      <c r="A19" s="19">
        <v>46300</v>
      </c>
      <c r="B19" s="7">
        <f t="shared" si="0"/>
        <v>9.0219178082191789</v>
      </c>
      <c r="C19" s="20">
        <v>-4.4355240608469999E-3</v>
      </c>
    </row>
    <row r="20" spans="1:3" x14ac:dyDescent="0.25">
      <c r="A20" s="19">
        <v>46664</v>
      </c>
      <c r="B20" s="7">
        <f t="shared" si="0"/>
        <v>10.019178082191781</v>
      </c>
      <c r="C20" s="20">
        <v>-4.0702799072399997E-3</v>
      </c>
    </row>
    <row r="21" spans="1:3" x14ac:dyDescent="0.25">
      <c r="A21" s="19">
        <v>47394</v>
      </c>
      <c r="B21" s="7">
        <f t="shared" si="0"/>
        <v>12.019178082191781</v>
      </c>
      <c r="C21" s="20">
        <v>-3.2005483545390003E-3</v>
      </c>
    </row>
    <row r="22" spans="1:3" x14ac:dyDescent="0.25">
      <c r="A22" s="19">
        <v>48491</v>
      </c>
      <c r="B22" s="7">
        <f t="shared" si="0"/>
        <v>15.024657534246575</v>
      </c>
      <c r="C22" s="20">
        <v>-1.8461807517529999E-3</v>
      </c>
    </row>
    <row r="23" spans="1:3" x14ac:dyDescent="0.25">
      <c r="A23" s="19">
        <v>50318</v>
      </c>
      <c r="B23" s="7">
        <f t="shared" si="0"/>
        <v>20.030136986301368</v>
      </c>
      <c r="C23" s="20">
        <v>2.85666974897E-4</v>
      </c>
    </row>
    <row r="24" spans="1:3" x14ac:dyDescent="0.25">
      <c r="A24" s="21">
        <v>53968</v>
      </c>
      <c r="B24" s="12">
        <f t="shared" si="0"/>
        <v>30.030136986301368</v>
      </c>
      <c r="C24" s="22">
        <v>2.6444662095369996E-3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</vt:lpstr>
      <vt:lpstr>YieldCurve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Tan</dc:creator>
  <cp:lastModifiedBy>Benedict Tan</cp:lastModifiedBy>
  <dcterms:created xsi:type="dcterms:W3CDTF">2018-01-26T13:27:33Z</dcterms:created>
  <dcterms:modified xsi:type="dcterms:W3CDTF">2018-01-27T04:38:02Z</dcterms:modified>
</cp:coreProperties>
</file>