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8"/>
  </bookViews>
  <sheets>
    <sheet name="l1i_access_energy" sheetId="1" r:id="rId1"/>
    <sheet name="l2c_access_energy" sheetId="5" r:id="rId2"/>
    <sheet name="prefetchers_storage_energy" sheetId="4" r:id="rId3"/>
    <sheet name="total_energy" sheetId="7" r:id="rId4"/>
    <sheet name="static_energy" sheetId="6" r:id="rId5"/>
    <sheet name="IPC" sheetId="3" r:id="rId6"/>
    <sheet name="external-bw of l1i" sheetId="2" r:id="rId7"/>
    <sheet name="report_ipc" sheetId="8" r:id="rId8"/>
    <sheet name="report_energy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B3" i="9"/>
  <c r="B2" i="9"/>
  <c r="D52" i="4" l="1"/>
  <c r="E52" i="4"/>
  <c r="F52" i="4"/>
  <c r="G52" i="4"/>
  <c r="B3" i="8" l="1"/>
  <c r="B2" i="8"/>
  <c r="B1" i="8"/>
  <c r="C4" i="6" l="1"/>
  <c r="D4" i="6"/>
  <c r="E5" i="6" s="1"/>
  <c r="E4" i="6"/>
  <c r="F4" i="6"/>
  <c r="G4" i="6"/>
  <c r="K5" i="6" s="1"/>
  <c r="H4" i="6"/>
  <c r="I4" i="6"/>
  <c r="J4" i="6"/>
  <c r="K4" i="6"/>
  <c r="L4" i="6"/>
  <c r="M4" i="6"/>
  <c r="N4" i="6"/>
  <c r="B4" i="6"/>
  <c r="C5" i="6" s="1"/>
  <c r="E3" i="7" l="1"/>
  <c r="E4" i="7"/>
  <c r="E5" i="7"/>
  <c r="E6" i="7"/>
  <c r="E7" i="7"/>
  <c r="E8" i="7"/>
  <c r="E9" i="7"/>
  <c r="E10" i="7"/>
  <c r="I10" i="7" s="1"/>
  <c r="E11" i="7"/>
  <c r="E12" i="7"/>
  <c r="I12" i="7" s="1"/>
  <c r="E13" i="7"/>
  <c r="E14" i="7"/>
  <c r="I14" i="7" s="1"/>
  <c r="E15" i="7"/>
  <c r="E16" i="7"/>
  <c r="E17" i="7"/>
  <c r="E18" i="7"/>
  <c r="E19" i="7"/>
  <c r="E20" i="7"/>
  <c r="E21" i="7"/>
  <c r="E22" i="7"/>
  <c r="I22" i="7" s="1"/>
  <c r="E23" i="7"/>
  <c r="E24" i="7"/>
  <c r="I24" i="7" s="1"/>
  <c r="E25" i="7"/>
  <c r="E26" i="7"/>
  <c r="I26" i="7" s="1"/>
  <c r="E27" i="7"/>
  <c r="E28" i="7"/>
  <c r="E29" i="7"/>
  <c r="E30" i="7"/>
  <c r="E31" i="7"/>
  <c r="E32" i="7"/>
  <c r="E33" i="7"/>
  <c r="E34" i="7"/>
  <c r="I34" i="7" s="1"/>
  <c r="E35" i="7"/>
  <c r="E36" i="7"/>
  <c r="I36" i="7" s="1"/>
  <c r="E37" i="7"/>
  <c r="E38" i="7"/>
  <c r="I38" i="7" s="1"/>
  <c r="E39" i="7"/>
  <c r="E40" i="7"/>
  <c r="E41" i="7"/>
  <c r="E42" i="7"/>
  <c r="E43" i="7"/>
  <c r="E44" i="7"/>
  <c r="E45" i="7"/>
  <c r="E46" i="7"/>
  <c r="I46" i="7" s="1"/>
  <c r="E47" i="7"/>
  <c r="E48" i="7"/>
  <c r="I48" i="7" s="1"/>
  <c r="E49" i="7"/>
  <c r="E50" i="7"/>
  <c r="I50" i="7" s="1"/>
  <c r="E51" i="7"/>
  <c r="E2" i="7"/>
  <c r="D3" i="7"/>
  <c r="D4" i="7"/>
  <c r="D5" i="7"/>
  <c r="D6" i="7"/>
  <c r="D7" i="7"/>
  <c r="D8" i="7"/>
  <c r="D9" i="7"/>
  <c r="D10" i="7"/>
  <c r="H10" i="7" s="1"/>
  <c r="D11" i="7"/>
  <c r="D12" i="7"/>
  <c r="H12" i="7" s="1"/>
  <c r="D13" i="7"/>
  <c r="D14" i="7"/>
  <c r="D15" i="7"/>
  <c r="D16" i="7"/>
  <c r="D17" i="7"/>
  <c r="D18" i="7"/>
  <c r="D19" i="7"/>
  <c r="D20" i="7"/>
  <c r="D21" i="7"/>
  <c r="D22" i="7"/>
  <c r="H22" i="7" s="1"/>
  <c r="D23" i="7"/>
  <c r="D24" i="7"/>
  <c r="H24" i="7" s="1"/>
  <c r="D25" i="7"/>
  <c r="D26" i="7"/>
  <c r="D27" i="7"/>
  <c r="D28" i="7"/>
  <c r="D29" i="7"/>
  <c r="D30" i="7"/>
  <c r="D31" i="7"/>
  <c r="D32" i="7"/>
  <c r="D33" i="7"/>
  <c r="D34" i="7"/>
  <c r="H34" i="7" s="1"/>
  <c r="D35" i="7"/>
  <c r="D36" i="7"/>
  <c r="H36" i="7" s="1"/>
  <c r="D37" i="7"/>
  <c r="D38" i="7"/>
  <c r="D39" i="7"/>
  <c r="D40" i="7"/>
  <c r="D41" i="7"/>
  <c r="D42" i="7"/>
  <c r="D43" i="7"/>
  <c r="D44" i="7"/>
  <c r="D45" i="7"/>
  <c r="D46" i="7"/>
  <c r="H46" i="7" s="1"/>
  <c r="D47" i="7"/>
  <c r="D48" i="7"/>
  <c r="H48" i="7" s="1"/>
  <c r="D49" i="7"/>
  <c r="D50" i="7"/>
  <c r="D51" i="7"/>
  <c r="D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2" i="7"/>
  <c r="H47" i="7" l="1"/>
  <c r="H35" i="7"/>
  <c r="H23" i="7"/>
  <c r="H11" i="7"/>
  <c r="I49" i="7"/>
  <c r="I37" i="7"/>
  <c r="I25" i="7"/>
  <c r="I13" i="7"/>
  <c r="H45" i="7"/>
  <c r="H33" i="7"/>
  <c r="H21" i="7"/>
  <c r="H9" i="7"/>
  <c r="I47" i="7"/>
  <c r="I35" i="7"/>
  <c r="I23" i="7"/>
  <c r="I11" i="7"/>
  <c r="H43" i="7"/>
  <c r="H31" i="7"/>
  <c r="H19" i="7"/>
  <c r="H7" i="7"/>
  <c r="I45" i="7"/>
  <c r="I33" i="7"/>
  <c r="I21" i="7"/>
  <c r="I9" i="7"/>
  <c r="H8" i="7"/>
  <c r="H42" i="7"/>
  <c r="H30" i="7"/>
  <c r="H18" i="7"/>
  <c r="H6" i="7"/>
  <c r="I44" i="7"/>
  <c r="I32" i="7"/>
  <c r="I20" i="7"/>
  <c r="I8" i="7"/>
  <c r="H41" i="7"/>
  <c r="H29" i="7"/>
  <c r="H17" i="7"/>
  <c r="H5" i="7"/>
  <c r="I43" i="7"/>
  <c r="I31" i="7"/>
  <c r="I19" i="7"/>
  <c r="I7" i="7"/>
  <c r="H32" i="7"/>
  <c r="H2" i="7"/>
  <c r="H52" i="7" s="1"/>
  <c r="H40" i="7"/>
  <c r="H28" i="7"/>
  <c r="H16" i="7"/>
  <c r="H4" i="7"/>
  <c r="I42" i="7"/>
  <c r="I30" i="7"/>
  <c r="I18" i="7"/>
  <c r="I6" i="7"/>
  <c r="H51" i="7"/>
  <c r="H39" i="7"/>
  <c r="H27" i="7"/>
  <c r="H15" i="7"/>
  <c r="H3" i="7"/>
  <c r="I41" i="7"/>
  <c r="I29" i="7"/>
  <c r="I17" i="7"/>
  <c r="I5" i="7"/>
  <c r="H50" i="7"/>
  <c r="H38" i="7"/>
  <c r="H26" i="7"/>
  <c r="H14" i="7"/>
  <c r="I2" i="7"/>
  <c r="I40" i="7"/>
  <c r="I28" i="7"/>
  <c r="I16" i="7"/>
  <c r="I4" i="7"/>
  <c r="I52" i="7" s="1"/>
  <c r="H44" i="7"/>
  <c r="H20" i="7"/>
  <c r="H49" i="7"/>
  <c r="H37" i="7"/>
  <c r="H25" i="7"/>
  <c r="H13" i="7"/>
  <c r="I51" i="7"/>
  <c r="I39" i="7"/>
  <c r="I27" i="7"/>
  <c r="I15" i="7"/>
  <c r="I3" i="7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4" i="5"/>
  <c r="F5" i="5" l="1"/>
  <c r="C3" i="7" s="1"/>
  <c r="G3" i="7" s="1"/>
  <c r="F6" i="5"/>
  <c r="C4" i="7" s="1"/>
  <c r="G4" i="7" s="1"/>
  <c r="F7" i="5"/>
  <c r="C5" i="7" s="1"/>
  <c r="G5" i="7" s="1"/>
  <c r="F8" i="5"/>
  <c r="C6" i="7" s="1"/>
  <c r="G6" i="7" s="1"/>
  <c r="F9" i="5"/>
  <c r="C7" i="7" s="1"/>
  <c r="G7" i="7" s="1"/>
  <c r="F10" i="5"/>
  <c r="C8" i="7" s="1"/>
  <c r="G8" i="7" s="1"/>
  <c r="F11" i="5"/>
  <c r="C9" i="7" s="1"/>
  <c r="G9" i="7" s="1"/>
  <c r="F12" i="5"/>
  <c r="C10" i="7" s="1"/>
  <c r="G10" i="7" s="1"/>
  <c r="F13" i="5"/>
  <c r="C11" i="7" s="1"/>
  <c r="G11" i="7" s="1"/>
  <c r="F14" i="5"/>
  <c r="C12" i="7" s="1"/>
  <c r="G12" i="7" s="1"/>
  <c r="F15" i="5"/>
  <c r="C13" i="7" s="1"/>
  <c r="G13" i="7" s="1"/>
  <c r="F16" i="5"/>
  <c r="C14" i="7" s="1"/>
  <c r="G14" i="7" s="1"/>
  <c r="F17" i="5"/>
  <c r="C15" i="7" s="1"/>
  <c r="G15" i="7" s="1"/>
  <c r="F18" i="5"/>
  <c r="C16" i="7" s="1"/>
  <c r="G16" i="7" s="1"/>
  <c r="F19" i="5"/>
  <c r="C17" i="7" s="1"/>
  <c r="G17" i="7" s="1"/>
  <c r="F20" i="5"/>
  <c r="C18" i="7" s="1"/>
  <c r="G18" i="7" s="1"/>
  <c r="F21" i="5"/>
  <c r="C19" i="7" s="1"/>
  <c r="G19" i="7" s="1"/>
  <c r="F22" i="5"/>
  <c r="C20" i="7" s="1"/>
  <c r="G20" i="7" s="1"/>
  <c r="F23" i="5"/>
  <c r="C21" i="7" s="1"/>
  <c r="G21" i="7" s="1"/>
  <c r="F24" i="5"/>
  <c r="C22" i="7" s="1"/>
  <c r="G22" i="7" s="1"/>
  <c r="F25" i="5"/>
  <c r="C23" i="7" s="1"/>
  <c r="G23" i="7" s="1"/>
  <c r="F26" i="5"/>
  <c r="C24" i="7" s="1"/>
  <c r="G24" i="7" s="1"/>
  <c r="F27" i="5"/>
  <c r="C25" i="7" s="1"/>
  <c r="G25" i="7" s="1"/>
  <c r="F28" i="5"/>
  <c r="C26" i="7" s="1"/>
  <c r="G26" i="7" s="1"/>
  <c r="F29" i="5"/>
  <c r="C27" i="7" s="1"/>
  <c r="G27" i="7" s="1"/>
  <c r="F30" i="5"/>
  <c r="C28" i="7" s="1"/>
  <c r="G28" i="7" s="1"/>
  <c r="F31" i="5"/>
  <c r="C29" i="7" s="1"/>
  <c r="G29" i="7" s="1"/>
  <c r="F32" i="5"/>
  <c r="C30" i="7" s="1"/>
  <c r="G30" i="7" s="1"/>
  <c r="F33" i="5"/>
  <c r="C31" i="7" s="1"/>
  <c r="G31" i="7" s="1"/>
  <c r="F34" i="5"/>
  <c r="C32" i="7" s="1"/>
  <c r="G32" i="7" s="1"/>
  <c r="F35" i="5"/>
  <c r="C33" i="7" s="1"/>
  <c r="G33" i="7" s="1"/>
  <c r="F36" i="5"/>
  <c r="C34" i="7" s="1"/>
  <c r="G34" i="7" s="1"/>
  <c r="F37" i="5"/>
  <c r="C35" i="7" s="1"/>
  <c r="G35" i="7" s="1"/>
  <c r="F38" i="5"/>
  <c r="C36" i="7" s="1"/>
  <c r="G36" i="7" s="1"/>
  <c r="F39" i="5"/>
  <c r="C37" i="7" s="1"/>
  <c r="G37" i="7" s="1"/>
  <c r="F40" i="5"/>
  <c r="C38" i="7" s="1"/>
  <c r="G38" i="7" s="1"/>
  <c r="F41" i="5"/>
  <c r="C39" i="7" s="1"/>
  <c r="G39" i="7" s="1"/>
  <c r="F42" i="5"/>
  <c r="C40" i="7" s="1"/>
  <c r="G40" i="7" s="1"/>
  <c r="F43" i="5"/>
  <c r="C41" i="7" s="1"/>
  <c r="G41" i="7" s="1"/>
  <c r="F44" i="5"/>
  <c r="C42" i="7" s="1"/>
  <c r="G42" i="7" s="1"/>
  <c r="F45" i="5"/>
  <c r="C43" i="7" s="1"/>
  <c r="G43" i="7" s="1"/>
  <c r="F46" i="5"/>
  <c r="C44" i="7" s="1"/>
  <c r="G44" i="7" s="1"/>
  <c r="F47" i="5"/>
  <c r="C45" i="7" s="1"/>
  <c r="G45" i="7" s="1"/>
  <c r="F48" i="5"/>
  <c r="C46" i="7" s="1"/>
  <c r="G46" i="7" s="1"/>
  <c r="F49" i="5"/>
  <c r="C47" i="7" s="1"/>
  <c r="G47" i="7" s="1"/>
  <c r="F50" i="5"/>
  <c r="C48" i="7" s="1"/>
  <c r="G48" i="7" s="1"/>
  <c r="F51" i="5"/>
  <c r="C49" i="7" s="1"/>
  <c r="G49" i="7" s="1"/>
  <c r="F52" i="5"/>
  <c r="C50" i="7" s="1"/>
  <c r="G50" i="7" s="1"/>
  <c r="F53" i="5"/>
  <c r="C51" i="7" s="1"/>
  <c r="G51" i="7" s="1"/>
  <c r="F4" i="5"/>
  <c r="C2" i="7" s="1"/>
  <c r="G2" i="7" s="1"/>
  <c r="G52" i="7" l="1"/>
  <c r="D53" i="5"/>
  <c r="B51" i="7" s="1"/>
  <c r="J51" i="7" s="1"/>
  <c r="B53" i="5"/>
  <c r="D52" i="5"/>
  <c r="B50" i="7" s="1"/>
  <c r="J50" i="7" s="1"/>
  <c r="B52" i="5"/>
  <c r="D51" i="5"/>
  <c r="B49" i="7" s="1"/>
  <c r="J49" i="7" s="1"/>
  <c r="B51" i="5"/>
  <c r="D50" i="5"/>
  <c r="B48" i="7" s="1"/>
  <c r="J48" i="7" s="1"/>
  <c r="B50" i="5"/>
  <c r="D49" i="5"/>
  <c r="B47" i="7" s="1"/>
  <c r="J47" i="7" s="1"/>
  <c r="B49" i="5"/>
  <c r="D48" i="5"/>
  <c r="B46" i="7" s="1"/>
  <c r="J46" i="7" s="1"/>
  <c r="B48" i="5"/>
  <c r="D47" i="5"/>
  <c r="B45" i="7" s="1"/>
  <c r="J45" i="7" s="1"/>
  <c r="B47" i="5"/>
  <c r="D46" i="5"/>
  <c r="B44" i="7" s="1"/>
  <c r="J44" i="7" s="1"/>
  <c r="B46" i="5"/>
  <c r="D45" i="5"/>
  <c r="B43" i="7" s="1"/>
  <c r="J43" i="7" s="1"/>
  <c r="B45" i="5"/>
  <c r="D44" i="5"/>
  <c r="B42" i="7" s="1"/>
  <c r="J42" i="7" s="1"/>
  <c r="B44" i="5"/>
  <c r="D43" i="5"/>
  <c r="B41" i="7" s="1"/>
  <c r="J41" i="7" s="1"/>
  <c r="B43" i="5"/>
  <c r="D42" i="5"/>
  <c r="B40" i="7" s="1"/>
  <c r="J40" i="7" s="1"/>
  <c r="B42" i="5"/>
  <c r="D41" i="5"/>
  <c r="B39" i="7" s="1"/>
  <c r="J39" i="7" s="1"/>
  <c r="B41" i="5"/>
  <c r="D40" i="5"/>
  <c r="B38" i="7" s="1"/>
  <c r="J38" i="7" s="1"/>
  <c r="B40" i="5"/>
  <c r="D39" i="5"/>
  <c r="B37" i="7" s="1"/>
  <c r="J37" i="7" s="1"/>
  <c r="B39" i="5"/>
  <c r="D38" i="5"/>
  <c r="B36" i="7" s="1"/>
  <c r="J36" i="7" s="1"/>
  <c r="B38" i="5"/>
  <c r="D37" i="5"/>
  <c r="B35" i="7" s="1"/>
  <c r="J35" i="7" s="1"/>
  <c r="B37" i="5"/>
  <c r="D36" i="5"/>
  <c r="B34" i="7" s="1"/>
  <c r="J34" i="7" s="1"/>
  <c r="B36" i="5"/>
  <c r="D35" i="5"/>
  <c r="B33" i="7" s="1"/>
  <c r="J33" i="7" s="1"/>
  <c r="B35" i="5"/>
  <c r="D34" i="5"/>
  <c r="B32" i="7" s="1"/>
  <c r="J32" i="7" s="1"/>
  <c r="B34" i="5"/>
  <c r="D33" i="5"/>
  <c r="B31" i="7" s="1"/>
  <c r="J31" i="7" s="1"/>
  <c r="B33" i="5"/>
  <c r="D32" i="5"/>
  <c r="B30" i="7" s="1"/>
  <c r="J30" i="7" s="1"/>
  <c r="B32" i="5"/>
  <c r="D31" i="5"/>
  <c r="B29" i="7" s="1"/>
  <c r="J29" i="7" s="1"/>
  <c r="B31" i="5"/>
  <c r="D30" i="5"/>
  <c r="B28" i="7" s="1"/>
  <c r="J28" i="7" s="1"/>
  <c r="B30" i="5"/>
  <c r="D29" i="5"/>
  <c r="B27" i="7" s="1"/>
  <c r="J27" i="7" s="1"/>
  <c r="B29" i="5"/>
  <c r="D28" i="5"/>
  <c r="B26" i="7" s="1"/>
  <c r="J26" i="7" s="1"/>
  <c r="B28" i="5"/>
  <c r="D27" i="5"/>
  <c r="B25" i="7" s="1"/>
  <c r="J25" i="7" s="1"/>
  <c r="B27" i="5"/>
  <c r="D26" i="5"/>
  <c r="B24" i="7" s="1"/>
  <c r="J24" i="7" s="1"/>
  <c r="B26" i="5"/>
  <c r="D25" i="5"/>
  <c r="B23" i="7" s="1"/>
  <c r="J23" i="7" s="1"/>
  <c r="B25" i="5"/>
  <c r="D24" i="5"/>
  <c r="B22" i="7" s="1"/>
  <c r="J22" i="7" s="1"/>
  <c r="B24" i="5"/>
  <c r="D23" i="5"/>
  <c r="B21" i="7" s="1"/>
  <c r="J21" i="7" s="1"/>
  <c r="B23" i="5"/>
  <c r="D22" i="5"/>
  <c r="B20" i="7" s="1"/>
  <c r="J20" i="7" s="1"/>
  <c r="B22" i="5"/>
  <c r="D21" i="5"/>
  <c r="B19" i="7" s="1"/>
  <c r="J19" i="7" s="1"/>
  <c r="B21" i="5"/>
  <c r="D20" i="5"/>
  <c r="B18" i="7" s="1"/>
  <c r="J18" i="7" s="1"/>
  <c r="B20" i="5"/>
  <c r="D19" i="5"/>
  <c r="B17" i="7" s="1"/>
  <c r="J17" i="7" s="1"/>
  <c r="B19" i="5"/>
  <c r="D18" i="5"/>
  <c r="B16" i="7" s="1"/>
  <c r="J16" i="7" s="1"/>
  <c r="B18" i="5"/>
  <c r="D17" i="5"/>
  <c r="B15" i="7" s="1"/>
  <c r="J15" i="7" s="1"/>
  <c r="B17" i="5"/>
  <c r="D16" i="5"/>
  <c r="B14" i="7" s="1"/>
  <c r="J14" i="7" s="1"/>
  <c r="B16" i="5"/>
  <c r="D15" i="5"/>
  <c r="B13" i="7" s="1"/>
  <c r="J13" i="7" s="1"/>
  <c r="B15" i="5"/>
  <c r="D14" i="5"/>
  <c r="B12" i="7" s="1"/>
  <c r="J12" i="7" s="1"/>
  <c r="B14" i="5"/>
  <c r="D13" i="5"/>
  <c r="B11" i="7" s="1"/>
  <c r="J11" i="7" s="1"/>
  <c r="B13" i="5"/>
  <c r="D12" i="5"/>
  <c r="B10" i="7" s="1"/>
  <c r="J10" i="7" s="1"/>
  <c r="B12" i="5"/>
  <c r="D11" i="5"/>
  <c r="B9" i="7" s="1"/>
  <c r="J9" i="7" s="1"/>
  <c r="B11" i="5"/>
  <c r="D10" i="5"/>
  <c r="B8" i="7" s="1"/>
  <c r="J8" i="7" s="1"/>
  <c r="B10" i="5"/>
  <c r="D9" i="5"/>
  <c r="B7" i="7" s="1"/>
  <c r="J7" i="7" s="1"/>
  <c r="B9" i="5"/>
  <c r="D8" i="5"/>
  <c r="B6" i="7" s="1"/>
  <c r="J6" i="7" s="1"/>
  <c r="B8" i="5"/>
  <c r="D7" i="5"/>
  <c r="B5" i="7" s="1"/>
  <c r="J5" i="7" s="1"/>
  <c r="B7" i="5"/>
  <c r="D6" i="5"/>
  <c r="B4" i="7" s="1"/>
  <c r="J4" i="7" s="1"/>
  <c r="B6" i="5"/>
  <c r="D5" i="5"/>
  <c r="B3" i="7" s="1"/>
  <c r="J3" i="7" s="1"/>
  <c r="B5" i="5"/>
  <c r="D4" i="5"/>
  <c r="B2" i="7" s="1"/>
  <c r="J2" i="7" s="1"/>
  <c r="B4" i="5"/>
  <c r="J52" i="7" l="1"/>
  <c r="B5" i="9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2" i="4"/>
  <c r="C52" i="4" l="1"/>
  <c r="H52" i="2"/>
  <c r="I52" i="2"/>
  <c r="J52" i="2"/>
  <c r="K5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J52" i="3" l="1"/>
  <c r="H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I5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K52" i="3" l="1"/>
  <c r="B4" i="8" s="1"/>
</calcChain>
</file>

<file path=xl/sharedStrings.xml><?xml version="1.0" encoding="utf-8"?>
<sst xmlns="http://schemas.openxmlformats.org/spreadsheetml/2006/main" count="82" uniqueCount="64">
  <si>
    <t>Mana16k-cache16k2w</t>
  </si>
  <si>
    <t>Mana16k-cache32k8w</t>
  </si>
  <si>
    <t>NoPref-cache16k2w</t>
  </si>
  <si>
    <t>NoPref-cache32k8w</t>
  </si>
  <si>
    <t>RDIP-cache16k2w</t>
  </si>
  <si>
    <t>FNL-MMA-cache16k2w</t>
  </si>
  <si>
    <t>Pif-cache16k2w</t>
  </si>
  <si>
    <t>PIF-cache16k2w</t>
  </si>
  <si>
    <t>mana-bw-change</t>
  </si>
  <si>
    <t>fnl-mma-bw-change</t>
  </si>
  <si>
    <t>RDIP-bw-change</t>
  </si>
  <si>
    <t>pif-bw-change</t>
  </si>
  <si>
    <t>PIF</t>
  </si>
  <si>
    <t>rdip</t>
  </si>
  <si>
    <t>mana</t>
  </si>
  <si>
    <t>&lt;=energy per access of l2c</t>
  </si>
  <si>
    <t>l2c_access_32k_nopref(baseline)</t>
  </si>
  <si>
    <t>energy-baseline</t>
  </si>
  <si>
    <t>simulation_exec_time(50million cycles)</t>
  </si>
  <si>
    <t>hopb</t>
  </si>
  <si>
    <t>mW</t>
  </si>
  <si>
    <t>history</t>
  </si>
  <si>
    <t>index</t>
  </si>
  <si>
    <t>ishadow</t>
  </si>
  <si>
    <t>missahead</t>
  </si>
  <si>
    <t>touched</t>
  </si>
  <si>
    <t>worthpf</t>
  </si>
  <si>
    <t>fnlfilter</t>
  </si>
  <si>
    <t>l1i-16k</t>
  </si>
  <si>
    <t>l1i-32k</t>
  </si>
  <si>
    <t>l2</t>
  </si>
  <si>
    <t>nj</t>
  </si>
  <si>
    <t>l2c_access_mana</t>
  </si>
  <si>
    <t>l2c_energy-mana</t>
  </si>
  <si>
    <t>l2c_energy-pif</t>
  </si>
  <si>
    <t>l2c_access_pif</t>
  </si>
  <si>
    <t>l2c_access_rdip</t>
  </si>
  <si>
    <t>l2c_energy-rdip</t>
  </si>
  <si>
    <t>l2c_access_fnl</t>
  </si>
  <si>
    <t>l2c_energy-fnl</t>
  </si>
  <si>
    <t>PIF-storage-energy</t>
  </si>
  <si>
    <t>rdip-storage-energy</t>
  </si>
  <si>
    <t>pif-l1i-energy</t>
  </si>
  <si>
    <t>rdip-l1i-energy</t>
  </si>
  <si>
    <t>fnlmma-l1i-energy</t>
  </si>
  <si>
    <t>mana-storage-energy</t>
  </si>
  <si>
    <t>fnlmma-storage-energy</t>
  </si>
  <si>
    <t>NoPref-cache32-l1i-access</t>
  </si>
  <si>
    <t>Mana-l1i-access</t>
  </si>
  <si>
    <t>RDIP-l1i-access</t>
  </si>
  <si>
    <t>FNL-MMA-l1i-access</t>
  </si>
  <si>
    <t>Pif-l1i-access</t>
  </si>
  <si>
    <t>mana-l1i-energy</t>
  </si>
  <si>
    <t>nopref-l1i-32k</t>
  </si>
  <si>
    <t>mana-normalized</t>
  </si>
  <si>
    <t>pif-normalized</t>
  </si>
  <si>
    <t>rdip-normalized</t>
  </si>
  <si>
    <t>fnlmma-normalized</t>
  </si>
  <si>
    <t>Mana</t>
  </si>
  <si>
    <t>RDIP</t>
  </si>
  <si>
    <t>FNL-MMA</t>
  </si>
  <si>
    <t>MANA</t>
  </si>
  <si>
    <t>Pref. Name</t>
  </si>
  <si>
    <t>Energy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</si>
</sst>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8" borderId="0" applyNumberFormat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0" fillId="9" borderId="0" xfId="0" applyFill="1"/>
    <xf numFmtId="0" fontId="3" fillId="6" borderId="0" xfId="0" applyFont="1" applyFill="1"/>
    <xf numFmtId="0" fontId="4" fillId="8" borderId="0" xfId="1"/>
    <xf numFmtId="0" fontId="0" fillId="10" borderId="0" xfId="0" applyFill="1"/>
    <xf numFmtId="0" fontId="2" fillId="6" borderId="0" xfId="0" applyFont="1" applyFill="1"/>
    <xf numFmtId="0" fontId="0" fillId="11" borderId="0" xfId="0" applyFill="1"/>
    <xf numFmtId="0" fontId="5" fillId="0" borderId="0" xfId="0" applyFont="1" applyAlignment="1">
      <alignment horizontal="center"/>
    </xf>
    <xf numFmtId="0" fontId="2" fillId="3" borderId="0" xfId="0" applyFont="1" applyFill="1"/>
    <xf numFmtId="164" fontId="5" fillId="0" borderId="0" xfId="0" applyNumberFormat="1" applyFont="1" applyAlignment="1">
      <alignment horizontal="center"/>
    </xf>
  </cellXfs>
  <cellStyles count="2">
    <cellStyle name="Bad" xfId="1" builtinId="27"/>
    <cellStyle name="Normal" xfId="0" builtinId="0"/>
  </cellStyles>
  <dxfs count="1">
    <dxf>
      <font>
        <b/>
      </font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50000"/>
              </a:sysClr>
            </a:solidFill>
            <a:ln w="12700" cap="flat" cmpd="sng" algn="ctr">
              <a:solidFill>
                <a:sysClr val="windowText" lastClr="000000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63-4185-8CFE-914E688AC919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63-4185-8CFE-914E688AC919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63-4185-8CFE-914E688AC91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63-4185-8CFE-914E688AC919}"/>
              </c:ext>
            </c:extLst>
          </c:dPt>
          <c:cat>
            <c:strRef>
              <c:f>report_ipc!$A$1:$A$4</c:f>
              <c:strCache>
                <c:ptCount val="4"/>
                <c:pt idx="0">
                  <c:v>PIF</c:v>
                </c:pt>
                <c:pt idx="1">
                  <c:v>RDIP</c:v>
                </c:pt>
                <c:pt idx="2">
                  <c:v>FNL-MMA</c:v>
                </c:pt>
                <c:pt idx="3">
                  <c:v>MANA</c:v>
                </c:pt>
              </c:strCache>
            </c:strRef>
          </c:cat>
          <c:val>
            <c:numRef>
              <c:f>report_ipc!$B$1:$B$4</c:f>
              <c:numCache>
                <c:formatCode>General</c:formatCode>
                <c:ptCount val="4"/>
                <c:pt idx="0">
                  <c:v>0.26691083691375606</c:v>
                </c:pt>
                <c:pt idx="1">
                  <c:v>0.1161746997776727</c:v>
                </c:pt>
                <c:pt idx="2">
                  <c:v>0.18857645641714127</c:v>
                </c:pt>
                <c:pt idx="3">
                  <c:v>0.22407208467501172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EA5-BCEF-171FE3E0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4"/>
        <c:axId val="2021070320"/>
        <c:axId val="2021074896"/>
      </c:barChart>
      <c:catAx>
        <c:axId val="20210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4896"/>
        <c:crosses val="autoZero"/>
        <c:auto val="1"/>
        <c:lblAlgn val="ctr"/>
        <c:lblOffset val="100"/>
        <c:noMultiLvlLbl val="0"/>
      </c:catAx>
      <c:valAx>
        <c:axId val="20210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Average Speedup(%)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12700" cap="flat" cmpd="sng" algn="ctr">
              <a:solidFill>
                <a:sysClr val="windowText" lastClr="000000"/>
              </a:solidFill>
              <a:round/>
            </a:ln>
            <a:effectLst/>
          </c:spPr>
          <c:invertIfNegative val="0"/>
          <c:cat>
            <c:strRef>
              <c:f>report_energy!$A$2:$A$5</c:f>
              <c:strCache>
                <c:ptCount val="4"/>
                <c:pt idx="0">
                  <c:v>PIF</c:v>
                </c:pt>
                <c:pt idx="1">
                  <c:v>RDIP</c:v>
                </c:pt>
                <c:pt idx="2">
                  <c:v>FNL-MMA</c:v>
                </c:pt>
                <c:pt idx="3">
                  <c:v>MANA</c:v>
                </c:pt>
              </c:strCache>
            </c:strRef>
          </c:cat>
          <c:val>
            <c:numRef>
              <c:f>report_energy!$B$2:$B$5</c:f>
              <c:numCache>
                <c:formatCode>0.00000000</c:formatCode>
                <c:ptCount val="4"/>
                <c:pt idx="0">
                  <c:v>0.15152802971057922</c:v>
                </c:pt>
                <c:pt idx="1">
                  <c:v>2.4452677082218433E-3</c:v>
                </c:pt>
                <c:pt idx="2">
                  <c:v>1.9361281403942998E-2</c:v>
                </c:pt>
                <c:pt idx="3">
                  <c:v>6.5620015345781768E-2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EA5-BCEF-171FE3E0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4"/>
        <c:axId val="2021070320"/>
        <c:axId val="2021074896"/>
      </c:barChart>
      <c:catAx>
        <c:axId val="20210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4896"/>
        <c:crosses val="autoZero"/>
        <c:auto val="1"/>
        <c:lblAlgn val="ctr"/>
        <c:lblOffset val="100"/>
        <c:noMultiLvlLbl val="0"/>
      </c:catAx>
      <c:valAx>
        <c:axId val="20210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Energy Overhead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</xdr:row>
      <xdr:rowOff>175260</xdr:rowOff>
    </xdr:from>
    <xdr:to>
      <xdr:col>16</xdr:col>
      <xdr:colOff>99060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7</xdr:row>
      <xdr:rowOff>156210</xdr:rowOff>
    </xdr:from>
    <xdr:to>
      <xdr:col>13</xdr:col>
      <xdr:colOff>518160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5" totalsRowShown="0">
  <autoFilter ref="A1:B5"/>
  <tableColumns count="2">
    <tableColumn id="1" name="Pref. Name"/>
    <tableColumn id="3" name="Energy Overhea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B1" workbookViewId="0">
      <pane ySplit="1" topLeftCell="A24" activePane="bottomLeft" state="frozen"/>
      <selection pane="bottomLeft" activeCell="C51" sqref="C51"/>
    </sheetView>
  </sheetViews>
  <sheetFormatPr defaultRowHeight="14.4" x14ac:dyDescent="0.3"/>
  <cols>
    <col min="1" max="1" width="23.109375" bestFit="1" customWidth="1"/>
    <col min="2" max="2" width="12" bestFit="1" customWidth="1"/>
    <col min="3" max="3" width="19.5546875" bestFit="1" customWidth="1"/>
    <col min="4" max="4" width="15.77734375" bestFit="1" customWidth="1"/>
    <col min="5" max="5" width="20.21875" bestFit="1" customWidth="1"/>
    <col min="6" max="6" width="14" bestFit="1" customWidth="1"/>
    <col min="8" max="8" width="12" style="5" bestFit="1" customWidth="1"/>
    <col min="9" max="9" width="12.77734375" bestFit="1" customWidth="1"/>
    <col min="10" max="10" width="16" style="4" bestFit="1" customWidth="1"/>
    <col min="11" max="11" width="14.33203125" style="2" bestFit="1" customWidth="1"/>
  </cols>
  <sheetData>
    <row r="1" spans="1:11" x14ac:dyDescent="0.3">
      <c r="A1" t="s">
        <v>47</v>
      </c>
      <c r="B1" s="15">
        <v>0.73296399999999995</v>
      </c>
      <c r="C1" t="s">
        <v>48</v>
      </c>
      <c r="D1" t="s">
        <v>49</v>
      </c>
      <c r="E1" t="s">
        <v>50</v>
      </c>
      <c r="F1" t="s">
        <v>51</v>
      </c>
      <c r="G1" s="15">
        <v>0.227878</v>
      </c>
      <c r="H1" s="5" t="s">
        <v>42</v>
      </c>
      <c r="I1" s="3" t="s">
        <v>43</v>
      </c>
      <c r="J1" s="4" t="s">
        <v>44</v>
      </c>
      <c r="K1" s="2" t="s">
        <v>52</v>
      </c>
    </row>
    <row r="2" spans="1:11" x14ac:dyDescent="0.3">
      <c r="A2">
        <v>8896328</v>
      </c>
      <c r="B2" s="13">
        <f>$B$1*A2</f>
        <v>6520688.1561919991</v>
      </c>
      <c r="C2">
        <v>14685185</v>
      </c>
      <c r="D2">
        <v>12844008</v>
      </c>
      <c r="E2">
        <v>10055918</v>
      </c>
      <c r="F2">
        <v>15082203</v>
      </c>
      <c r="H2" s="5">
        <f t="shared" ref="H2:H33" si="0">$G$1*F2</f>
        <v>3436902.2552339998</v>
      </c>
      <c r="I2" s="3">
        <f>$G$1*D2</f>
        <v>2926866.8550240002</v>
      </c>
      <c r="J2" s="4">
        <f>$G$1*E2</f>
        <v>2291522.4820039999</v>
      </c>
      <c r="K2" s="2">
        <f>$G$1*C2</f>
        <v>3346430.5874299998</v>
      </c>
    </row>
    <row r="3" spans="1:11" x14ac:dyDescent="0.3">
      <c r="A3">
        <v>9538142</v>
      </c>
      <c r="B3" s="13">
        <f t="shared" ref="B3:B51" si="1">$B$1*A3</f>
        <v>6991114.7128879996</v>
      </c>
      <c r="C3">
        <v>19341282</v>
      </c>
      <c r="D3">
        <v>11998282</v>
      </c>
      <c r="E3">
        <v>12254950</v>
      </c>
      <c r="F3">
        <v>19777126</v>
      </c>
      <c r="H3" s="5">
        <f t="shared" si="0"/>
        <v>4506771.9186279997</v>
      </c>
      <c r="I3" s="3">
        <f t="shared" ref="I3:I51" si="2">$G$1*D3</f>
        <v>2734144.5055959998</v>
      </c>
      <c r="J3" s="4">
        <f t="shared" ref="J3:J51" si="3">$G$1*E3</f>
        <v>2792633.4961000001</v>
      </c>
      <c r="K3" s="2">
        <f t="shared" ref="K3:K51" si="4">$G$1*C3</f>
        <v>4407452.6595959999</v>
      </c>
    </row>
    <row r="4" spans="1:11" x14ac:dyDescent="0.3">
      <c r="A4">
        <v>9448753</v>
      </c>
      <c r="B4" s="13">
        <f t="shared" si="1"/>
        <v>6925595.7938919999</v>
      </c>
      <c r="C4">
        <v>17274570</v>
      </c>
      <c r="D4">
        <v>11354347</v>
      </c>
      <c r="E4">
        <v>11217783</v>
      </c>
      <c r="F4">
        <v>18010336</v>
      </c>
      <c r="H4" s="5">
        <f t="shared" si="0"/>
        <v>4104159.3470080001</v>
      </c>
      <c r="I4" s="3">
        <f t="shared" si="2"/>
        <v>2587405.8856660002</v>
      </c>
      <c r="J4" s="4">
        <f t="shared" si="3"/>
        <v>2556285.9544739998</v>
      </c>
      <c r="K4" s="2">
        <f t="shared" si="4"/>
        <v>3936494.4624600001</v>
      </c>
    </row>
    <row r="5" spans="1:11" x14ac:dyDescent="0.3">
      <c r="A5">
        <v>9392134</v>
      </c>
      <c r="B5" s="13">
        <f t="shared" si="1"/>
        <v>6884096.1051759999</v>
      </c>
      <c r="C5">
        <v>16760618</v>
      </c>
      <c r="D5">
        <v>12410286</v>
      </c>
      <c r="E5">
        <v>10908660</v>
      </c>
      <c r="F5">
        <v>17028263</v>
      </c>
      <c r="H5" s="5">
        <f t="shared" si="0"/>
        <v>3880366.5159140001</v>
      </c>
      <c r="I5" s="3">
        <f t="shared" si="2"/>
        <v>2828031.1531079998</v>
      </c>
      <c r="J5" s="4">
        <f t="shared" si="3"/>
        <v>2485843.6234800001</v>
      </c>
      <c r="K5" s="2">
        <f t="shared" si="4"/>
        <v>3819376.1086039999</v>
      </c>
    </row>
    <row r="6" spans="1:11" x14ac:dyDescent="0.3">
      <c r="A6">
        <v>9316520</v>
      </c>
      <c r="B6" s="13">
        <f t="shared" si="1"/>
        <v>6828673.7652799999</v>
      </c>
      <c r="C6">
        <v>19905448</v>
      </c>
      <c r="D6">
        <v>11996291</v>
      </c>
      <c r="E6">
        <v>11984865</v>
      </c>
      <c r="F6">
        <v>20828520</v>
      </c>
      <c r="H6" s="5">
        <f t="shared" si="0"/>
        <v>4746361.4805600001</v>
      </c>
      <c r="I6" s="3">
        <f t="shared" si="2"/>
        <v>2733690.8004979999</v>
      </c>
      <c r="J6" s="4">
        <f t="shared" si="3"/>
        <v>2731087.06647</v>
      </c>
      <c r="K6" s="2">
        <f t="shared" si="4"/>
        <v>4536013.6793440003</v>
      </c>
    </row>
    <row r="7" spans="1:11" x14ac:dyDescent="0.3">
      <c r="A7">
        <v>8410664</v>
      </c>
      <c r="B7" s="13">
        <f t="shared" si="1"/>
        <v>6164713.9280959992</v>
      </c>
      <c r="C7">
        <v>14032590</v>
      </c>
      <c r="D7">
        <v>11803662</v>
      </c>
      <c r="E7">
        <v>10481261</v>
      </c>
      <c r="F7">
        <v>13825239</v>
      </c>
      <c r="H7" s="5">
        <f t="shared" si="0"/>
        <v>3150467.8128419998</v>
      </c>
      <c r="I7" s="3">
        <f t="shared" si="2"/>
        <v>2689794.8892359999</v>
      </c>
      <c r="J7" s="4">
        <f t="shared" si="3"/>
        <v>2388448.794158</v>
      </c>
      <c r="K7" s="2">
        <f t="shared" si="4"/>
        <v>3197718.5440199999</v>
      </c>
    </row>
    <row r="8" spans="1:11" x14ac:dyDescent="0.3">
      <c r="A8">
        <v>8999059</v>
      </c>
      <c r="B8" s="13">
        <f t="shared" si="1"/>
        <v>6595986.2808759995</v>
      </c>
      <c r="C8">
        <v>15016392</v>
      </c>
      <c r="D8">
        <v>12423155</v>
      </c>
      <c r="E8">
        <v>10438861</v>
      </c>
      <c r="F8">
        <v>13796385</v>
      </c>
      <c r="H8" s="5">
        <f t="shared" si="0"/>
        <v>3143892.62103</v>
      </c>
      <c r="I8" s="3">
        <f t="shared" si="2"/>
        <v>2830963.7150900001</v>
      </c>
      <c r="J8" s="4">
        <f t="shared" si="3"/>
        <v>2378786.7669580001</v>
      </c>
      <c r="K8" s="2">
        <f t="shared" si="4"/>
        <v>3421905.3761760001</v>
      </c>
    </row>
    <row r="9" spans="1:11" x14ac:dyDescent="0.3">
      <c r="A9">
        <v>9644852</v>
      </c>
      <c r="B9" s="13">
        <f t="shared" si="1"/>
        <v>7069329.3013279997</v>
      </c>
      <c r="C9">
        <v>16529434</v>
      </c>
      <c r="D9">
        <v>13080251</v>
      </c>
      <c r="E9">
        <v>11187014</v>
      </c>
      <c r="F9">
        <v>16529132</v>
      </c>
      <c r="H9" s="5">
        <f t="shared" si="0"/>
        <v>3766625.541896</v>
      </c>
      <c r="I9" s="3">
        <f t="shared" si="2"/>
        <v>2980701.437378</v>
      </c>
      <c r="J9" s="4">
        <f t="shared" si="3"/>
        <v>2549274.3762920001</v>
      </c>
      <c r="K9" s="2">
        <f t="shared" si="4"/>
        <v>3766694.361052</v>
      </c>
    </row>
    <row r="10" spans="1:11" x14ac:dyDescent="0.3">
      <c r="A10">
        <v>8203862</v>
      </c>
      <c r="B10" s="13">
        <f t="shared" si="1"/>
        <v>6013135.506968</v>
      </c>
      <c r="C10">
        <v>14804008</v>
      </c>
      <c r="D10">
        <v>11300067</v>
      </c>
      <c r="E10">
        <v>10182560</v>
      </c>
      <c r="F10">
        <v>15688512</v>
      </c>
      <c r="H10" s="5">
        <f t="shared" si="0"/>
        <v>3575066.7375360001</v>
      </c>
      <c r="I10" s="3">
        <f t="shared" si="2"/>
        <v>2575036.6678260001</v>
      </c>
      <c r="J10" s="4">
        <f t="shared" si="3"/>
        <v>2320381.4076800002</v>
      </c>
      <c r="K10" s="2">
        <f t="shared" si="4"/>
        <v>3373507.7350240001</v>
      </c>
    </row>
    <row r="11" spans="1:11" x14ac:dyDescent="0.3">
      <c r="A11">
        <v>9675912</v>
      </c>
      <c r="B11" s="13">
        <f t="shared" si="1"/>
        <v>7092095.1631679991</v>
      </c>
      <c r="C11">
        <v>22390600</v>
      </c>
      <c r="D11">
        <v>13165968</v>
      </c>
      <c r="E11">
        <v>15595889</v>
      </c>
      <c r="F11">
        <v>17967617</v>
      </c>
      <c r="H11" s="5">
        <f t="shared" si="0"/>
        <v>4094424.6267260001</v>
      </c>
      <c r="I11" s="3">
        <f t="shared" si="2"/>
        <v>3000234.455904</v>
      </c>
      <c r="J11" s="4">
        <f t="shared" si="3"/>
        <v>3553959.9935420002</v>
      </c>
      <c r="K11" s="2">
        <f t="shared" si="4"/>
        <v>5102325.1468000002</v>
      </c>
    </row>
    <row r="12" spans="1:11" x14ac:dyDescent="0.3">
      <c r="A12">
        <v>9275854</v>
      </c>
      <c r="B12" s="13">
        <f t="shared" si="1"/>
        <v>6798867.0512559991</v>
      </c>
      <c r="C12">
        <v>16461422</v>
      </c>
      <c r="D12">
        <v>12375196</v>
      </c>
      <c r="E12">
        <v>11488172</v>
      </c>
      <c r="F12">
        <v>16906368</v>
      </c>
      <c r="H12" s="5">
        <f t="shared" si="0"/>
        <v>3852589.3271039999</v>
      </c>
      <c r="I12" s="3">
        <f t="shared" si="2"/>
        <v>2820034.9140880001</v>
      </c>
      <c r="J12" s="4">
        <f t="shared" si="3"/>
        <v>2617901.6590160001</v>
      </c>
      <c r="K12" s="2">
        <f t="shared" si="4"/>
        <v>3751195.922516</v>
      </c>
    </row>
    <row r="13" spans="1:11" x14ac:dyDescent="0.3">
      <c r="A13">
        <v>10613961</v>
      </c>
      <c r="B13" s="13">
        <f t="shared" si="1"/>
        <v>7779651.3104039999</v>
      </c>
      <c r="C13">
        <v>17548802</v>
      </c>
      <c r="D13">
        <v>12665748</v>
      </c>
      <c r="E13">
        <v>13094628</v>
      </c>
      <c r="F13">
        <v>20732408</v>
      </c>
      <c r="H13" s="5">
        <f t="shared" si="0"/>
        <v>4724459.6702239998</v>
      </c>
      <c r="I13" s="3">
        <f t="shared" si="2"/>
        <v>2886245.3227439998</v>
      </c>
      <c r="J13" s="4">
        <f t="shared" si="3"/>
        <v>2983977.6393840001</v>
      </c>
      <c r="K13" s="2">
        <f t="shared" si="4"/>
        <v>3998985.902156</v>
      </c>
    </row>
    <row r="14" spans="1:11" x14ac:dyDescent="0.3">
      <c r="A14">
        <v>10627391</v>
      </c>
      <c r="B14" s="13">
        <f t="shared" si="1"/>
        <v>7789495.0169239994</v>
      </c>
      <c r="C14">
        <v>17450896</v>
      </c>
      <c r="D14">
        <v>13036454</v>
      </c>
      <c r="E14">
        <v>13007068</v>
      </c>
      <c r="F14">
        <v>16298302</v>
      </c>
      <c r="H14" s="5">
        <f t="shared" si="0"/>
        <v>3714024.4631559998</v>
      </c>
      <c r="I14" s="3">
        <f t="shared" si="2"/>
        <v>2970721.0646119998</v>
      </c>
      <c r="J14" s="4">
        <f t="shared" si="3"/>
        <v>2964024.6417040001</v>
      </c>
      <c r="K14" s="2">
        <f t="shared" si="4"/>
        <v>3976675.278688</v>
      </c>
    </row>
    <row r="15" spans="1:11" x14ac:dyDescent="0.3">
      <c r="A15">
        <v>9801634</v>
      </c>
      <c r="B15" s="13">
        <f t="shared" si="1"/>
        <v>7184244.8631759994</v>
      </c>
      <c r="C15">
        <v>16778592</v>
      </c>
      <c r="D15">
        <v>11999761</v>
      </c>
      <c r="E15">
        <v>12514430</v>
      </c>
      <c r="F15">
        <v>15328492</v>
      </c>
      <c r="H15" s="5">
        <f t="shared" si="0"/>
        <v>3493026.0999759999</v>
      </c>
      <c r="I15" s="3">
        <f t="shared" si="2"/>
        <v>2734481.5371579998</v>
      </c>
      <c r="J15" s="4">
        <f t="shared" si="3"/>
        <v>2851763.27954</v>
      </c>
      <c r="K15" s="2">
        <f t="shared" si="4"/>
        <v>3823471.9877760001</v>
      </c>
    </row>
    <row r="16" spans="1:11" x14ac:dyDescent="0.3">
      <c r="A16">
        <v>8741707</v>
      </c>
      <c r="B16" s="13">
        <f t="shared" si="1"/>
        <v>6407356.5295479996</v>
      </c>
      <c r="C16">
        <v>15889250</v>
      </c>
      <c r="D16">
        <v>11077406</v>
      </c>
      <c r="E16">
        <v>11631895</v>
      </c>
      <c r="F16">
        <v>15019098</v>
      </c>
      <c r="H16" s="5">
        <f t="shared" si="0"/>
        <v>3422522.0140439998</v>
      </c>
      <c r="I16" s="3">
        <f t="shared" si="2"/>
        <v>2524297.1244680001</v>
      </c>
      <c r="J16" s="4">
        <f t="shared" si="3"/>
        <v>2650652.96881</v>
      </c>
      <c r="K16" s="2">
        <f t="shared" si="4"/>
        <v>3620810.5115</v>
      </c>
    </row>
    <row r="17" spans="1:11" x14ac:dyDescent="0.3">
      <c r="A17">
        <v>8557314</v>
      </c>
      <c r="B17" s="13">
        <f t="shared" si="1"/>
        <v>6272203.0986959999</v>
      </c>
      <c r="C17">
        <v>15770499</v>
      </c>
      <c r="D17">
        <v>10745943</v>
      </c>
      <c r="E17">
        <v>11774316</v>
      </c>
      <c r="F17">
        <v>14473076</v>
      </c>
      <c r="H17" s="5">
        <f t="shared" si="0"/>
        <v>3298095.6127280002</v>
      </c>
      <c r="I17" s="3">
        <f t="shared" si="2"/>
        <v>2448763.998954</v>
      </c>
      <c r="J17" s="4">
        <f t="shared" si="3"/>
        <v>2683107.5814479999</v>
      </c>
      <c r="K17" s="2">
        <f t="shared" si="4"/>
        <v>3593749.7711220002</v>
      </c>
    </row>
    <row r="18" spans="1:11" x14ac:dyDescent="0.3">
      <c r="A18">
        <v>8516933</v>
      </c>
      <c r="B18" s="13">
        <f t="shared" si="1"/>
        <v>6242605.2794119995</v>
      </c>
      <c r="C18">
        <v>15782001</v>
      </c>
      <c r="D18">
        <v>10824626</v>
      </c>
      <c r="E18">
        <v>11704720</v>
      </c>
      <c r="F18">
        <v>14506137</v>
      </c>
      <c r="H18" s="5">
        <f t="shared" si="0"/>
        <v>3305629.487286</v>
      </c>
      <c r="I18" s="3">
        <f t="shared" si="2"/>
        <v>2466694.1236279998</v>
      </c>
      <c r="J18" s="4">
        <f t="shared" si="3"/>
        <v>2667248.1841600002</v>
      </c>
      <c r="K18" s="2">
        <f t="shared" si="4"/>
        <v>3596370.823878</v>
      </c>
    </row>
    <row r="19" spans="1:11" x14ac:dyDescent="0.3">
      <c r="A19">
        <v>9618212</v>
      </c>
      <c r="B19" s="13">
        <f t="shared" si="1"/>
        <v>7049803.1403679997</v>
      </c>
      <c r="C19">
        <v>21532507</v>
      </c>
      <c r="D19">
        <v>12951877</v>
      </c>
      <c r="E19">
        <v>15944583</v>
      </c>
      <c r="F19">
        <v>18415353</v>
      </c>
      <c r="H19" s="5">
        <f t="shared" si="0"/>
        <v>4196453.8109339997</v>
      </c>
      <c r="I19" s="3">
        <f t="shared" si="2"/>
        <v>2951447.8270060001</v>
      </c>
      <c r="J19" s="4">
        <f t="shared" si="3"/>
        <v>3633419.684874</v>
      </c>
      <c r="K19" s="2">
        <f t="shared" si="4"/>
        <v>4906784.6301459996</v>
      </c>
    </row>
    <row r="20" spans="1:11" x14ac:dyDescent="0.3">
      <c r="A20">
        <v>9648179</v>
      </c>
      <c r="B20" s="13">
        <f t="shared" si="1"/>
        <v>7071767.8725559991</v>
      </c>
      <c r="C20">
        <v>21718666</v>
      </c>
      <c r="D20">
        <v>13059595</v>
      </c>
      <c r="E20">
        <v>16022632</v>
      </c>
      <c r="F20">
        <v>18324176</v>
      </c>
      <c r="H20" s="5">
        <f t="shared" si="0"/>
        <v>4175676.578528</v>
      </c>
      <c r="I20" s="3">
        <f t="shared" si="2"/>
        <v>2975994.3894099998</v>
      </c>
      <c r="J20" s="4">
        <f t="shared" si="3"/>
        <v>3651205.3348960001</v>
      </c>
      <c r="K20" s="2">
        <f t="shared" si="4"/>
        <v>4949206.170748</v>
      </c>
    </row>
    <row r="21" spans="1:11" x14ac:dyDescent="0.3">
      <c r="A21">
        <v>9720666</v>
      </c>
      <c r="B21" s="13">
        <f t="shared" si="1"/>
        <v>7124898.2340239994</v>
      </c>
      <c r="C21">
        <v>17596619</v>
      </c>
      <c r="D21">
        <v>10828105</v>
      </c>
      <c r="E21">
        <v>13502636</v>
      </c>
      <c r="F21">
        <v>14656870</v>
      </c>
      <c r="H21" s="5">
        <f t="shared" si="0"/>
        <v>3339978.2218599999</v>
      </c>
      <c r="I21" s="3">
        <f t="shared" si="2"/>
        <v>2467486.9111899999</v>
      </c>
      <c r="J21" s="4">
        <f t="shared" si="3"/>
        <v>3076953.6864080001</v>
      </c>
      <c r="K21" s="2">
        <f t="shared" si="4"/>
        <v>4009882.344482</v>
      </c>
    </row>
    <row r="22" spans="1:11" x14ac:dyDescent="0.3">
      <c r="A22">
        <v>9757883</v>
      </c>
      <c r="B22" s="13">
        <f t="shared" si="1"/>
        <v>7152176.9552119998</v>
      </c>
      <c r="C22">
        <v>16351002</v>
      </c>
      <c r="D22">
        <v>13025467</v>
      </c>
      <c r="E22">
        <v>14693728</v>
      </c>
      <c r="F22">
        <v>15164095</v>
      </c>
      <c r="H22" s="5">
        <f t="shared" si="0"/>
        <v>3455563.64041</v>
      </c>
      <c r="I22" s="3">
        <f t="shared" si="2"/>
        <v>2968217.3690260001</v>
      </c>
      <c r="J22" s="4">
        <f t="shared" si="3"/>
        <v>3348377.3491839999</v>
      </c>
      <c r="K22" s="2">
        <f t="shared" si="4"/>
        <v>3726033.6337560001</v>
      </c>
    </row>
    <row r="23" spans="1:11" x14ac:dyDescent="0.3">
      <c r="A23">
        <v>9960113</v>
      </c>
      <c r="B23" s="13">
        <f t="shared" si="1"/>
        <v>7300404.2649319991</v>
      </c>
      <c r="C23">
        <v>17093832</v>
      </c>
      <c r="D23">
        <v>13370343</v>
      </c>
      <c r="E23">
        <v>15404342</v>
      </c>
      <c r="F23">
        <v>15464739</v>
      </c>
      <c r="H23" s="5">
        <f t="shared" si="0"/>
        <v>3524073.793842</v>
      </c>
      <c r="I23" s="3">
        <f t="shared" si="2"/>
        <v>3046807.0221540001</v>
      </c>
      <c r="J23" s="4">
        <f t="shared" si="3"/>
        <v>3510310.646276</v>
      </c>
      <c r="K23" s="2">
        <f t="shared" si="4"/>
        <v>3895308.2484959997</v>
      </c>
    </row>
    <row r="24" spans="1:11" x14ac:dyDescent="0.3">
      <c r="A24">
        <v>9731377</v>
      </c>
      <c r="B24" s="13">
        <f t="shared" si="1"/>
        <v>7132749.0114279995</v>
      </c>
      <c r="C24">
        <v>16176374</v>
      </c>
      <c r="D24">
        <v>12972102</v>
      </c>
      <c r="E24">
        <v>14706106</v>
      </c>
      <c r="F24">
        <v>14751272</v>
      </c>
      <c r="H24" s="5">
        <f t="shared" si="0"/>
        <v>3361490.360816</v>
      </c>
      <c r="I24" s="3">
        <f t="shared" si="2"/>
        <v>2956056.659556</v>
      </c>
      <c r="J24" s="4">
        <f t="shared" si="3"/>
        <v>3351198.0230680001</v>
      </c>
      <c r="K24" s="2">
        <f t="shared" si="4"/>
        <v>3686239.7543719998</v>
      </c>
    </row>
    <row r="25" spans="1:11" x14ac:dyDescent="0.3">
      <c r="A25">
        <v>9955328</v>
      </c>
      <c r="B25" s="13">
        <f t="shared" si="1"/>
        <v>7296897.0321919993</v>
      </c>
      <c r="C25">
        <v>17100795</v>
      </c>
      <c r="D25">
        <v>13420053</v>
      </c>
      <c r="E25">
        <v>15361538</v>
      </c>
      <c r="F25">
        <v>15537150</v>
      </c>
      <c r="H25" s="5">
        <f t="shared" si="0"/>
        <v>3540574.6677000001</v>
      </c>
      <c r="I25" s="3">
        <f t="shared" si="2"/>
        <v>3058134.8375340002</v>
      </c>
      <c r="J25" s="4">
        <f t="shared" si="3"/>
        <v>3500556.5563639998</v>
      </c>
      <c r="K25" s="2">
        <f t="shared" si="4"/>
        <v>3896894.9630100001</v>
      </c>
    </row>
    <row r="26" spans="1:11" x14ac:dyDescent="0.3">
      <c r="A26">
        <v>9980232</v>
      </c>
      <c r="B26" s="13">
        <f t="shared" si="1"/>
        <v>7315150.7676479993</v>
      </c>
      <c r="C26">
        <v>17365573</v>
      </c>
      <c r="D26">
        <v>13459629</v>
      </c>
      <c r="E26">
        <v>15696664</v>
      </c>
      <c r="F26">
        <v>16053389</v>
      </c>
      <c r="H26" s="5">
        <f t="shared" si="0"/>
        <v>3658214.1785419998</v>
      </c>
      <c r="I26" s="3">
        <f t="shared" si="2"/>
        <v>3067153.337262</v>
      </c>
      <c r="J26" s="4">
        <f t="shared" si="3"/>
        <v>3576924.3989920001</v>
      </c>
      <c r="K26" s="2">
        <f t="shared" si="4"/>
        <v>3957232.044094</v>
      </c>
    </row>
    <row r="27" spans="1:11" x14ac:dyDescent="0.3">
      <c r="A27">
        <v>9988059</v>
      </c>
      <c r="B27" s="13">
        <f t="shared" si="1"/>
        <v>7320887.6768759992</v>
      </c>
      <c r="C27">
        <v>17307527</v>
      </c>
      <c r="D27">
        <v>13544361</v>
      </c>
      <c r="E27">
        <v>15574707</v>
      </c>
      <c r="F27">
        <v>15725264</v>
      </c>
      <c r="H27" s="5">
        <f t="shared" si="0"/>
        <v>3583441.7097919998</v>
      </c>
      <c r="I27" s="3">
        <f t="shared" si="2"/>
        <v>3086461.8959579999</v>
      </c>
      <c r="J27" s="4">
        <f t="shared" si="3"/>
        <v>3549133.0817459999</v>
      </c>
      <c r="K27" s="2">
        <f t="shared" si="4"/>
        <v>3944004.6377059999</v>
      </c>
    </row>
    <row r="28" spans="1:11" x14ac:dyDescent="0.3">
      <c r="A28">
        <v>9274546</v>
      </c>
      <c r="B28" s="13">
        <f t="shared" si="1"/>
        <v>6797908.3343439996</v>
      </c>
      <c r="C28">
        <v>18762578</v>
      </c>
      <c r="D28">
        <v>10416343</v>
      </c>
      <c r="E28">
        <v>13581423</v>
      </c>
      <c r="F28">
        <v>15640262</v>
      </c>
      <c r="H28" s="5">
        <f t="shared" si="0"/>
        <v>3564071.6240360001</v>
      </c>
      <c r="I28" s="3">
        <f t="shared" si="2"/>
        <v>2373655.4101539999</v>
      </c>
      <c r="J28" s="4">
        <f t="shared" si="3"/>
        <v>3094907.510394</v>
      </c>
      <c r="K28" s="2">
        <f t="shared" si="4"/>
        <v>4275578.7494839998</v>
      </c>
    </row>
    <row r="29" spans="1:11" x14ac:dyDescent="0.3">
      <c r="A29">
        <v>9151167</v>
      </c>
      <c r="B29" s="13">
        <f t="shared" si="1"/>
        <v>6707475.9689879995</v>
      </c>
      <c r="C29">
        <v>18799714</v>
      </c>
      <c r="D29">
        <v>10377475</v>
      </c>
      <c r="E29">
        <v>13663092</v>
      </c>
      <c r="F29">
        <v>15071061</v>
      </c>
      <c r="H29" s="5">
        <f t="shared" si="0"/>
        <v>3434363.238558</v>
      </c>
      <c r="I29" s="3">
        <f t="shared" si="2"/>
        <v>2364798.2480500001</v>
      </c>
      <c r="J29" s="4">
        <f t="shared" si="3"/>
        <v>3113518.0787760001</v>
      </c>
      <c r="K29" s="2">
        <f t="shared" si="4"/>
        <v>4284041.2268920001</v>
      </c>
    </row>
    <row r="30" spans="1:11" x14ac:dyDescent="0.3">
      <c r="A30">
        <v>9319476</v>
      </c>
      <c r="B30" s="13">
        <f t="shared" si="1"/>
        <v>6830840.4068639996</v>
      </c>
      <c r="C30">
        <v>19289334</v>
      </c>
      <c r="D30">
        <v>10892974</v>
      </c>
      <c r="E30">
        <v>13787217</v>
      </c>
      <c r="F30">
        <v>16258821</v>
      </c>
      <c r="H30" s="5">
        <f t="shared" si="0"/>
        <v>3705027.6118379999</v>
      </c>
      <c r="I30" s="3">
        <f t="shared" si="2"/>
        <v>2482269.1291720001</v>
      </c>
      <c r="J30" s="4">
        <f t="shared" si="3"/>
        <v>3141803.4355259999</v>
      </c>
      <c r="K30" s="2">
        <f t="shared" si="4"/>
        <v>4395614.8532520002</v>
      </c>
    </row>
    <row r="31" spans="1:11" x14ac:dyDescent="0.3">
      <c r="A31">
        <v>9276455</v>
      </c>
      <c r="B31" s="13">
        <f t="shared" si="1"/>
        <v>6799307.56262</v>
      </c>
      <c r="C31">
        <v>19403622</v>
      </c>
      <c r="D31">
        <v>10481754</v>
      </c>
      <c r="E31">
        <v>14361818</v>
      </c>
      <c r="F31">
        <v>15509833</v>
      </c>
      <c r="H31" s="5">
        <f t="shared" si="0"/>
        <v>3534349.724374</v>
      </c>
      <c r="I31" s="3">
        <f t="shared" si="2"/>
        <v>2388561.1380119999</v>
      </c>
      <c r="J31" s="4">
        <f t="shared" si="3"/>
        <v>3272742.3622039999</v>
      </c>
      <c r="K31" s="2">
        <f t="shared" si="4"/>
        <v>4421658.574116</v>
      </c>
    </row>
    <row r="32" spans="1:11" x14ac:dyDescent="0.3">
      <c r="A32">
        <v>9273419</v>
      </c>
      <c r="B32" s="13">
        <f t="shared" si="1"/>
        <v>6797082.2839159993</v>
      </c>
      <c r="C32">
        <v>19365419</v>
      </c>
      <c r="D32">
        <v>10492110</v>
      </c>
      <c r="E32">
        <v>14278689</v>
      </c>
      <c r="F32">
        <v>15518630</v>
      </c>
      <c r="H32" s="5">
        <f t="shared" si="0"/>
        <v>3536354.3671399998</v>
      </c>
      <c r="I32" s="3">
        <f t="shared" si="2"/>
        <v>2390921.0425800001</v>
      </c>
      <c r="J32" s="4">
        <f t="shared" si="3"/>
        <v>3253799.0919419997</v>
      </c>
      <c r="K32" s="2">
        <f t="shared" si="4"/>
        <v>4412952.9508819999</v>
      </c>
    </row>
    <row r="33" spans="1:11" x14ac:dyDescent="0.3">
      <c r="A33">
        <v>9532819</v>
      </c>
      <c r="B33" s="13">
        <f t="shared" si="1"/>
        <v>6987213.1455159998</v>
      </c>
      <c r="C33">
        <v>19414537</v>
      </c>
      <c r="D33">
        <v>11225056</v>
      </c>
      <c r="E33">
        <v>14569767</v>
      </c>
      <c r="F33">
        <v>16256420</v>
      </c>
      <c r="H33" s="5">
        <f t="shared" si="0"/>
        <v>3704480.47676</v>
      </c>
      <c r="I33" s="3">
        <f t="shared" si="2"/>
        <v>2557943.3111680001</v>
      </c>
      <c r="J33" s="4">
        <f t="shared" si="3"/>
        <v>3320129.364426</v>
      </c>
      <c r="K33" s="2">
        <f t="shared" si="4"/>
        <v>4424145.8624860002</v>
      </c>
    </row>
    <row r="34" spans="1:11" x14ac:dyDescent="0.3">
      <c r="A34">
        <v>9558810</v>
      </c>
      <c r="B34" s="13">
        <f t="shared" si="1"/>
        <v>7006263.6128399996</v>
      </c>
      <c r="C34">
        <v>19454078</v>
      </c>
      <c r="D34">
        <v>11234271</v>
      </c>
      <c r="E34">
        <v>14617801</v>
      </c>
      <c r="F34">
        <v>16139343</v>
      </c>
      <c r="H34" s="5">
        <f t="shared" ref="H34:H51" si="5">$G$1*F34</f>
        <v>3677801.2041540002</v>
      </c>
      <c r="I34" s="3">
        <f t="shared" si="2"/>
        <v>2560043.2069379999</v>
      </c>
      <c r="J34" s="4">
        <f t="shared" si="3"/>
        <v>3331075.2562779998</v>
      </c>
      <c r="K34" s="2">
        <f t="shared" si="4"/>
        <v>4433156.3864839999</v>
      </c>
    </row>
    <row r="35" spans="1:11" x14ac:dyDescent="0.3">
      <c r="A35">
        <v>9570965</v>
      </c>
      <c r="B35" s="13">
        <f t="shared" si="1"/>
        <v>7015172.7902599992</v>
      </c>
      <c r="C35">
        <v>19602205</v>
      </c>
      <c r="D35">
        <v>11070298</v>
      </c>
      <c r="E35">
        <v>14744234</v>
      </c>
      <c r="F35">
        <v>16596427</v>
      </c>
      <c r="H35" s="5">
        <f t="shared" si="5"/>
        <v>3781960.5919059999</v>
      </c>
      <c r="I35" s="3">
        <f t="shared" si="2"/>
        <v>2522677.3676439999</v>
      </c>
      <c r="J35" s="4">
        <f t="shared" si="3"/>
        <v>3359886.5554519999</v>
      </c>
      <c r="K35" s="2">
        <f t="shared" si="4"/>
        <v>4466911.2709900001</v>
      </c>
    </row>
    <row r="36" spans="1:11" x14ac:dyDescent="0.3">
      <c r="A36">
        <v>9455085</v>
      </c>
      <c r="B36" s="13">
        <f t="shared" si="1"/>
        <v>6930236.9219399998</v>
      </c>
      <c r="C36">
        <v>19474823</v>
      </c>
      <c r="D36">
        <v>11187862</v>
      </c>
      <c r="E36">
        <v>14725239</v>
      </c>
      <c r="F36">
        <v>16345567</v>
      </c>
      <c r="H36" s="5">
        <f t="shared" si="5"/>
        <v>3724795.1168260002</v>
      </c>
      <c r="I36" s="3">
        <f t="shared" si="2"/>
        <v>2549467.6168359998</v>
      </c>
      <c r="J36" s="4">
        <f t="shared" si="3"/>
        <v>3355558.012842</v>
      </c>
      <c r="K36" s="2">
        <f t="shared" si="4"/>
        <v>4437883.7155940002</v>
      </c>
    </row>
    <row r="37" spans="1:11" x14ac:dyDescent="0.3">
      <c r="A37">
        <v>9497212</v>
      </c>
      <c r="B37" s="13">
        <f t="shared" si="1"/>
        <v>6961114.4963679994</v>
      </c>
      <c r="C37">
        <v>19732154</v>
      </c>
      <c r="D37">
        <v>11288794</v>
      </c>
      <c r="E37">
        <v>15092093</v>
      </c>
      <c r="F37">
        <v>16280108</v>
      </c>
      <c r="H37" s="5">
        <f t="shared" si="5"/>
        <v>3709878.4508239999</v>
      </c>
      <c r="I37" s="3">
        <f t="shared" si="2"/>
        <v>2572467.7991320002</v>
      </c>
      <c r="J37" s="4">
        <f t="shared" si="3"/>
        <v>3439155.9686539997</v>
      </c>
      <c r="K37" s="2">
        <f t="shared" si="4"/>
        <v>4496523.7892119996</v>
      </c>
    </row>
    <row r="38" spans="1:11" x14ac:dyDescent="0.3">
      <c r="A38">
        <v>9608210</v>
      </c>
      <c r="B38" s="13">
        <f t="shared" si="1"/>
        <v>7042472.0344399996</v>
      </c>
      <c r="C38">
        <v>19044112</v>
      </c>
      <c r="D38">
        <v>12804410</v>
      </c>
      <c r="E38">
        <v>15778854</v>
      </c>
      <c r="F38">
        <v>17084159</v>
      </c>
      <c r="H38" s="5">
        <f t="shared" si="5"/>
        <v>3893103.9846020001</v>
      </c>
      <c r="I38" s="3">
        <f t="shared" si="2"/>
        <v>2917843.34198</v>
      </c>
      <c r="J38" s="4">
        <f t="shared" si="3"/>
        <v>3595653.6918119998</v>
      </c>
      <c r="K38" s="2">
        <f t="shared" si="4"/>
        <v>4339734.1543359999</v>
      </c>
    </row>
    <row r="39" spans="1:11" x14ac:dyDescent="0.3">
      <c r="A39">
        <v>9609755</v>
      </c>
      <c r="B39" s="13">
        <f t="shared" si="1"/>
        <v>7043604.4638199992</v>
      </c>
      <c r="C39">
        <v>18983433</v>
      </c>
      <c r="D39">
        <v>12904346</v>
      </c>
      <c r="E39">
        <v>15784642</v>
      </c>
      <c r="F39">
        <v>16413674</v>
      </c>
      <c r="H39" s="5">
        <f t="shared" si="5"/>
        <v>3740315.203772</v>
      </c>
      <c r="I39" s="3">
        <f t="shared" si="2"/>
        <v>2940616.557788</v>
      </c>
      <c r="J39" s="4">
        <f t="shared" si="3"/>
        <v>3596972.6496759998</v>
      </c>
      <c r="K39" s="2">
        <f t="shared" si="4"/>
        <v>4325906.745174</v>
      </c>
    </row>
    <row r="40" spans="1:11" x14ac:dyDescent="0.3">
      <c r="A40">
        <v>9621866</v>
      </c>
      <c r="B40" s="13">
        <f t="shared" si="1"/>
        <v>7052481.3908239994</v>
      </c>
      <c r="C40">
        <v>19179730</v>
      </c>
      <c r="D40">
        <v>12948242</v>
      </c>
      <c r="E40">
        <v>15885349</v>
      </c>
      <c r="F40">
        <v>16550159</v>
      </c>
      <c r="H40" s="5">
        <f t="shared" si="5"/>
        <v>3771417.1326020001</v>
      </c>
      <c r="I40" s="3">
        <f t="shared" si="2"/>
        <v>2950619.4904760001</v>
      </c>
      <c r="J40" s="4">
        <f t="shared" si="3"/>
        <v>3619921.5594219998</v>
      </c>
      <c r="K40" s="2">
        <f t="shared" si="4"/>
        <v>4370638.5129399998</v>
      </c>
    </row>
    <row r="41" spans="1:11" x14ac:dyDescent="0.3">
      <c r="A41">
        <v>9062898</v>
      </c>
      <c r="B41" s="13">
        <f t="shared" si="1"/>
        <v>6642777.9696719991</v>
      </c>
      <c r="C41">
        <v>17823674</v>
      </c>
      <c r="D41">
        <v>12147291</v>
      </c>
      <c r="E41">
        <v>15726794</v>
      </c>
      <c r="F41">
        <v>16232401</v>
      </c>
      <c r="H41" s="5">
        <f t="shared" si="5"/>
        <v>3699007.0750779998</v>
      </c>
      <c r="I41" s="3">
        <f t="shared" si="2"/>
        <v>2768100.3784980001</v>
      </c>
      <c r="J41" s="4">
        <f t="shared" si="3"/>
        <v>3583790.363132</v>
      </c>
      <c r="K41" s="2">
        <f t="shared" si="4"/>
        <v>4061623.183772</v>
      </c>
    </row>
    <row r="42" spans="1:11" x14ac:dyDescent="0.3">
      <c r="A42">
        <v>9467141</v>
      </c>
      <c r="B42" s="13">
        <f t="shared" si="1"/>
        <v>6939073.5359239997</v>
      </c>
      <c r="C42">
        <v>18862334</v>
      </c>
      <c r="D42">
        <v>12840866</v>
      </c>
      <c r="E42">
        <v>16747370</v>
      </c>
      <c r="F42">
        <v>16475478</v>
      </c>
      <c r="H42" s="5">
        <f t="shared" si="5"/>
        <v>3754398.9756840002</v>
      </c>
      <c r="I42" s="3">
        <f t="shared" si="2"/>
        <v>2926150.8623480001</v>
      </c>
      <c r="J42" s="4">
        <f t="shared" si="3"/>
        <v>3816357.1808599997</v>
      </c>
      <c r="K42" s="2">
        <f t="shared" si="4"/>
        <v>4298310.9472519998</v>
      </c>
    </row>
    <row r="43" spans="1:11" x14ac:dyDescent="0.3">
      <c r="A43">
        <v>9467066</v>
      </c>
      <c r="B43" s="13">
        <f t="shared" si="1"/>
        <v>6939018.5636239992</v>
      </c>
      <c r="C43">
        <v>19054613</v>
      </c>
      <c r="D43">
        <v>12997151</v>
      </c>
      <c r="E43">
        <v>16736586</v>
      </c>
      <c r="F43">
        <v>16387674</v>
      </c>
      <c r="H43" s="5">
        <f t="shared" si="5"/>
        <v>3734390.3757719998</v>
      </c>
      <c r="I43" s="3">
        <f t="shared" si="2"/>
        <v>2961764.7755780001</v>
      </c>
      <c r="J43" s="4">
        <f t="shared" si="3"/>
        <v>3813899.7445080001</v>
      </c>
      <c r="K43" s="2">
        <f t="shared" si="4"/>
        <v>4342127.101214</v>
      </c>
    </row>
    <row r="44" spans="1:11" x14ac:dyDescent="0.3">
      <c r="A44">
        <v>9284032</v>
      </c>
      <c r="B44" s="13">
        <f t="shared" si="1"/>
        <v>6804861.2308479995</v>
      </c>
      <c r="C44">
        <v>19395776</v>
      </c>
      <c r="D44">
        <v>12795094</v>
      </c>
      <c r="E44">
        <v>16748067</v>
      </c>
      <c r="F44">
        <v>16843312</v>
      </c>
      <c r="H44" s="5">
        <f t="shared" si="5"/>
        <v>3838220.2519359998</v>
      </c>
      <c r="I44" s="3">
        <f t="shared" si="2"/>
        <v>2915720.430532</v>
      </c>
      <c r="J44" s="4">
        <f t="shared" si="3"/>
        <v>3816516.0118260002</v>
      </c>
      <c r="K44" s="2">
        <f t="shared" si="4"/>
        <v>4419870.6433279999</v>
      </c>
    </row>
    <row r="45" spans="1:11" x14ac:dyDescent="0.3">
      <c r="A45">
        <v>9288647</v>
      </c>
      <c r="B45" s="13">
        <f t="shared" si="1"/>
        <v>6808243.859708</v>
      </c>
      <c r="C45">
        <v>17040047</v>
      </c>
      <c r="D45">
        <v>12532877</v>
      </c>
      <c r="E45">
        <v>10869045</v>
      </c>
      <c r="F45">
        <v>20257432</v>
      </c>
      <c r="H45" s="5">
        <f t="shared" si="5"/>
        <v>4616223.0892960001</v>
      </c>
      <c r="I45" s="3">
        <f t="shared" si="2"/>
        <v>2855966.9450059999</v>
      </c>
      <c r="J45" s="4">
        <f t="shared" si="3"/>
        <v>2476816.2365100002</v>
      </c>
      <c r="K45" s="2">
        <f t="shared" si="4"/>
        <v>3883051.8302659998</v>
      </c>
    </row>
    <row r="46" spans="1:11" x14ac:dyDescent="0.3">
      <c r="A46">
        <v>12097785</v>
      </c>
      <c r="B46" s="13">
        <f t="shared" si="1"/>
        <v>8867240.8847399987</v>
      </c>
      <c r="C46">
        <v>17174037</v>
      </c>
      <c r="D46">
        <v>13841846</v>
      </c>
      <c r="E46">
        <v>13648029</v>
      </c>
      <c r="F46">
        <v>15928402</v>
      </c>
      <c r="H46" s="5">
        <f t="shared" si="5"/>
        <v>3629732.390956</v>
      </c>
      <c r="I46" s="3">
        <f t="shared" si="2"/>
        <v>3154252.182788</v>
      </c>
      <c r="J46" s="4">
        <f t="shared" si="3"/>
        <v>3110085.5524619999</v>
      </c>
      <c r="K46" s="2">
        <f t="shared" si="4"/>
        <v>3913585.2034859997</v>
      </c>
    </row>
    <row r="47" spans="1:11" x14ac:dyDescent="0.3">
      <c r="A47">
        <v>11284920</v>
      </c>
      <c r="B47" s="13">
        <f t="shared" si="1"/>
        <v>8271440.1028799992</v>
      </c>
      <c r="C47">
        <v>16523803</v>
      </c>
      <c r="D47">
        <v>12835268</v>
      </c>
      <c r="E47">
        <v>13138776</v>
      </c>
      <c r="F47">
        <v>15082803</v>
      </c>
      <c r="H47" s="5">
        <f t="shared" si="5"/>
        <v>3437038.9820340001</v>
      </c>
      <c r="I47" s="3">
        <f t="shared" si="2"/>
        <v>2924875.2013039999</v>
      </c>
      <c r="J47" s="4">
        <f t="shared" si="3"/>
        <v>2994037.9973280001</v>
      </c>
      <c r="K47" s="2">
        <f t="shared" si="4"/>
        <v>3765411.180034</v>
      </c>
    </row>
    <row r="48" spans="1:11" x14ac:dyDescent="0.3">
      <c r="A48">
        <v>8941486</v>
      </c>
      <c r="B48" s="13">
        <f t="shared" si="1"/>
        <v>6553787.3445039997</v>
      </c>
      <c r="C48">
        <v>18389314</v>
      </c>
      <c r="D48">
        <v>11874385</v>
      </c>
      <c r="E48">
        <v>11625145</v>
      </c>
      <c r="F48">
        <v>16771326</v>
      </c>
      <c r="H48" s="5">
        <f t="shared" si="5"/>
        <v>3821816.2262280001</v>
      </c>
      <c r="I48" s="3">
        <f t="shared" si="2"/>
        <v>2705911.1050299997</v>
      </c>
      <c r="J48" s="4">
        <f t="shared" si="3"/>
        <v>2649114.7923099999</v>
      </c>
      <c r="K48" s="2">
        <f t="shared" si="4"/>
        <v>4190520.0956919999</v>
      </c>
    </row>
    <row r="49" spans="1:11" x14ac:dyDescent="0.3">
      <c r="A49">
        <v>8843615</v>
      </c>
      <c r="B49" s="13">
        <f t="shared" si="1"/>
        <v>6482051.4248599997</v>
      </c>
      <c r="C49">
        <v>22139864</v>
      </c>
      <c r="D49">
        <v>12920259</v>
      </c>
      <c r="E49">
        <v>12817466</v>
      </c>
      <c r="F49">
        <v>19832081</v>
      </c>
      <c r="H49" s="5">
        <f t="shared" si="5"/>
        <v>4519294.9541180003</v>
      </c>
      <c r="I49" s="3">
        <f t="shared" si="2"/>
        <v>2944242.7804020001</v>
      </c>
      <c r="J49" s="4">
        <f t="shared" si="3"/>
        <v>2920818.5171480002</v>
      </c>
      <c r="K49" s="2">
        <f t="shared" si="4"/>
        <v>5045187.9285920002</v>
      </c>
    </row>
    <row r="50" spans="1:11" x14ac:dyDescent="0.3">
      <c r="A50">
        <v>9144065</v>
      </c>
      <c r="B50" s="13">
        <f t="shared" si="1"/>
        <v>6702270.4586599991</v>
      </c>
      <c r="C50">
        <v>17951680</v>
      </c>
      <c r="D50">
        <v>13976858</v>
      </c>
      <c r="E50">
        <v>10542196</v>
      </c>
      <c r="F50">
        <v>17266425</v>
      </c>
      <c r="H50" s="5">
        <f t="shared" si="5"/>
        <v>3934638.3961499999</v>
      </c>
      <c r="I50" s="3">
        <f t="shared" si="2"/>
        <v>3185018.4473239998</v>
      </c>
      <c r="J50" s="4">
        <f t="shared" si="3"/>
        <v>2402334.5400879998</v>
      </c>
      <c r="K50" s="2">
        <f t="shared" si="4"/>
        <v>4090792.9350399999</v>
      </c>
    </row>
    <row r="51" spans="1:11" x14ac:dyDescent="0.3">
      <c r="A51">
        <v>8036299</v>
      </c>
      <c r="B51" s="13">
        <f t="shared" si="1"/>
        <v>5890317.8602359993</v>
      </c>
      <c r="C51">
        <v>9236075</v>
      </c>
      <c r="D51">
        <v>8966911</v>
      </c>
      <c r="E51">
        <v>8583287</v>
      </c>
      <c r="F51">
        <v>9037553</v>
      </c>
      <c r="H51" s="5">
        <f t="shared" si="5"/>
        <v>2059459.502534</v>
      </c>
      <c r="I51" s="3">
        <f t="shared" si="2"/>
        <v>2043361.744858</v>
      </c>
      <c r="J51" s="4">
        <f t="shared" si="3"/>
        <v>1955942.274986</v>
      </c>
      <c r="K51" s="2">
        <f t="shared" si="4"/>
        <v>2104698.2988499999</v>
      </c>
    </row>
    <row r="52" spans="1:11" x14ac:dyDescent="0.3">
      <c r="H5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4" sqref="C4:C53"/>
    </sheetView>
  </sheetViews>
  <sheetFormatPr defaultRowHeight="14.4" x14ac:dyDescent="0.3"/>
  <cols>
    <col min="1" max="1" width="28.21875" bestFit="1" customWidth="1"/>
    <col min="2" max="2" width="22.6640625" bestFit="1" customWidth="1"/>
    <col min="3" max="3" width="15.33203125" bestFit="1" customWidth="1"/>
    <col min="4" max="4" width="15.109375" style="16" bestFit="1" customWidth="1"/>
    <col min="5" max="5" width="12.77734375" bestFit="1" customWidth="1"/>
    <col min="6" max="6" width="12.5546875" style="5" bestFit="1" customWidth="1"/>
    <col min="7" max="7" width="13.88671875" bestFit="1" customWidth="1"/>
    <col min="8" max="8" width="13.6640625" style="3" bestFit="1" customWidth="1"/>
    <col min="9" max="9" width="12.77734375" bestFit="1" customWidth="1"/>
    <col min="10" max="10" width="12.5546875" style="4" bestFit="1" customWidth="1"/>
  </cols>
  <sheetData>
    <row r="1" spans="1:10" x14ac:dyDescent="0.3">
      <c r="A1" s="15">
        <v>1.4212199999999999</v>
      </c>
      <c r="B1" t="s">
        <v>15</v>
      </c>
    </row>
    <row r="3" spans="1:10" x14ac:dyDescent="0.3">
      <c r="A3" t="s">
        <v>16</v>
      </c>
      <c r="B3" t="s">
        <v>17</v>
      </c>
      <c r="C3" t="s">
        <v>32</v>
      </c>
      <c r="D3" s="16" t="s">
        <v>33</v>
      </c>
      <c r="E3" t="s">
        <v>35</v>
      </c>
      <c r="F3" s="5" t="s">
        <v>34</v>
      </c>
      <c r="G3" t="s">
        <v>36</v>
      </c>
      <c r="H3" s="3" t="s">
        <v>37</v>
      </c>
      <c r="I3" t="s">
        <v>38</v>
      </c>
      <c r="J3" s="4" t="s">
        <v>39</v>
      </c>
    </row>
    <row r="4" spans="1:10" x14ac:dyDescent="0.3">
      <c r="A4">
        <v>1928250</v>
      </c>
      <c r="B4" s="13">
        <f t="shared" ref="B4:B35" si="0">$A$1*A4</f>
        <v>2740467.4649999999</v>
      </c>
      <c r="C4">
        <v>2894827</v>
      </c>
      <c r="D4" s="16">
        <f t="shared" ref="D4:D35" si="1">$A$1*C4</f>
        <v>4114186.0289399996</v>
      </c>
      <c r="E4">
        <v>2956765</v>
      </c>
      <c r="F4" s="5">
        <f>E4*$A$1</f>
        <v>4202213.5532999998</v>
      </c>
      <c r="G4">
        <v>2693062</v>
      </c>
      <c r="H4" s="3">
        <f>$A$1*G4</f>
        <v>3827433.5756399999</v>
      </c>
      <c r="I4">
        <v>2884195</v>
      </c>
      <c r="J4" s="4">
        <f>$A$1*I4</f>
        <v>4099075.6179</v>
      </c>
    </row>
    <row r="5" spans="1:10" x14ac:dyDescent="0.3">
      <c r="A5">
        <v>1297852</v>
      </c>
      <c r="B5" s="13">
        <f t="shared" si="0"/>
        <v>1844533.2194399999</v>
      </c>
      <c r="C5">
        <v>4418971</v>
      </c>
      <c r="D5" s="16">
        <f t="shared" si="1"/>
        <v>6280329.9646199998</v>
      </c>
      <c r="E5">
        <v>4988788</v>
      </c>
      <c r="F5" s="5">
        <f t="shared" ref="F5:F53" si="2">E5*$A$1</f>
        <v>7090165.2813599994</v>
      </c>
      <c r="G5">
        <v>3111258</v>
      </c>
      <c r="H5" s="3">
        <f t="shared" ref="H5:H53" si="3">$A$1*G5</f>
        <v>4421782.0947599998</v>
      </c>
      <c r="I5">
        <v>4166773</v>
      </c>
      <c r="J5" s="4">
        <f t="shared" ref="J5:J53" si="4">$A$1*I5</f>
        <v>5921901.1230600001</v>
      </c>
    </row>
    <row r="6" spans="1:10" x14ac:dyDescent="0.3">
      <c r="A6">
        <v>1546260</v>
      </c>
      <c r="B6" s="13">
        <f t="shared" si="0"/>
        <v>2197575.6371999998</v>
      </c>
      <c r="C6">
        <v>4026457</v>
      </c>
      <c r="D6" s="16">
        <f t="shared" si="1"/>
        <v>5722481.2175399996</v>
      </c>
      <c r="E6">
        <v>4446588</v>
      </c>
      <c r="F6" s="5">
        <f t="shared" si="2"/>
        <v>6319579.7973599993</v>
      </c>
      <c r="G6">
        <v>2849536</v>
      </c>
      <c r="H6" s="3">
        <f t="shared" si="3"/>
        <v>4049817.5539199999</v>
      </c>
      <c r="I6">
        <v>3575996</v>
      </c>
      <c r="J6" s="4">
        <f t="shared" si="4"/>
        <v>5082277.0351200001</v>
      </c>
    </row>
    <row r="7" spans="1:10" x14ac:dyDescent="0.3">
      <c r="A7">
        <v>2313203</v>
      </c>
      <c r="B7" s="13">
        <f t="shared" si="0"/>
        <v>3287570.36766</v>
      </c>
      <c r="C7">
        <v>4062577</v>
      </c>
      <c r="D7" s="16">
        <f t="shared" si="1"/>
        <v>5773815.6839399999</v>
      </c>
      <c r="E7">
        <v>4232693</v>
      </c>
      <c r="F7" s="5">
        <f t="shared" si="2"/>
        <v>6015587.9454600001</v>
      </c>
      <c r="G7">
        <v>3097831</v>
      </c>
      <c r="H7" s="3">
        <f t="shared" si="3"/>
        <v>4402699.3738199994</v>
      </c>
      <c r="I7">
        <v>3757497</v>
      </c>
      <c r="J7" s="4">
        <f t="shared" si="4"/>
        <v>5340229.8863399997</v>
      </c>
    </row>
    <row r="8" spans="1:10" x14ac:dyDescent="0.3">
      <c r="A8">
        <v>1927554</v>
      </c>
      <c r="B8" s="13">
        <f t="shared" si="0"/>
        <v>2739478.2958799996</v>
      </c>
      <c r="C8">
        <v>5829744</v>
      </c>
      <c r="D8" s="16">
        <f t="shared" si="1"/>
        <v>8285348.7676799996</v>
      </c>
      <c r="E8">
        <v>6068441</v>
      </c>
      <c r="F8" s="5">
        <f t="shared" si="2"/>
        <v>8624589.7180199996</v>
      </c>
      <c r="G8">
        <v>3927150</v>
      </c>
      <c r="H8" s="3">
        <f t="shared" si="3"/>
        <v>5581344.1229999997</v>
      </c>
      <c r="I8">
        <v>5091712</v>
      </c>
      <c r="J8" s="4">
        <f t="shared" si="4"/>
        <v>7236442.9286399996</v>
      </c>
    </row>
    <row r="9" spans="1:10" x14ac:dyDescent="0.3">
      <c r="A9">
        <v>2511338</v>
      </c>
      <c r="B9" s="13">
        <f t="shared" si="0"/>
        <v>3569163.7923599998</v>
      </c>
      <c r="C9">
        <v>3204157</v>
      </c>
      <c r="D9" s="16">
        <f t="shared" si="1"/>
        <v>4553812.0115399994</v>
      </c>
      <c r="E9">
        <v>3275303</v>
      </c>
      <c r="F9" s="5">
        <f t="shared" si="2"/>
        <v>4654926.1296600001</v>
      </c>
      <c r="G9">
        <v>3358142</v>
      </c>
      <c r="H9" s="3">
        <f t="shared" si="3"/>
        <v>4772658.5732399998</v>
      </c>
      <c r="I9">
        <v>3363961</v>
      </c>
      <c r="J9" s="4">
        <f t="shared" si="4"/>
        <v>4780928.6524200002</v>
      </c>
    </row>
    <row r="10" spans="1:10" x14ac:dyDescent="0.3">
      <c r="A10">
        <v>3389576</v>
      </c>
      <c r="B10" s="13">
        <f t="shared" si="0"/>
        <v>4817333.2027199995</v>
      </c>
      <c r="C10">
        <v>4096475</v>
      </c>
      <c r="D10" s="16">
        <f t="shared" si="1"/>
        <v>5821992.1995000001</v>
      </c>
      <c r="E10">
        <v>3832445</v>
      </c>
      <c r="F10" s="5">
        <f t="shared" si="2"/>
        <v>5446747.4829000002</v>
      </c>
      <c r="G10">
        <v>3762401</v>
      </c>
      <c r="H10" s="3">
        <f t="shared" si="3"/>
        <v>5347199.5492199995</v>
      </c>
      <c r="I10">
        <v>3850642</v>
      </c>
      <c r="J10" s="4">
        <f t="shared" si="4"/>
        <v>5472609.4232399995</v>
      </c>
    </row>
    <row r="11" spans="1:10" x14ac:dyDescent="0.3">
      <c r="A11">
        <v>3656440</v>
      </c>
      <c r="B11" s="13">
        <f t="shared" si="0"/>
        <v>5196605.6568</v>
      </c>
      <c r="C11">
        <v>5150488</v>
      </c>
      <c r="D11" s="16">
        <f t="shared" si="1"/>
        <v>7319976.5553599996</v>
      </c>
      <c r="E11">
        <v>4769009</v>
      </c>
      <c r="F11" s="5">
        <f t="shared" si="2"/>
        <v>6777810.9709799998</v>
      </c>
      <c r="G11">
        <v>4311871</v>
      </c>
      <c r="H11" s="3">
        <f t="shared" si="3"/>
        <v>6128117.3026199993</v>
      </c>
      <c r="I11">
        <v>4702317</v>
      </c>
      <c r="J11" s="4">
        <f t="shared" si="4"/>
        <v>6683026.9667400001</v>
      </c>
    </row>
    <row r="12" spans="1:10" x14ac:dyDescent="0.3">
      <c r="A12">
        <v>1809970</v>
      </c>
      <c r="B12" s="13">
        <f t="shared" si="0"/>
        <v>2572365.5633999999</v>
      </c>
      <c r="C12">
        <v>3977537</v>
      </c>
      <c r="D12" s="16">
        <f t="shared" si="1"/>
        <v>5652955.1351399999</v>
      </c>
      <c r="E12">
        <v>4116463</v>
      </c>
      <c r="F12" s="5">
        <f t="shared" si="2"/>
        <v>5850399.5448599998</v>
      </c>
      <c r="G12">
        <v>2892305</v>
      </c>
      <c r="H12" s="3">
        <f t="shared" si="3"/>
        <v>4110601.7120999997</v>
      </c>
      <c r="I12">
        <v>3482324</v>
      </c>
      <c r="J12" s="4">
        <f t="shared" si="4"/>
        <v>4949148.5152799999</v>
      </c>
    </row>
    <row r="13" spans="1:10" x14ac:dyDescent="0.3">
      <c r="A13">
        <v>1173695</v>
      </c>
      <c r="B13" s="13">
        <f t="shared" si="0"/>
        <v>1668078.8078999999</v>
      </c>
      <c r="C13">
        <v>7577697</v>
      </c>
      <c r="D13" s="16">
        <f t="shared" si="1"/>
        <v>10769574.530339999</v>
      </c>
      <c r="E13">
        <v>4721148</v>
      </c>
      <c r="F13" s="5">
        <f t="shared" si="2"/>
        <v>6709789.9605599996</v>
      </c>
      <c r="G13">
        <v>4978941</v>
      </c>
      <c r="H13" s="3">
        <f t="shared" si="3"/>
        <v>7076170.5280200001</v>
      </c>
      <c r="I13">
        <v>5606600</v>
      </c>
      <c r="J13" s="4">
        <f t="shared" si="4"/>
        <v>7968212.0519999992</v>
      </c>
    </row>
    <row r="14" spans="1:10" x14ac:dyDescent="0.3">
      <c r="A14">
        <v>3049970</v>
      </c>
      <c r="B14" s="13">
        <f t="shared" si="0"/>
        <v>4334678.3634000001</v>
      </c>
      <c r="C14">
        <v>5025593</v>
      </c>
      <c r="D14" s="16">
        <f t="shared" si="1"/>
        <v>7142473.2834599996</v>
      </c>
      <c r="E14">
        <v>4644635</v>
      </c>
      <c r="F14" s="5">
        <f t="shared" si="2"/>
        <v>6601048.1546999998</v>
      </c>
      <c r="G14">
        <v>3958134</v>
      </c>
      <c r="H14" s="3">
        <f t="shared" si="3"/>
        <v>5625379.2034799997</v>
      </c>
      <c r="I14">
        <v>4706291</v>
      </c>
      <c r="J14" s="4">
        <f t="shared" si="4"/>
        <v>6688674.8950199997</v>
      </c>
    </row>
    <row r="15" spans="1:10" x14ac:dyDescent="0.3">
      <c r="A15">
        <v>6836999</v>
      </c>
      <c r="B15" s="13">
        <f t="shared" si="0"/>
        <v>9716879.7187799998</v>
      </c>
      <c r="C15">
        <v>9049801</v>
      </c>
      <c r="D15" s="16">
        <f t="shared" si="1"/>
        <v>12861758.17722</v>
      </c>
      <c r="E15">
        <v>8210060</v>
      </c>
      <c r="F15" s="5">
        <f t="shared" si="2"/>
        <v>11668301.473199999</v>
      </c>
      <c r="G15">
        <v>7851037</v>
      </c>
      <c r="H15" s="3">
        <f t="shared" si="3"/>
        <v>11158050.80514</v>
      </c>
      <c r="I15">
        <v>9046171</v>
      </c>
      <c r="J15" s="4">
        <f t="shared" si="4"/>
        <v>12856599.14862</v>
      </c>
    </row>
    <row r="16" spans="1:10" x14ac:dyDescent="0.3">
      <c r="A16">
        <v>7641322</v>
      </c>
      <c r="B16" s="13">
        <f t="shared" si="0"/>
        <v>10859999.65284</v>
      </c>
      <c r="C16">
        <v>9600337</v>
      </c>
      <c r="D16" s="16">
        <f t="shared" si="1"/>
        <v>13644190.95114</v>
      </c>
      <c r="E16">
        <v>8580768</v>
      </c>
      <c r="F16" s="5">
        <f t="shared" si="2"/>
        <v>12195159.096959999</v>
      </c>
      <c r="G16">
        <v>8489835</v>
      </c>
      <c r="H16" s="3">
        <f t="shared" si="3"/>
        <v>12065923.298699999</v>
      </c>
      <c r="I16">
        <v>9239282</v>
      </c>
      <c r="J16" s="4">
        <f t="shared" si="4"/>
        <v>13131052.364039999</v>
      </c>
    </row>
    <row r="17" spans="1:10" x14ac:dyDescent="0.3">
      <c r="A17">
        <v>6191000</v>
      </c>
      <c r="B17" s="13">
        <f t="shared" si="0"/>
        <v>8798773.0199999996</v>
      </c>
      <c r="C17">
        <v>8549390</v>
      </c>
      <c r="D17" s="16">
        <f t="shared" si="1"/>
        <v>12150564.0558</v>
      </c>
      <c r="E17">
        <v>7495572</v>
      </c>
      <c r="F17" s="5">
        <f t="shared" si="2"/>
        <v>10652856.83784</v>
      </c>
      <c r="G17">
        <v>7518420</v>
      </c>
      <c r="H17" s="3">
        <f t="shared" si="3"/>
        <v>10685328.872399999</v>
      </c>
      <c r="I17">
        <v>8441106</v>
      </c>
      <c r="J17" s="4">
        <f t="shared" si="4"/>
        <v>11996668.669319998</v>
      </c>
    </row>
    <row r="18" spans="1:10" x14ac:dyDescent="0.3">
      <c r="A18">
        <v>3468853</v>
      </c>
      <c r="B18" s="13">
        <f t="shared" si="0"/>
        <v>4930003.2606600001</v>
      </c>
      <c r="C18">
        <v>5855452</v>
      </c>
      <c r="D18" s="16">
        <f t="shared" si="1"/>
        <v>8321885.49144</v>
      </c>
      <c r="E18">
        <v>4789941</v>
      </c>
      <c r="F18" s="5">
        <f t="shared" si="2"/>
        <v>6807559.94802</v>
      </c>
      <c r="G18">
        <v>4675045</v>
      </c>
      <c r="H18" s="3">
        <f t="shared" si="3"/>
        <v>6644267.4548999993</v>
      </c>
      <c r="I18">
        <v>5700208</v>
      </c>
      <c r="J18" s="4">
        <f t="shared" si="4"/>
        <v>8101249.6137599992</v>
      </c>
    </row>
    <row r="19" spans="1:10" x14ac:dyDescent="0.3">
      <c r="A19">
        <v>3667200</v>
      </c>
      <c r="B19" s="13">
        <f t="shared" si="0"/>
        <v>5211897.9840000002</v>
      </c>
      <c r="C19">
        <v>5881635</v>
      </c>
      <c r="D19" s="16">
        <f t="shared" si="1"/>
        <v>8359097.2946999995</v>
      </c>
      <c r="E19">
        <v>4729775</v>
      </c>
      <c r="F19" s="5">
        <f t="shared" si="2"/>
        <v>6722050.8254999993</v>
      </c>
      <c r="G19">
        <v>4833742</v>
      </c>
      <c r="H19" s="3">
        <f t="shared" si="3"/>
        <v>6869810.8052399997</v>
      </c>
      <c r="I19">
        <v>5809707</v>
      </c>
      <c r="J19" s="4">
        <f t="shared" si="4"/>
        <v>8256871.78254</v>
      </c>
    </row>
    <row r="20" spans="1:10" x14ac:dyDescent="0.3">
      <c r="A20">
        <v>3738096</v>
      </c>
      <c r="B20" s="13">
        <f t="shared" si="0"/>
        <v>5312656.7971199993</v>
      </c>
      <c r="C20">
        <v>6079900</v>
      </c>
      <c r="D20" s="16">
        <f t="shared" si="1"/>
        <v>8640875.4780000001</v>
      </c>
      <c r="E20">
        <v>4760774</v>
      </c>
      <c r="F20" s="5">
        <f t="shared" si="2"/>
        <v>6766107.2242799997</v>
      </c>
      <c r="G20">
        <v>4812820</v>
      </c>
      <c r="H20" s="3">
        <f t="shared" si="3"/>
        <v>6840076.0403999994</v>
      </c>
      <c r="I20">
        <v>5943893</v>
      </c>
      <c r="J20" s="4">
        <f t="shared" si="4"/>
        <v>8447579.6094599999</v>
      </c>
    </row>
    <row r="21" spans="1:10" x14ac:dyDescent="0.3">
      <c r="A21">
        <v>2890249</v>
      </c>
      <c r="B21" s="13">
        <f t="shared" si="0"/>
        <v>4107679.6837799996</v>
      </c>
      <c r="C21">
        <v>8068127</v>
      </c>
      <c r="D21" s="16">
        <f t="shared" si="1"/>
        <v>11466583.454939999</v>
      </c>
      <c r="E21">
        <v>5833037</v>
      </c>
      <c r="F21" s="5">
        <f t="shared" si="2"/>
        <v>8290028.8451399999</v>
      </c>
      <c r="G21">
        <v>5623018</v>
      </c>
      <c r="H21" s="3">
        <f t="shared" si="3"/>
        <v>7991545.6419599997</v>
      </c>
      <c r="I21">
        <v>6403083</v>
      </c>
      <c r="J21" s="4">
        <f t="shared" si="4"/>
        <v>9100189.6212600004</v>
      </c>
    </row>
    <row r="22" spans="1:10" x14ac:dyDescent="0.3">
      <c r="A22">
        <v>2731616</v>
      </c>
      <c r="B22" s="13">
        <f t="shared" si="0"/>
        <v>3882227.29152</v>
      </c>
      <c r="C22">
        <v>7949675</v>
      </c>
      <c r="D22" s="16">
        <f t="shared" si="1"/>
        <v>11298237.103499999</v>
      </c>
      <c r="E22">
        <v>5856271</v>
      </c>
      <c r="F22" s="5">
        <f t="shared" si="2"/>
        <v>8323049.4706199998</v>
      </c>
      <c r="G22">
        <v>5753278</v>
      </c>
      <c r="H22" s="3">
        <f t="shared" si="3"/>
        <v>8176673.7591599999</v>
      </c>
      <c r="I22">
        <v>6609946</v>
      </c>
      <c r="J22" s="4">
        <f t="shared" si="4"/>
        <v>9394187.454119999</v>
      </c>
    </row>
    <row r="23" spans="1:10" x14ac:dyDescent="0.3">
      <c r="A23">
        <v>5543276</v>
      </c>
      <c r="B23" s="13">
        <f t="shared" si="0"/>
        <v>7878214.7167199999</v>
      </c>
      <c r="C23">
        <v>8060844</v>
      </c>
      <c r="D23" s="16">
        <f t="shared" si="1"/>
        <v>11456232.70968</v>
      </c>
      <c r="E23">
        <v>5823032</v>
      </c>
      <c r="F23" s="5">
        <f t="shared" si="2"/>
        <v>8275809.5390399992</v>
      </c>
      <c r="G23">
        <v>5637392</v>
      </c>
      <c r="H23" s="3">
        <f t="shared" si="3"/>
        <v>8011974.2582399994</v>
      </c>
      <c r="I23">
        <v>7215533</v>
      </c>
      <c r="J23" s="4">
        <f t="shared" si="4"/>
        <v>10254859.81026</v>
      </c>
    </row>
    <row r="24" spans="1:10" x14ac:dyDescent="0.3">
      <c r="A24">
        <v>7398079</v>
      </c>
      <c r="B24" s="13">
        <f t="shared" si="0"/>
        <v>10514297.836379999</v>
      </c>
      <c r="C24">
        <v>8546739</v>
      </c>
      <c r="D24" s="16">
        <f t="shared" si="1"/>
        <v>12146796.40158</v>
      </c>
      <c r="E24">
        <v>7588794</v>
      </c>
      <c r="F24" s="5">
        <f t="shared" si="2"/>
        <v>10785345.80868</v>
      </c>
      <c r="G24">
        <v>7781035</v>
      </c>
      <c r="H24" s="3">
        <f t="shared" si="3"/>
        <v>11058562.5627</v>
      </c>
      <c r="I24">
        <v>8959395</v>
      </c>
      <c r="J24" s="4">
        <f t="shared" si="4"/>
        <v>12733271.3619</v>
      </c>
    </row>
    <row r="25" spans="1:10" x14ac:dyDescent="0.3">
      <c r="A25">
        <v>7926462</v>
      </c>
      <c r="B25" s="13">
        <f t="shared" si="0"/>
        <v>11265246.32364</v>
      </c>
      <c r="C25">
        <v>9157755</v>
      </c>
      <c r="D25" s="16">
        <f t="shared" si="1"/>
        <v>13015184.561099999</v>
      </c>
      <c r="E25">
        <v>8181845</v>
      </c>
      <c r="F25" s="5">
        <f t="shared" si="2"/>
        <v>11628201.7509</v>
      </c>
      <c r="G25">
        <v>8427045</v>
      </c>
      <c r="H25" s="3">
        <f t="shared" si="3"/>
        <v>11976684.8949</v>
      </c>
      <c r="I25">
        <v>9682509</v>
      </c>
      <c r="J25" s="4">
        <f t="shared" si="4"/>
        <v>13760975.440979999</v>
      </c>
    </row>
    <row r="26" spans="1:10" x14ac:dyDescent="0.3">
      <c r="A26">
        <v>7481678</v>
      </c>
      <c r="B26" s="13">
        <f t="shared" si="0"/>
        <v>10633110.407159999</v>
      </c>
      <c r="C26">
        <v>8407235</v>
      </c>
      <c r="D26" s="16">
        <f t="shared" si="1"/>
        <v>11948530.526699999</v>
      </c>
      <c r="E26">
        <v>7710312</v>
      </c>
      <c r="F26" s="5">
        <f t="shared" si="2"/>
        <v>10958049.62064</v>
      </c>
      <c r="G26">
        <v>7898222</v>
      </c>
      <c r="H26" s="3">
        <f t="shared" si="3"/>
        <v>11225111.070839999</v>
      </c>
      <c r="I26">
        <v>9066358</v>
      </c>
      <c r="J26" s="4">
        <f t="shared" si="4"/>
        <v>12885289.31676</v>
      </c>
    </row>
    <row r="27" spans="1:10" x14ac:dyDescent="0.3">
      <c r="A27">
        <v>7923922</v>
      </c>
      <c r="B27" s="13">
        <f t="shared" si="0"/>
        <v>11261636.42484</v>
      </c>
      <c r="C27">
        <v>8935414</v>
      </c>
      <c r="D27" s="16">
        <f t="shared" si="1"/>
        <v>12699189.08508</v>
      </c>
      <c r="E27">
        <v>8059757</v>
      </c>
      <c r="F27" s="5">
        <f t="shared" si="2"/>
        <v>11454687.84354</v>
      </c>
      <c r="G27">
        <v>8367836</v>
      </c>
      <c r="H27" s="3">
        <f t="shared" si="3"/>
        <v>11892535.87992</v>
      </c>
      <c r="I27">
        <v>9490559</v>
      </c>
      <c r="J27" s="4">
        <f t="shared" si="4"/>
        <v>13488172.261979999</v>
      </c>
    </row>
    <row r="28" spans="1:10" x14ac:dyDescent="0.3">
      <c r="A28">
        <v>7994789</v>
      </c>
      <c r="B28" s="13">
        <f t="shared" si="0"/>
        <v>11362354.02258</v>
      </c>
      <c r="C28">
        <v>9023678</v>
      </c>
      <c r="D28" s="16">
        <f t="shared" si="1"/>
        <v>12824631.647159999</v>
      </c>
      <c r="E28">
        <v>8016281</v>
      </c>
      <c r="F28" s="5">
        <f t="shared" si="2"/>
        <v>11392898.882819999</v>
      </c>
      <c r="G28">
        <v>8473197</v>
      </c>
      <c r="H28" s="3">
        <f t="shared" si="3"/>
        <v>12042277.040339999</v>
      </c>
      <c r="I28">
        <v>9850815</v>
      </c>
      <c r="J28" s="4">
        <f t="shared" si="4"/>
        <v>14000175.294299999</v>
      </c>
    </row>
    <row r="29" spans="1:10" x14ac:dyDescent="0.3">
      <c r="A29">
        <v>8003397</v>
      </c>
      <c r="B29" s="13">
        <f t="shared" si="0"/>
        <v>11374587.884339999</v>
      </c>
      <c r="C29">
        <v>9165329</v>
      </c>
      <c r="D29" s="16">
        <f t="shared" si="1"/>
        <v>13025948.881379999</v>
      </c>
      <c r="E29">
        <v>8366241</v>
      </c>
      <c r="F29" s="5">
        <f t="shared" si="2"/>
        <v>11890269.034019999</v>
      </c>
      <c r="G29">
        <v>8506875</v>
      </c>
      <c r="H29" s="3">
        <f t="shared" si="3"/>
        <v>12090140.887499999</v>
      </c>
      <c r="I29">
        <v>9923757</v>
      </c>
      <c r="J29" s="4">
        <f t="shared" si="4"/>
        <v>14103841.92354</v>
      </c>
    </row>
    <row r="30" spans="1:10" x14ac:dyDescent="0.3">
      <c r="A30">
        <v>6354543</v>
      </c>
      <c r="B30" s="13">
        <f t="shared" si="0"/>
        <v>9031203.6024599988</v>
      </c>
      <c r="C30">
        <v>9268784</v>
      </c>
      <c r="D30" s="16">
        <f t="shared" si="1"/>
        <v>13172981.196479999</v>
      </c>
      <c r="E30">
        <v>7059882</v>
      </c>
      <c r="F30" s="5">
        <f t="shared" si="2"/>
        <v>10033645.49604</v>
      </c>
      <c r="G30">
        <v>6527284</v>
      </c>
      <c r="H30" s="3">
        <f t="shared" si="3"/>
        <v>9276706.5664799996</v>
      </c>
      <c r="I30">
        <v>8412885</v>
      </c>
      <c r="J30" s="4">
        <f t="shared" si="4"/>
        <v>11956560.419699999</v>
      </c>
    </row>
    <row r="31" spans="1:10" x14ac:dyDescent="0.3">
      <c r="A31">
        <v>6558474</v>
      </c>
      <c r="B31" s="13">
        <f t="shared" si="0"/>
        <v>9321034.4182799999</v>
      </c>
      <c r="C31">
        <v>9755228</v>
      </c>
      <c r="D31" s="16">
        <f t="shared" si="1"/>
        <v>13864325.13816</v>
      </c>
      <c r="E31">
        <v>6947280</v>
      </c>
      <c r="F31" s="5">
        <f t="shared" si="2"/>
        <v>9873613.2816000003</v>
      </c>
      <c r="G31">
        <v>6715765</v>
      </c>
      <c r="H31" s="3">
        <f t="shared" si="3"/>
        <v>9544579.5332999993</v>
      </c>
      <c r="I31">
        <v>8599559</v>
      </c>
      <c r="J31" s="4">
        <f t="shared" si="4"/>
        <v>12221865.241979999</v>
      </c>
    </row>
    <row r="32" spans="1:10" x14ac:dyDescent="0.3">
      <c r="A32">
        <v>6185871</v>
      </c>
      <c r="B32" s="13">
        <f t="shared" si="0"/>
        <v>8791483.5826200005</v>
      </c>
      <c r="C32">
        <v>9657413</v>
      </c>
      <c r="D32" s="16">
        <f t="shared" si="1"/>
        <v>13725308.503859999</v>
      </c>
      <c r="E32">
        <v>6813057</v>
      </c>
      <c r="F32" s="5">
        <f t="shared" si="2"/>
        <v>9682852.8695400003</v>
      </c>
      <c r="G32">
        <v>6692505</v>
      </c>
      <c r="H32" s="3">
        <f t="shared" si="3"/>
        <v>9511521.9561000001</v>
      </c>
      <c r="I32">
        <v>8304582</v>
      </c>
      <c r="J32" s="4">
        <f t="shared" si="4"/>
        <v>11802638.03004</v>
      </c>
    </row>
    <row r="33" spans="1:10" x14ac:dyDescent="0.3">
      <c r="A33">
        <v>7373029</v>
      </c>
      <c r="B33" s="13">
        <f t="shared" si="0"/>
        <v>10478696.275379999</v>
      </c>
      <c r="C33">
        <v>10716215</v>
      </c>
      <c r="D33" s="16">
        <f t="shared" si="1"/>
        <v>15230099.0823</v>
      </c>
      <c r="E33">
        <v>7515417</v>
      </c>
      <c r="F33" s="5">
        <f t="shared" si="2"/>
        <v>10681060.94874</v>
      </c>
      <c r="G33">
        <v>7380297</v>
      </c>
      <c r="H33" s="3">
        <f t="shared" si="3"/>
        <v>10489025.702339999</v>
      </c>
      <c r="I33">
        <v>9388591</v>
      </c>
      <c r="J33" s="4">
        <f t="shared" si="4"/>
        <v>13343253.30102</v>
      </c>
    </row>
    <row r="34" spans="1:10" x14ac:dyDescent="0.3">
      <c r="A34">
        <v>7117891</v>
      </c>
      <c r="B34" s="13">
        <f t="shared" si="0"/>
        <v>10116089.047019999</v>
      </c>
      <c r="C34">
        <v>10647063</v>
      </c>
      <c r="D34" s="16">
        <f t="shared" si="1"/>
        <v>15131818.876859998</v>
      </c>
      <c r="E34">
        <v>7446376</v>
      </c>
      <c r="F34" s="5">
        <f t="shared" si="2"/>
        <v>10582938.49872</v>
      </c>
      <c r="G34">
        <v>7354086</v>
      </c>
      <c r="H34" s="3">
        <f t="shared" si="3"/>
        <v>10451774.10492</v>
      </c>
      <c r="I34">
        <v>9322696</v>
      </c>
      <c r="J34" s="4">
        <f t="shared" si="4"/>
        <v>13249602.009119999</v>
      </c>
    </row>
    <row r="35" spans="1:10" x14ac:dyDescent="0.3">
      <c r="A35">
        <v>8190133</v>
      </c>
      <c r="B35" s="13">
        <f t="shared" si="0"/>
        <v>11639980.82226</v>
      </c>
      <c r="C35">
        <v>11436016</v>
      </c>
      <c r="D35" s="16">
        <f t="shared" si="1"/>
        <v>16253094.659519998</v>
      </c>
      <c r="E35">
        <v>8623184</v>
      </c>
      <c r="F35" s="5">
        <f t="shared" si="2"/>
        <v>12255441.564479999</v>
      </c>
      <c r="G35">
        <v>8311055</v>
      </c>
      <c r="H35" s="3">
        <f t="shared" si="3"/>
        <v>11811837.587099999</v>
      </c>
      <c r="I35">
        <v>10124326</v>
      </c>
      <c r="J35" s="4">
        <f t="shared" si="4"/>
        <v>14388894.597719999</v>
      </c>
    </row>
    <row r="36" spans="1:10" x14ac:dyDescent="0.3">
      <c r="A36">
        <v>8309473</v>
      </c>
      <c r="B36" s="13">
        <f t="shared" ref="B36:B53" si="5">$A$1*A36</f>
        <v>11809589.21706</v>
      </c>
      <c r="C36">
        <v>11509025</v>
      </c>
      <c r="D36" s="16">
        <f t="shared" ref="D36:D53" si="6">$A$1*C36</f>
        <v>16356856.510499999</v>
      </c>
      <c r="E36">
        <v>8616294</v>
      </c>
      <c r="F36" s="5">
        <f t="shared" si="2"/>
        <v>12245649.358679999</v>
      </c>
      <c r="G36">
        <v>8224388</v>
      </c>
      <c r="H36" s="3">
        <f t="shared" si="3"/>
        <v>11688664.713359999</v>
      </c>
      <c r="I36">
        <v>9971459</v>
      </c>
      <c r="J36" s="4">
        <f t="shared" si="4"/>
        <v>14171636.95998</v>
      </c>
    </row>
    <row r="37" spans="1:10" x14ac:dyDescent="0.3">
      <c r="A37">
        <v>8529429</v>
      </c>
      <c r="B37" s="13">
        <f t="shared" si="5"/>
        <v>12122195.083379999</v>
      </c>
      <c r="C37">
        <v>11679222</v>
      </c>
      <c r="D37" s="16">
        <f t="shared" si="6"/>
        <v>16598743.89084</v>
      </c>
      <c r="E37">
        <v>8805192</v>
      </c>
      <c r="F37" s="5">
        <f t="shared" si="2"/>
        <v>12514114.974239999</v>
      </c>
      <c r="G37">
        <v>8333461</v>
      </c>
      <c r="H37" s="3">
        <f t="shared" si="3"/>
        <v>11843681.44242</v>
      </c>
      <c r="I37">
        <v>10292373</v>
      </c>
      <c r="J37" s="4">
        <f t="shared" si="4"/>
        <v>14627726.35506</v>
      </c>
    </row>
    <row r="38" spans="1:10" x14ac:dyDescent="0.3">
      <c r="A38">
        <v>8200614</v>
      </c>
      <c r="B38" s="13">
        <f t="shared" si="5"/>
        <v>11654876.629079999</v>
      </c>
      <c r="C38">
        <v>11403390</v>
      </c>
      <c r="D38" s="16">
        <f t="shared" si="6"/>
        <v>16206725.935799999</v>
      </c>
      <c r="E38">
        <v>8592483</v>
      </c>
      <c r="F38" s="5">
        <f t="shared" si="2"/>
        <v>12211808.689259999</v>
      </c>
      <c r="G38">
        <v>8200837</v>
      </c>
      <c r="H38" s="3">
        <f t="shared" si="3"/>
        <v>11655193.561139999</v>
      </c>
      <c r="I38">
        <v>10060341</v>
      </c>
      <c r="J38" s="4">
        <f t="shared" si="4"/>
        <v>14297957.836019998</v>
      </c>
    </row>
    <row r="39" spans="1:10" x14ac:dyDescent="0.3">
      <c r="A39">
        <v>8529772</v>
      </c>
      <c r="B39" s="13">
        <f t="shared" si="5"/>
        <v>12122682.56184</v>
      </c>
      <c r="C39">
        <v>11598791</v>
      </c>
      <c r="D39" s="16">
        <f t="shared" si="6"/>
        <v>16484433.745019998</v>
      </c>
      <c r="E39">
        <v>8476174</v>
      </c>
      <c r="F39" s="5">
        <f t="shared" si="2"/>
        <v>12046508.012279999</v>
      </c>
      <c r="G39">
        <v>8243410</v>
      </c>
      <c r="H39" s="3">
        <f t="shared" si="3"/>
        <v>11715699.1602</v>
      </c>
      <c r="I39">
        <v>10450622</v>
      </c>
      <c r="J39" s="4">
        <f t="shared" si="4"/>
        <v>14852632.998839999</v>
      </c>
    </row>
    <row r="40" spans="1:10" x14ac:dyDescent="0.3">
      <c r="A40">
        <v>8440092</v>
      </c>
      <c r="B40" s="13">
        <f t="shared" si="5"/>
        <v>11995227.552239999</v>
      </c>
      <c r="C40">
        <v>10059169</v>
      </c>
      <c r="D40" s="16">
        <f t="shared" si="6"/>
        <v>14296292.16618</v>
      </c>
      <c r="E40">
        <v>8025452</v>
      </c>
      <c r="F40" s="5">
        <f t="shared" si="2"/>
        <v>11405932.891439999</v>
      </c>
      <c r="G40">
        <v>7830432</v>
      </c>
      <c r="H40" s="3">
        <f t="shared" si="3"/>
        <v>11128766.56704</v>
      </c>
      <c r="I40">
        <v>9822176</v>
      </c>
      <c r="J40" s="4">
        <f t="shared" si="4"/>
        <v>13959472.974719999</v>
      </c>
    </row>
    <row r="41" spans="1:10" x14ac:dyDescent="0.3">
      <c r="A41">
        <v>8170039</v>
      </c>
      <c r="B41" s="13">
        <f t="shared" si="5"/>
        <v>11611422.827579999</v>
      </c>
      <c r="C41">
        <v>9639525</v>
      </c>
      <c r="D41" s="16">
        <f t="shared" si="6"/>
        <v>13699885.7205</v>
      </c>
      <c r="E41">
        <v>7732291</v>
      </c>
      <c r="F41" s="5">
        <f t="shared" si="2"/>
        <v>10989286.615019999</v>
      </c>
      <c r="G41">
        <v>7689694</v>
      </c>
      <c r="H41" s="3">
        <f t="shared" si="3"/>
        <v>10928746.906679999</v>
      </c>
      <c r="I41">
        <v>9638313</v>
      </c>
      <c r="J41" s="4">
        <f t="shared" si="4"/>
        <v>13698163.201859999</v>
      </c>
    </row>
    <row r="42" spans="1:10" x14ac:dyDescent="0.3">
      <c r="A42">
        <v>8412389</v>
      </c>
      <c r="B42" s="13">
        <f t="shared" si="5"/>
        <v>11955855.494579999</v>
      </c>
      <c r="C42">
        <v>9754774</v>
      </c>
      <c r="D42" s="16">
        <f t="shared" si="6"/>
        <v>13863679.904279999</v>
      </c>
      <c r="E42">
        <v>7713236</v>
      </c>
      <c r="F42" s="5">
        <f t="shared" si="2"/>
        <v>10962205.267919999</v>
      </c>
      <c r="G42">
        <v>7629801</v>
      </c>
      <c r="H42" s="3">
        <f t="shared" si="3"/>
        <v>10843625.77722</v>
      </c>
      <c r="I42">
        <v>9749403</v>
      </c>
      <c r="J42" s="4">
        <f t="shared" si="4"/>
        <v>13856046.53166</v>
      </c>
    </row>
    <row r="43" spans="1:10" x14ac:dyDescent="0.3">
      <c r="A43">
        <v>7356655</v>
      </c>
      <c r="B43" s="13">
        <f t="shared" si="5"/>
        <v>10455425.2191</v>
      </c>
      <c r="C43">
        <v>8681338</v>
      </c>
      <c r="D43" s="16">
        <f t="shared" si="6"/>
        <v>12338091.192359999</v>
      </c>
      <c r="E43">
        <v>6589666</v>
      </c>
      <c r="F43" s="5">
        <f t="shared" si="2"/>
        <v>9365365.11252</v>
      </c>
      <c r="G43">
        <v>6768336</v>
      </c>
      <c r="H43" s="3">
        <f t="shared" si="3"/>
        <v>9619294.4899199996</v>
      </c>
      <c r="I43">
        <v>8213773</v>
      </c>
      <c r="J43" s="4">
        <f t="shared" si="4"/>
        <v>11673578.463059999</v>
      </c>
    </row>
    <row r="44" spans="1:10" x14ac:dyDescent="0.3">
      <c r="A44">
        <v>9314154</v>
      </c>
      <c r="B44" s="13">
        <f t="shared" si="5"/>
        <v>13237461.94788</v>
      </c>
      <c r="C44">
        <v>11301344</v>
      </c>
      <c r="D44" s="16">
        <f t="shared" si="6"/>
        <v>16061696.119679999</v>
      </c>
      <c r="E44">
        <v>8908991</v>
      </c>
      <c r="F44" s="5">
        <f t="shared" si="2"/>
        <v>12661636.189019999</v>
      </c>
      <c r="G44">
        <v>8622017</v>
      </c>
      <c r="H44" s="3">
        <f t="shared" si="3"/>
        <v>12253783.000739999</v>
      </c>
      <c r="I44">
        <v>10445286</v>
      </c>
      <c r="J44" s="4">
        <f t="shared" si="4"/>
        <v>14845049.368919998</v>
      </c>
    </row>
    <row r="45" spans="1:10" x14ac:dyDescent="0.3">
      <c r="A45">
        <v>9348912</v>
      </c>
      <c r="B45" s="13">
        <f t="shared" si="5"/>
        <v>13286860.712639999</v>
      </c>
      <c r="C45">
        <v>11518393</v>
      </c>
      <c r="D45" s="16">
        <f t="shared" si="6"/>
        <v>16370170.499459999</v>
      </c>
      <c r="E45">
        <v>9259446</v>
      </c>
      <c r="F45" s="5">
        <f t="shared" si="2"/>
        <v>13159709.84412</v>
      </c>
      <c r="G45">
        <v>8735044</v>
      </c>
      <c r="H45" s="3">
        <f t="shared" si="3"/>
        <v>12414419.233679999</v>
      </c>
      <c r="I45">
        <v>10398542</v>
      </c>
      <c r="J45" s="4">
        <f t="shared" si="4"/>
        <v>14778615.86124</v>
      </c>
    </row>
    <row r="46" spans="1:10" x14ac:dyDescent="0.3">
      <c r="A46">
        <v>8036950</v>
      </c>
      <c r="B46" s="13">
        <f t="shared" si="5"/>
        <v>11422274.079</v>
      </c>
      <c r="C46">
        <v>9955338</v>
      </c>
      <c r="D46" s="16">
        <f t="shared" si="6"/>
        <v>14148725.47236</v>
      </c>
      <c r="E46">
        <v>7947269</v>
      </c>
      <c r="F46" s="5">
        <f t="shared" si="2"/>
        <v>11294817.648179999</v>
      </c>
      <c r="G46">
        <v>7437347</v>
      </c>
      <c r="H46" s="3">
        <f t="shared" si="3"/>
        <v>10570106.303339999</v>
      </c>
      <c r="I46">
        <v>9163552</v>
      </c>
      <c r="J46" s="4">
        <f t="shared" si="4"/>
        <v>13023423.373439999</v>
      </c>
    </row>
    <row r="47" spans="1:10" x14ac:dyDescent="0.3">
      <c r="A47">
        <v>2399436</v>
      </c>
      <c r="B47" s="13">
        <f t="shared" si="5"/>
        <v>3410126.4319199999</v>
      </c>
      <c r="C47">
        <v>4800677</v>
      </c>
      <c r="D47" s="16">
        <f t="shared" si="6"/>
        <v>6822818.1659399997</v>
      </c>
      <c r="E47">
        <v>5091191</v>
      </c>
      <c r="F47" s="5">
        <f t="shared" si="2"/>
        <v>7235702.4730199995</v>
      </c>
      <c r="G47">
        <v>3837151</v>
      </c>
      <c r="H47" s="3">
        <f t="shared" si="3"/>
        <v>5453435.7442199998</v>
      </c>
      <c r="I47">
        <v>4316198</v>
      </c>
      <c r="J47" s="4">
        <f t="shared" si="4"/>
        <v>6134266.9215599997</v>
      </c>
    </row>
    <row r="48" spans="1:10" x14ac:dyDescent="0.3">
      <c r="A48">
        <v>9924052</v>
      </c>
      <c r="B48" s="13">
        <f t="shared" si="5"/>
        <v>14104261.18344</v>
      </c>
      <c r="C48">
        <v>11488866</v>
      </c>
      <c r="D48" s="16">
        <f t="shared" si="6"/>
        <v>16328206.136519998</v>
      </c>
      <c r="E48">
        <v>11136087</v>
      </c>
      <c r="F48" s="5">
        <f t="shared" si="2"/>
        <v>15826829.56614</v>
      </c>
      <c r="G48">
        <v>10569360</v>
      </c>
      <c r="H48" s="3">
        <f t="shared" si="3"/>
        <v>15021385.8192</v>
      </c>
      <c r="I48">
        <v>11109307</v>
      </c>
      <c r="J48" s="4">
        <f t="shared" si="4"/>
        <v>15788769.294539999</v>
      </c>
    </row>
    <row r="49" spans="1:10" x14ac:dyDescent="0.3">
      <c r="A49">
        <v>11915992</v>
      </c>
      <c r="B49" s="13">
        <f t="shared" si="5"/>
        <v>16935246.15024</v>
      </c>
      <c r="C49">
        <v>13818256</v>
      </c>
      <c r="D49" s="16">
        <f t="shared" si="6"/>
        <v>19638781.792319998</v>
      </c>
      <c r="E49">
        <v>13216328</v>
      </c>
      <c r="F49" s="5">
        <f t="shared" si="2"/>
        <v>18783309.680159997</v>
      </c>
      <c r="G49">
        <v>12606295</v>
      </c>
      <c r="H49" s="3">
        <f t="shared" si="3"/>
        <v>17916318.5799</v>
      </c>
      <c r="I49">
        <v>13331287</v>
      </c>
      <c r="J49" s="4">
        <f t="shared" si="4"/>
        <v>18946691.710139997</v>
      </c>
    </row>
    <row r="50" spans="1:10" x14ac:dyDescent="0.3">
      <c r="A50">
        <v>1211980</v>
      </c>
      <c r="B50" s="13">
        <f t="shared" si="5"/>
        <v>1722490.2156</v>
      </c>
      <c r="C50">
        <v>5175753</v>
      </c>
      <c r="D50" s="16">
        <f t="shared" si="6"/>
        <v>7355883.6786599997</v>
      </c>
      <c r="E50">
        <v>4825358</v>
      </c>
      <c r="F50" s="5">
        <f t="shared" si="2"/>
        <v>6857895.2967599994</v>
      </c>
      <c r="G50">
        <v>3504837</v>
      </c>
      <c r="H50" s="3">
        <f t="shared" si="3"/>
        <v>4981144.4411399998</v>
      </c>
      <c r="I50">
        <v>4469400</v>
      </c>
      <c r="J50" s="4">
        <f t="shared" si="4"/>
        <v>6352000.6679999996</v>
      </c>
    </row>
    <row r="51" spans="1:10" x14ac:dyDescent="0.3">
      <c r="A51">
        <v>1000092</v>
      </c>
      <c r="B51" s="13">
        <f t="shared" si="5"/>
        <v>1421350.7522399998</v>
      </c>
      <c r="C51">
        <v>6241458</v>
      </c>
      <c r="D51" s="16">
        <f t="shared" si="6"/>
        <v>8870484.9387599993</v>
      </c>
      <c r="E51">
        <v>6060855</v>
      </c>
      <c r="F51" s="5">
        <f t="shared" si="2"/>
        <v>8613808.3431000002</v>
      </c>
      <c r="G51">
        <v>4363381</v>
      </c>
      <c r="H51" s="3">
        <f t="shared" si="3"/>
        <v>6201324.3448199993</v>
      </c>
      <c r="I51">
        <v>5271093</v>
      </c>
      <c r="J51" s="4">
        <f t="shared" si="4"/>
        <v>7491382.7934599994</v>
      </c>
    </row>
    <row r="52" spans="1:10" x14ac:dyDescent="0.3">
      <c r="A52">
        <v>1121184</v>
      </c>
      <c r="B52" s="13">
        <f t="shared" si="5"/>
        <v>1593449.12448</v>
      </c>
      <c r="C52">
        <v>3173560</v>
      </c>
      <c r="D52" s="16">
        <f t="shared" si="6"/>
        <v>4510326.9431999996</v>
      </c>
      <c r="E52">
        <v>3205672</v>
      </c>
      <c r="F52" s="5">
        <f t="shared" si="2"/>
        <v>4555965.1598399999</v>
      </c>
      <c r="G52">
        <v>2302690</v>
      </c>
      <c r="H52" s="3">
        <f t="shared" si="3"/>
        <v>3272629.0817999998</v>
      </c>
      <c r="I52">
        <v>2552382</v>
      </c>
      <c r="J52" s="4">
        <f t="shared" si="4"/>
        <v>3627496.3460399997</v>
      </c>
    </row>
    <row r="53" spans="1:10" x14ac:dyDescent="0.3">
      <c r="A53">
        <v>841092</v>
      </c>
      <c r="B53" s="13">
        <f t="shared" si="5"/>
        <v>1195376.7722399998</v>
      </c>
      <c r="C53">
        <v>921313</v>
      </c>
      <c r="D53" s="16">
        <f t="shared" si="6"/>
        <v>1309388.4618599999</v>
      </c>
      <c r="E53">
        <v>884934</v>
      </c>
      <c r="F53" s="5">
        <f t="shared" si="2"/>
        <v>1257685.8994799999</v>
      </c>
      <c r="G53">
        <v>877199</v>
      </c>
      <c r="H53" s="3">
        <f t="shared" si="3"/>
        <v>1246692.76278</v>
      </c>
      <c r="I53">
        <v>881102</v>
      </c>
      <c r="J53" s="4">
        <f t="shared" si="4"/>
        <v>1252239.7844399998</v>
      </c>
    </row>
    <row r="54" spans="1:10" x14ac:dyDescent="0.3">
      <c r="F54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D1" zoomScale="90" zoomScaleNormal="90" workbookViewId="0">
      <pane ySplit="1" topLeftCell="A2" activePane="bottomLeft" state="frozen"/>
      <selection pane="bottomLeft" activeCell="G2" sqref="G2:G51"/>
    </sheetView>
  </sheetViews>
  <sheetFormatPr defaultRowHeight="14.4" x14ac:dyDescent="0.3"/>
  <cols>
    <col min="1" max="1" width="17.77734375" hidden="1" customWidth="1"/>
    <col min="2" max="2" width="0" hidden="1" customWidth="1"/>
    <col min="3" max="3" width="12.6640625" hidden="1" customWidth="1"/>
    <col min="4" max="4" width="16.44140625" style="5" bestFit="1" customWidth="1"/>
    <col min="5" max="5" width="17.21875" style="3" bestFit="1" customWidth="1"/>
    <col min="6" max="6" width="20.33203125" style="4" bestFit="1" customWidth="1"/>
    <col min="7" max="7" width="18.6640625" style="2" bestFit="1" customWidth="1"/>
    <col min="9" max="9" width="20.33203125" bestFit="1" customWidth="1"/>
    <col min="10" max="10" width="14.21875" bestFit="1" customWidth="1"/>
    <col min="11" max="11" width="15.6640625" bestFit="1" customWidth="1"/>
    <col min="12" max="12" width="17.44140625" bestFit="1" customWidth="1"/>
  </cols>
  <sheetData>
    <row r="1" spans="1:9" x14ac:dyDescent="0.3">
      <c r="A1" t="s">
        <v>2</v>
      </c>
      <c r="B1">
        <v>0.227878</v>
      </c>
      <c r="D1" s="5" t="s">
        <v>40</v>
      </c>
      <c r="E1" s="3" t="s">
        <v>41</v>
      </c>
      <c r="F1" s="4" t="s">
        <v>46</v>
      </c>
      <c r="G1" s="2" t="s">
        <v>45</v>
      </c>
      <c r="I1" s="18"/>
    </row>
    <row r="2" spans="1:9" x14ac:dyDescent="0.3">
      <c r="A2">
        <v>19750017</v>
      </c>
      <c r="B2">
        <f t="shared" ref="B2:B33" si="0">$B$1*A2</f>
        <v>4500594.3739259997</v>
      </c>
      <c r="C2">
        <f>l1i_access_energy!B2-B2</f>
        <v>2020093.7822659994</v>
      </c>
      <c r="D2" s="5">
        <v>888391.73751999997</v>
      </c>
      <c r="E2" s="3">
        <v>1908912.5625939998</v>
      </c>
      <c r="F2" s="4">
        <v>1053690.2671343798</v>
      </c>
      <c r="G2" s="2">
        <v>243348.98710600002</v>
      </c>
    </row>
    <row r="3" spans="1:9" x14ac:dyDescent="0.3">
      <c r="A3">
        <v>21316182</v>
      </c>
      <c r="B3">
        <f t="shared" si="0"/>
        <v>4857488.9217959996</v>
      </c>
      <c r="C3">
        <f>l1i_access_energy!B3-B3</f>
        <v>2133625.791092</v>
      </c>
      <c r="D3" s="5">
        <v>2036807.921442</v>
      </c>
      <c r="E3" s="3">
        <v>2647660.8858999996</v>
      </c>
      <c r="F3" s="4">
        <v>1368479.8452691801</v>
      </c>
      <c r="G3" s="2">
        <v>521859.18171399995</v>
      </c>
    </row>
    <row r="4" spans="1:9" x14ac:dyDescent="0.3">
      <c r="A4">
        <v>18398541</v>
      </c>
      <c r="B4">
        <f t="shared" si="0"/>
        <v>4192622.7259979998</v>
      </c>
      <c r="C4">
        <f>l1i_access_energy!B4-B4</f>
        <v>2732973.0678940001</v>
      </c>
      <c r="D4" s="5">
        <v>2050697.0051219999</v>
      </c>
      <c r="E4" s="3">
        <v>2460678.0058999998</v>
      </c>
      <c r="F4" s="4">
        <v>1309261.84151658</v>
      </c>
      <c r="G4" s="2">
        <v>547197.875397</v>
      </c>
    </row>
    <row r="5" spans="1:9" x14ac:dyDescent="0.3">
      <c r="A5">
        <v>21374889</v>
      </c>
      <c r="B5">
        <f t="shared" si="0"/>
        <v>4870866.955542</v>
      </c>
      <c r="C5">
        <f>l1i_access_energy!B5-B5</f>
        <v>2013229.1496339999</v>
      </c>
      <c r="D5" s="5">
        <v>1392983.26648</v>
      </c>
      <c r="E5" s="3">
        <v>2129767.0574079999</v>
      </c>
      <c r="F5" s="4">
        <v>1083571.5314811801</v>
      </c>
      <c r="G5" s="2">
        <v>421554.72399500001</v>
      </c>
    </row>
    <row r="6" spans="1:9" x14ac:dyDescent="0.3">
      <c r="A6">
        <v>21701285</v>
      </c>
      <c r="B6">
        <f t="shared" si="0"/>
        <v>4945245.4232299998</v>
      </c>
      <c r="C6">
        <f>l1i_access_energy!B6-B6</f>
        <v>1883428.3420500001</v>
      </c>
      <c r="D6" s="5">
        <v>2275692.4299399997</v>
      </c>
      <c r="E6" s="3">
        <v>2858617.9761979999</v>
      </c>
      <c r="F6" s="4">
        <v>1382178.1161662599</v>
      </c>
      <c r="G6" s="2">
        <v>560580.87062199996</v>
      </c>
    </row>
    <row r="7" spans="1:9" x14ac:dyDescent="0.3">
      <c r="A7">
        <v>18733095</v>
      </c>
      <c r="B7">
        <f t="shared" si="0"/>
        <v>4268860.2224099999</v>
      </c>
      <c r="C7">
        <f>l1i_access_energy!B7-B7</f>
        <v>1895853.7056859992</v>
      </c>
      <c r="D7" s="5">
        <v>821994.21451199998</v>
      </c>
      <c r="E7" s="3">
        <v>1894899.8652279999</v>
      </c>
      <c r="F7" s="4">
        <v>1126339.20153242</v>
      </c>
      <c r="G7" s="2">
        <v>237508.17699199999</v>
      </c>
    </row>
    <row r="8" spans="1:9" x14ac:dyDescent="0.3">
      <c r="A8">
        <v>18298103</v>
      </c>
      <c r="B8">
        <f t="shared" si="0"/>
        <v>4169735.1154339998</v>
      </c>
      <c r="C8">
        <f>l1i_access_energy!B8-B8</f>
        <v>2426251.1654419997</v>
      </c>
      <c r="D8" s="5">
        <v>916613.57425199985</v>
      </c>
      <c r="E8" s="3">
        <v>1828325.9463959998</v>
      </c>
      <c r="F8" s="4">
        <v>1089432.2302325801</v>
      </c>
      <c r="G8" s="2">
        <v>328287.21449099999</v>
      </c>
    </row>
    <row r="9" spans="1:9" x14ac:dyDescent="0.3">
      <c r="A9">
        <v>22851542</v>
      </c>
      <c r="B9">
        <f t="shared" si="0"/>
        <v>5207363.6878760001</v>
      </c>
      <c r="C9">
        <f>l1i_access_energy!B9-B9</f>
        <v>1861965.6134519996</v>
      </c>
      <c r="D9" s="5">
        <v>1313613.977096</v>
      </c>
      <c r="E9" s="3">
        <v>2731798.8412259999</v>
      </c>
      <c r="F9" s="4">
        <v>1299106.7320717401</v>
      </c>
      <c r="G9" s="2">
        <v>384225.87966899999</v>
      </c>
    </row>
    <row r="10" spans="1:9" x14ac:dyDescent="0.3">
      <c r="A10">
        <v>17477310</v>
      </c>
      <c r="B10">
        <f t="shared" si="0"/>
        <v>3982694.4481799998</v>
      </c>
      <c r="C10">
        <f>l1i_access_energy!B10-B10</f>
        <v>2030441.0587880001</v>
      </c>
      <c r="D10" s="5">
        <v>1133777.8305919999</v>
      </c>
      <c r="E10" s="3">
        <v>1563806.2745299998</v>
      </c>
      <c r="F10" s="4">
        <v>1073025.53256858</v>
      </c>
      <c r="G10" s="2">
        <v>257975.940845</v>
      </c>
    </row>
    <row r="11" spans="1:9" x14ac:dyDescent="0.3">
      <c r="A11">
        <v>21861027</v>
      </c>
      <c r="B11">
        <f t="shared" si="0"/>
        <v>4981647.1107059997</v>
      </c>
      <c r="C11">
        <f>l1i_access_energy!B11-B11</f>
        <v>2110448.0524619995</v>
      </c>
      <c r="D11" s="5">
        <v>2109195.3609119998</v>
      </c>
      <c r="E11" s="3">
        <v>3429123.1108559999</v>
      </c>
      <c r="F11" s="4">
        <v>2221334.2548647602</v>
      </c>
      <c r="G11" s="2">
        <v>649582.62575899996</v>
      </c>
    </row>
    <row r="12" spans="1:9" x14ac:dyDescent="0.3">
      <c r="A12">
        <v>21689279</v>
      </c>
      <c r="B12">
        <f t="shared" si="0"/>
        <v>4942509.5199619997</v>
      </c>
      <c r="C12">
        <f>l1i_access_energy!B12-B12</f>
        <v>1856357.5312939994</v>
      </c>
      <c r="D12" s="5">
        <v>1302728.7460679999</v>
      </c>
      <c r="E12" s="3">
        <v>2437337.534006</v>
      </c>
      <c r="F12" s="4">
        <v>1234402.59686044</v>
      </c>
      <c r="G12" s="2">
        <v>375740.08986100001</v>
      </c>
    </row>
    <row r="13" spans="1:9" x14ac:dyDescent="0.3">
      <c r="A13">
        <v>23345508</v>
      </c>
      <c r="B13">
        <f t="shared" si="0"/>
        <v>5319927.6720239995</v>
      </c>
      <c r="C13">
        <f>l1i_access_energy!B13-B13</f>
        <v>2459723.6383800004</v>
      </c>
      <c r="D13" s="5">
        <v>1471274.0435339999</v>
      </c>
      <c r="E13" s="3">
        <v>2323576.482018</v>
      </c>
      <c r="F13" s="4">
        <v>1354890.3660329401</v>
      </c>
      <c r="G13" s="2">
        <v>393144.274018</v>
      </c>
    </row>
    <row r="14" spans="1:9" x14ac:dyDescent="0.3">
      <c r="A14">
        <v>20745522</v>
      </c>
      <c r="B14">
        <f t="shared" si="0"/>
        <v>4727448.0623159995</v>
      </c>
      <c r="C14">
        <f>l1i_access_energy!B14-B14</f>
        <v>3062046.9546079999</v>
      </c>
      <c r="D14" s="5">
        <v>1215504.3248379999</v>
      </c>
      <c r="E14" s="3">
        <v>2112932.5880439999</v>
      </c>
      <c r="F14" s="4">
        <v>1349708.3378196398</v>
      </c>
      <c r="G14" s="2">
        <v>364408.35947600001</v>
      </c>
    </row>
    <row r="15" spans="1:9" x14ac:dyDescent="0.3">
      <c r="A15">
        <v>20128722</v>
      </c>
      <c r="B15">
        <f t="shared" si="0"/>
        <v>4586892.9119159998</v>
      </c>
      <c r="C15">
        <f>l1i_access_energy!B15-B15</f>
        <v>2597351.9512599995</v>
      </c>
      <c r="D15" s="5">
        <v>1163514.952232</v>
      </c>
      <c r="E15" s="3">
        <v>2048417.8181779999</v>
      </c>
      <c r="F15" s="4">
        <v>1366797.5767024599</v>
      </c>
      <c r="G15" s="2">
        <v>359137.01623399998</v>
      </c>
    </row>
    <row r="16" spans="1:9" x14ac:dyDescent="0.3">
      <c r="A16">
        <v>19343169</v>
      </c>
      <c r="B16">
        <f t="shared" si="0"/>
        <v>4407882.6653819997</v>
      </c>
      <c r="C16">
        <f>l1i_access_energy!B16-B16</f>
        <v>1999473.8641659999</v>
      </c>
      <c r="D16" s="5">
        <v>1191547.3533359999</v>
      </c>
      <c r="E16" s="3">
        <v>2019524.2886459997</v>
      </c>
      <c r="F16" s="4">
        <v>1353737.8228303399</v>
      </c>
      <c r="G16" s="2">
        <v>353846.82429700001</v>
      </c>
    </row>
    <row r="17" spans="1:7" x14ac:dyDescent="0.3">
      <c r="A17">
        <v>19148326</v>
      </c>
      <c r="B17">
        <f t="shared" si="0"/>
        <v>4363482.2322279997</v>
      </c>
      <c r="C17">
        <f>l1i_access_energy!B17-B17</f>
        <v>1908720.8664680002</v>
      </c>
      <c r="D17" s="5">
        <v>1181204.45193</v>
      </c>
      <c r="E17" s="3">
        <v>2018782.7011879999</v>
      </c>
      <c r="F17" s="4">
        <v>1300814.1611176601</v>
      </c>
      <c r="G17" s="2">
        <v>347197.10276399995</v>
      </c>
    </row>
    <row r="18" spans="1:7" x14ac:dyDescent="0.3">
      <c r="A18">
        <v>18848224</v>
      </c>
      <c r="B18">
        <f t="shared" si="0"/>
        <v>4295095.588672</v>
      </c>
      <c r="C18">
        <f>l1i_access_energy!B18-B18</f>
        <v>1947509.6907399995</v>
      </c>
      <c r="D18" s="5">
        <v>1181763.900408</v>
      </c>
      <c r="E18" s="3">
        <v>1981287.9591759997</v>
      </c>
      <c r="F18" s="4">
        <v>1376653.9077023002</v>
      </c>
      <c r="G18" s="2">
        <v>347777.57347199996</v>
      </c>
    </row>
    <row r="19" spans="1:7" x14ac:dyDescent="0.3">
      <c r="A19">
        <v>21420715</v>
      </c>
      <c r="B19">
        <f t="shared" si="0"/>
        <v>4881309.6927699996</v>
      </c>
      <c r="C19">
        <f>l1i_access_energy!B19-B19</f>
        <v>2168493.4475980001</v>
      </c>
      <c r="D19" s="5">
        <v>2167754.4335460002</v>
      </c>
      <c r="E19" s="3">
        <v>3454696.0247779996</v>
      </c>
      <c r="F19" s="4">
        <v>2205042.4801568603</v>
      </c>
      <c r="G19" s="2">
        <v>619803.01569699997</v>
      </c>
    </row>
    <row r="20" spans="1:7" x14ac:dyDescent="0.3">
      <c r="A20">
        <v>21430510</v>
      </c>
      <c r="B20">
        <f t="shared" si="0"/>
        <v>4883541.7577799996</v>
      </c>
      <c r="C20">
        <f>l1i_access_energy!B20-B20</f>
        <v>2188226.1147759994</v>
      </c>
      <c r="D20" s="5">
        <v>2132003.9238179997</v>
      </c>
      <c r="E20" s="3">
        <v>3465368.0726539996</v>
      </c>
      <c r="F20" s="4">
        <v>2261677.3320912197</v>
      </c>
      <c r="G20" s="2">
        <v>616886.54843700002</v>
      </c>
    </row>
    <row r="21" spans="1:7" x14ac:dyDescent="0.3">
      <c r="A21">
        <v>17852417</v>
      </c>
      <c r="B21">
        <f t="shared" si="0"/>
        <v>4068173.0811259998</v>
      </c>
      <c r="C21">
        <f>l1i_access_energy!B21-B21</f>
        <v>3056725.1528979996</v>
      </c>
      <c r="D21" s="5">
        <v>1071820.97826</v>
      </c>
      <c r="E21" s="3">
        <v>1735885.2834019999</v>
      </c>
      <c r="F21" s="4">
        <v>1360518.78969514</v>
      </c>
      <c r="G21" s="2">
        <v>394898.27928200003</v>
      </c>
    </row>
    <row r="22" spans="1:7" x14ac:dyDescent="0.3">
      <c r="A22">
        <v>17584792</v>
      </c>
      <c r="B22">
        <f t="shared" si="0"/>
        <v>4007187.2313759997</v>
      </c>
      <c r="C22">
        <f>l1i_access_energy!B22-B22</f>
        <v>3144989.7238360001</v>
      </c>
      <c r="D22" s="5">
        <v>1337105.9248599999</v>
      </c>
      <c r="E22" s="3">
        <v>2486176.4605679996</v>
      </c>
      <c r="F22" s="4">
        <v>1785525.3857716999</v>
      </c>
      <c r="G22" s="2">
        <v>379186.46468400001</v>
      </c>
    </row>
    <row r="23" spans="1:7" x14ac:dyDescent="0.3">
      <c r="A23">
        <v>18579322</v>
      </c>
      <c r="B23">
        <f t="shared" si="0"/>
        <v>4233818.7387159998</v>
      </c>
      <c r="C23">
        <f>l1i_access_energy!B23-B23</f>
        <v>3066585.5262159994</v>
      </c>
      <c r="D23" s="5">
        <v>1290977.5306779998</v>
      </c>
      <c r="E23" s="3">
        <v>2458780.4635659996</v>
      </c>
      <c r="F23" s="4">
        <v>1769290.5359611202</v>
      </c>
      <c r="G23" s="2">
        <v>396544.996529</v>
      </c>
    </row>
    <row r="24" spans="1:7" x14ac:dyDescent="0.3">
      <c r="A24">
        <v>17486237</v>
      </c>
      <c r="B24">
        <f t="shared" si="0"/>
        <v>3984728.715086</v>
      </c>
      <c r="C24">
        <f>l1i_access_energy!B24-B24</f>
        <v>3148020.2963419994</v>
      </c>
      <c r="D24" s="5">
        <v>1311701.211412</v>
      </c>
      <c r="E24" s="3">
        <v>2458521.0248199999</v>
      </c>
      <c r="F24" s="4">
        <v>1788334.0589816198</v>
      </c>
      <c r="G24" s="2">
        <v>404026.44605500001</v>
      </c>
    </row>
    <row r="25" spans="1:7" x14ac:dyDescent="0.3">
      <c r="A25">
        <v>18647561</v>
      </c>
      <c r="B25">
        <f t="shared" si="0"/>
        <v>4249368.9055580003</v>
      </c>
      <c r="C25">
        <f>l1i_access_energy!B25-B25</f>
        <v>3047528.1266339989</v>
      </c>
      <c r="D25" s="5">
        <v>1363647.57962</v>
      </c>
      <c r="E25" s="3">
        <v>2531390.9243399999</v>
      </c>
      <c r="F25" s="4">
        <v>1826268.7135656599</v>
      </c>
      <c r="G25" s="2">
        <v>417606.18212200003</v>
      </c>
    </row>
    <row r="26" spans="1:7" x14ac:dyDescent="0.3">
      <c r="A26">
        <v>18553500</v>
      </c>
      <c r="B26">
        <f t="shared" si="0"/>
        <v>4227934.4730000002</v>
      </c>
      <c r="C26">
        <f>l1i_access_energy!B26-B26</f>
        <v>3087216.2946479991</v>
      </c>
      <c r="D26" s="5">
        <v>1447165.2804139999</v>
      </c>
      <c r="E26" s="3">
        <v>2539559.7389099998</v>
      </c>
      <c r="F26" s="4">
        <v>1880936.6239047199</v>
      </c>
      <c r="G26" s="2">
        <v>418986.879625</v>
      </c>
    </row>
    <row r="27" spans="1:7" x14ac:dyDescent="0.3">
      <c r="A27">
        <v>18599419</v>
      </c>
      <c r="B27">
        <f t="shared" si="0"/>
        <v>4238398.4028819995</v>
      </c>
      <c r="C27">
        <f>l1i_access_energy!B27-B27</f>
        <v>3082489.2739939997</v>
      </c>
      <c r="D27" s="5">
        <v>1408040.454996</v>
      </c>
      <c r="E27" s="3">
        <v>2521665.8111919998</v>
      </c>
      <c r="F27" s="4">
        <v>1870624.5986031401</v>
      </c>
      <c r="G27" s="2">
        <v>428178.345172</v>
      </c>
    </row>
    <row r="28" spans="1:7" x14ac:dyDescent="0.3">
      <c r="A28">
        <v>19133748</v>
      </c>
      <c r="B28">
        <f t="shared" si="0"/>
        <v>4360160.2267439999</v>
      </c>
      <c r="C28">
        <f>l1i_access_energy!B28-B28</f>
        <v>2437748.1075999998</v>
      </c>
      <c r="D28" s="5">
        <v>1493326.6392779998</v>
      </c>
      <c r="E28" s="3">
        <v>2174430.2555819997</v>
      </c>
      <c r="F28" s="4">
        <v>1504216.90748872</v>
      </c>
      <c r="G28" s="2">
        <v>524664.01789500006</v>
      </c>
    </row>
    <row r="29" spans="1:7" x14ac:dyDescent="0.3">
      <c r="A29">
        <v>18936919</v>
      </c>
      <c r="B29">
        <f t="shared" si="0"/>
        <v>4315307.2278819997</v>
      </c>
      <c r="C29">
        <f>l1i_access_energy!B29-B29</f>
        <v>2392168.7411059998</v>
      </c>
      <c r="D29" s="5">
        <v>1450001.7269599999</v>
      </c>
      <c r="E29" s="3">
        <v>2208848.4614219996</v>
      </c>
      <c r="F29" s="4">
        <v>1512918.94798624</v>
      </c>
      <c r="G29" s="2">
        <v>529418.586946</v>
      </c>
    </row>
    <row r="30" spans="1:7" x14ac:dyDescent="0.3">
      <c r="A30">
        <v>20065653</v>
      </c>
      <c r="B30">
        <f t="shared" si="0"/>
        <v>4572520.8743340001</v>
      </c>
      <c r="C30">
        <f>l1i_access_energy!B30-B30</f>
        <v>2258319.5325299995</v>
      </c>
      <c r="D30" s="5">
        <v>1650993.4264099998</v>
      </c>
      <c r="E30" s="3">
        <v>2436865.0683359997</v>
      </c>
      <c r="F30" s="4">
        <v>1580814.5247508199</v>
      </c>
      <c r="G30" s="2">
        <v>565788.223994</v>
      </c>
    </row>
    <row r="31" spans="1:7" x14ac:dyDescent="0.3">
      <c r="A31">
        <v>19512815</v>
      </c>
      <c r="B31">
        <f t="shared" si="0"/>
        <v>4446541.2565700002</v>
      </c>
      <c r="C31">
        <f>l1i_access_energy!B31-B31</f>
        <v>2352766.3060499998</v>
      </c>
      <c r="D31" s="5">
        <v>1540709.373046</v>
      </c>
      <c r="E31" s="3">
        <v>2254161.4251039997</v>
      </c>
      <c r="F31" s="4">
        <v>1594946.2180932201</v>
      </c>
      <c r="G31" s="2">
        <v>565783.39245299995</v>
      </c>
    </row>
    <row r="32" spans="1:7" x14ac:dyDescent="0.3">
      <c r="A32">
        <v>19561962</v>
      </c>
      <c r="B32">
        <f t="shared" si="0"/>
        <v>4457740.7766359998</v>
      </c>
      <c r="C32">
        <f>l1i_access_energy!B32-B32</f>
        <v>2339341.5072799996</v>
      </c>
      <c r="D32" s="5">
        <v>1548383.932702</v>
      </c>
      <c r="E32" s="3">
        <v>2270820.9319159999</v>
      </c>
      <c r="F32" s="4">
        <v>1595846.0756687999</v>
      </c>
      <c r="G32" s="2">
        <v>563247.31967300002</v>
      </c>
    </row>
    <row r="33" spans="1:7" x14ac:dyDescent="0.3">
      <c r="A33">
        <v>19716085</v>
      </c>
      <c r="B33">
        <f t="shared" si="0"/>
        <v>4492862.0176299997</v>
      </c>
      <c r="C33">
        <f>l1i_access_energy!B33-B33</f>
        <v>2494351.1278860001</v>
      </c>
      <c r="D33" s="5">
        <v>1643747.8440640001</v>
      </c>
      <c r="E33" s="3">
        <v>2717404.8323439998</v>
      </c>
      <c r="F33" s="4">
        <v>1659762.4989734199</v>
      </c>
      <c r="G33" s="2">
        <v>558768.23241900001</v>
      </c>
    </row>
    <row r="34" spans="1:7" x14ac:dyDescent="0.3">
      <c r="A34">
        <v>19706600</v>
      </c>
      <c r="B34">
        <f t="shared" ref="B34:B51" si="1">$B$1*A34</f>
        <v>4490700.5948000001</v>
      </c>
      <c r="C34">
        <f>l1i_access_energy!B34-B34</f>
        <v>2515563.0180399995</v>
      </c>
      <c r="D34" s="5">
        <v>1625513.315368</v>
      </c>
      <c r="E34" s="3">
        <v>2689996.8150139996</v>
      </c>
      <c r="F34" s="4">
        <v>1662994.8112905598</v>
      </c>
      <c r="G34" s="2">
        <v>560445.17446299992</v>
      </c>
    </row>
    <row r="35" spans="1:7" x14ac:dyDescent="0.3">
      <c r="A35">
        <v>19871172</v>
      </c>
      <c r="B35">
        <f t="shared" si="1"/>
        <v>4528202.9330160003</v>
      </c>
      <c r="C35">
        <f>l1i_access_energy!B35-B35</f>
        <v>2486969.8572439989</v>
      </c>
      <c r="D35" s="5">
        <v>1698209.1356540001</v>
      </c>
      <c r="E35" s="3">
        <v>2704444.2475759997</v>
      </c>
      <c r="F35" s="4">
        <v>1679065.2935112996</v>
      </c>
      <c r="G35" s="2">
        <v>570159.37627399992</v>
      </c>
    </row>
    <row r="36" spans="1:7" x14ac:dyDescent="0.3">
      <c r="A36">
        <v>20022082</v>
      </c>
      <c r="B36">
        <f t="shared" si="1"/>
        <v>4562592.0019960003</v>
      </c>
      <c r="C36">
        <f>l1i_access_energy!B36-B36</f>
        <v>2367644.9199439995</v>
      </c>
      <c r="D36" s="5">
        <v>1697770.68915</v>
      </c>
      <c r="E36" s="3">
        <v>2771298.9746259996</v>
      </c>
      <c r="F36" s="4">
        <v>1686835.3603837802</v>
      </c>
      <c r="G36" s="2">
        <v>574234.25899500004</v>
      </c>
    </row>
    <row r="37" spans="1:7" x14ac:dyDescent="0.3">
      <c r="A37">
        <v>20240127</v>
      </c>
      <c r="B37">
        <f t="shared" si="1"/>
        <v>4612279.6605059998</v>
      </c>
      <c r="C37">
        <f>l1i_access_energy!B37-B37</f>
        <v>2348834.8358619995</v>
      </c>
      <c r="D37" s="5">
        <v>1736772.384718</v>
      </c>
      <c r="E37" s="3">
        <v>2998994.3716639997</v>
      </c>
      <c r="F37" s="4">
        <v>1749627.5247427598</v>
      </c>
      <c r="G37" s="2">
        <v>597448.64710099995</v>
      </c>
    </row>
    <row r="38" spans="1:7" x14ac:dyDescent="0.3">
      <c r="A38">
        <v>21581728</v>
      </c>
      <c r="B38">
        <f t="shared" si="1"/>
        <v>4918001.0131839998</v>
      </c>
      <c r="C38">
        <f>l1i_access_energy!B38-B38</f>
        <v>2124471.0212559998</v>
      </c>
      <c r="D38" s="5">
        <v>1834649.8418120001</v>
      </c>
      <c r="E38" s="3">
        <v>3388224.9465299998</v>
      </c>
      <c r="F38" s="4">
        <v>1856745.54126332</v>
      </c>
      <c r="G38" s="2">
        <v>531926.41086299997</v>
      </c>
    </row>
    <row r="39" spans="1:7" x14ac:dyDescent="0.3">
      <c r="A39">
        <v>21797965</v>
      </c>
      <c r="B39">
        <f t="shared" si="1"/>
        <v>4967276.6682700003</v>
      </c>
      <c r="C39">
        <f>l1i_access_energy!B39-B39</f>
        <v>2076327.795549999</v>
      </c>
      <c r="D39" s="5">
        <v>1775960.280148</v>
      </c>
      <c r="E39" s="3">
        <v>3418209.9886239995</v>
      </c>
      <c r="F39" s="4">
        <v>1860685.86569866</v>
      </c>
      <c r="G39" s="2">
        <v>535367.26220500004</v>
      </c>
    </row>
    <row r="40" spans="1:7" x14ac:dyDescent="0.3">
      <c r="A40">
        <v>21874894</v>
      </c>
      <c r="B40">
        <f t="shared" si="1"/>
        <v>4984807.0949320002</v>
      </c>
      <c r="C40">
        <f>l1i_access_energy!B40-B40</f>
        <v>2067674.2958919993</v>
      </c>
      <c r="D40" s="5">
        <v>1791296.075764</v>
      </c>
      <c r="E40" s="3">
        <v>3428437.9521599999</v>
      </c>
      <c r="F40" s="4">
        <v>1882770.7811905001</v>
      </c>
      <c r="G40" s="2">
        <v>537234.74496699998</v>
      </c>
    </row>
    <row r="41" spans="1:7" x14ac:dyDescent="0.3">
      <c r="A41">
        <v>18969837</v>
      </c>
      <c r="B41">
        <f t="shared" si="1"/>
        <v>4322808.5158860004</v>
      </c>
      <c r="C41">
        <f>l1i_access_energy!B41-B41</f>
        <v>2319969.4537859987</v>
      </c>
      <c r="D41" s="5">
        <v>1780479.910412</v>
      </c>
      <c r="E41" s="3">
        <v>2914825.3638239997</v>
      </c>
      <c r="F41" s="4">
        <v>2068538.17711648</v>
      </c>
      <c r="G41" s="2">
        <v>479094.610033</v>
      </c>
    </row>
    <row r="42" spans="1:7" x14ac:dyDescent="0.3">
      <c r="A42">
        <v>20654913</v>
      </c>
      <c r="B42">
        <f t="shared" si="1"/>
        <v>4706800.264614</v>
      </c>
      <c r="C42">
        <f>l1i_access_energy!B42-B42</f>
        <v>2232273.2713099997</v>
      </c>
      <c r="D42" s="5">
        <v>1820185.878302</v>
      </c>
      <c r="E42" s="3">
        <v>3386884.0121619999</v>
      </c>
      <c r="F42" s="4">
        <v>2177053.062713</v>
      </c>
      <c r="G42" s="2">
        <v>537683.78669099999</v>
      </c>
    </row>
    <row r="43" spans="1:7" x14ac:dyDescent="0.3">
      <c r="A43">
        <v>20917025</v>
      </c>
      <c r="B43">
        <f t="shared" si="1"/>
        <v>4766529.8229499999</v>
      </c>
      <c r="C43">
        <f>l1i_access_energy!B43-B43</f>
        <v>2172488.7406739993</v>
      </c>
      <c r="D43" s="5">
        <v>1816514.7590799998</v>
      </c>
      <c r="E43" s="3">
        <v>3390498.7919099997</v>
      </c>
      <c r="F43" s="4">
        <v>2187640.7131024599</v>
      </c>
      <c r="G43" s="2">
        <v>546282.97115799994</v>
      </c>
    </row>
    <row r="44" spans="1:7" x14ac:dyDescent="0.3">
      <c r="A44">
        <v>20059243</v>
      </c>
      <c r="B44">
        <f t="shared" si="1"/>
        <v>4571060.1763540003</v>
      </c>
      <c r="C44">
        <f>l1i_access_energy!B44-B44</f>
        <v>2233801.0544939991</v>
      </c>
      <c r="D44" s="5">
        <v>1946025.2016799999</v>
      </c>
      <c r="E44" s="3">
        <v>3273016.7806099998</v>
      </c>
      <c r="F44" s="4">
        <v>2259141.3263137001</v>
      </c>
      <c r="G44" s="2">
        <v>555864.37470000004</v>
      </c>
    </row>
    <row r="45" spans="1:7" x14ac:dyDescent="0.3">
      <c r="A45">
        <v>22965077</v>
      </c>
      <c r="B45">
        <f t="shared" si="1"/>
        <v>5233235.8166060001</v>
      </c>
      <c r="C45">
        <f>l1i_access_energy!B45-B45</f>
        <v>1575008.0431019999</v>
      </c>
      <c r="D45" s="5">
        <v>1645642.3704199998</v>
      </c>
      <c r="E45" s="3">
        <v>2623857.2974799997</v>
      </c>
      <c r="F45" s="4">
        <v>1153442.6894443198</v>
      </c>
      <c r="G45" s="2">
        <v>400239.97240600002</v>
      </c>
    </row>
    <row r="46" spans="1:7" x14ac:dyDescent="0.3">
      <c r="A46">
        <v>19936567</v>
      </c>
      <c r="B46">
        <f t="shared" si="1"/>
        <v>4543105.0148259997</v>
      </c>
      <c r="C46">
        <f>l1i_access_energy!B46-B46</f>
        <v>4324135.869913999</v>
      </c>
      <c r="D46" s="5">
        <v>740438.46483800001</v>
      </c>
      <c r="E46" s="3">
        <v>1680637.1847299999</v>
      </c>
      <c r="F46" s="4">
        <v>1206715.1894722001</v>
      </c>
      <c r="G46" s="2">
        <v>399828.06449999998</v>
      </c>
    </row>
    <row r="47" spans="1:7" x14ac:dyDescent="0.3">
      <c r="A47">
        <v>18868383</v>
      </c>
      <c r="B47">
        <f t="shared" si="1"/>
        <v>4299689.3812739998</v>
      </c>
      <c r="C47">
        <f>l1i_access_energy!B47-B47</f>
        <v>3971750.7216059994</v>
      </c>
      <c r="D47" s="5">
        <v>756601.07624199998</v>
      </c>
      <c r="E47" s="3">
        <v>1583687.5631439998</v>
      </c>
      <c r="F47" s="4">
        <v>1189271.83120446</v>
      </c>
      <c r="G47" s="2">
        <v>312918.17679499998</v>
      </c>
    </row>
    <row r="48" spans="1:7" x14ac:dyDescent="0.3">
      <c r="A48">
        <v>20020103</v>
      </c>
      <c r="B48">
        <f t="shared" si="1"/>
        <v>4562141.0314339995</v>
      </c>
      <c r="C48">
        <f>l1i_access_energy!B48-B48</f>
        <v>1991646.3130700001</v>
      </c>
      <c r="D48" s="5">
        <v>1070156.071822</v>
      </c>
      <c r="E48" s="3">
        <v>999191.76838799997</v>
      </c>
      <c r="F48" s="4">
        <v>1265884.86032582</v>
      </c>
      <c r="G48" s="2">
        <v>316140.07144099998</v>
      </c>
    </row>
    <row r="49" spans="1:12" x14ac:dyDescent="0.3">
      <c r="A49">
        <v>23549966</v>
      </c>
      <c r="B49">
        <f t="shared" si="1"/>
        <v>5366519.152148</v>
      </c>
      <c r="C49">
        <f>l1i_access_energy!B49-B49</f>
        <v>1115532.2727119997</v>
      </c>
      <c r="D49" s="5">
        <v>1487409.5851660001</v>
      </c>
      <c r="E49" s="3">
        <v>1292111.1346439999</v>
      </c>
      <c r="F49" s="4">
        <v>1442485.18221854</v>
      </c>
      <c r="G49" s="2">
        <v>452712.873884</v>
      </c>
    </row>
    <row r="50" spans="1:12" x14ac:dyDescent="0.3">
      <c r="A50">
        <v>22026672</v>
      </c>
      <c r="B50">
        <f t="shared" si="1"/>
        <v>5019393.9620159995</v>
      </c>
      <c r="C50">
        <f>l1i_access_energy!B50-B50</f>
        <v>1682876.4966439996</v>
      </c>
      <c r="D50" s="5">
        <v>1370026.76789</v>
      </c>
      <c r="E50" s="3">
        <v>1673971.5789559998</v>
      </c>
      <c r="F50" s="4">
        <v>1101780.8143098</v>
      </c>
      <c r="G50" s="2">
        <v>367732.32733300002</v>
      </c>
    </row>
    <row r="51" spans="1:12" x14ac:dyDescent="0.3">
      <c r="A51">
        <v>11683766</v>
      </c>
      <c r="B51">
        <f t="shared" si="1"/>
        <v>2662473.2285480001</v>
      </c>
      <c r="C51">
        <f>l1i_access_energy!B51-B51</f>
        <v>3227844.6316879992</v>
      </c>
      <c r="D51" s="5">
        <v>154391.731248</v>
      </c>
      <c r="E51" s="3">
        <v>455917.01732399996</v>
      </c>
      <c r="F51" s="4">
        <v>778723.57949160005</v>
      </c>
      <c r="G51" s="2">
        <v>46813.151113</v>
      </c>
    </row>
    <row r="52" spans="1:12" x14ac:dyDescent="0.3">
      <c r="C52" s="12">
        <f>GEOMEAN(C2:C51)</f>
        <v>2336131.3235774329</v>
      </c>
      <c r="D52" s="20">
        <f t="shared" ref="D52:F52" si="2">GEOMEAN(D2:D51)</f>
        <v>1378276.9413089566</v>
      </c>
      <c r="E52" s="20">
        <f t="shared" si="2"/>
        <v>2296680.8417629735</v>
      </c>
      <c r="F52" s="20">
        <f t="shared" si="2"/>
        <v>1511389.2585760853</v>
      </c>
      <c r="G52" s="20">
        <f>GEOMEAN(G2:G51)</f>
        <v>423180.60714968247</v>
      </c>
      <c r="I52" s="11"/>
      <c r="J52" s="11"/>
      <c r="K52" s="11"/>
      <c r="L52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pane ySplit="1" topLeftCell="A35" activePane="bottomLeft" state="frozen"/>
      <selection pane="bottomLeft" activeCell="J47" sqref="J47"/>
    </sheetView>
  </sheetViews>
  <sheetFormatPr defaultRowHeight="14.4" x14ac:dyDescent="0.3"/>
  <cols>
    <col min="1" max="1" width="12.5546875" style="13" bestFit="1" customWidth="1"/>
    <col min="2" max="2" width="12" style="2" bestFit="1" customWidth="1"/>
    <col min="3" max="3" width="12" style="5" bestFit="1" customWidth="1"/>
    <col min="4" max="4" width="12" style="3" bestFit="1" customWidth="1"/>
    <col min="5" max="5" width="12" style="4" bestFit="1" customWidth="1"/>
    <col min="7" max="7" width="12.77734375" bestFit="1" customWidth="1"/>
    <col min="8" max="8" width="13.88671875" bestFit="1" customWidth="1"/>
    <col min="9" max="9" width="17" bestFit="1" customWidth="1"/>
    <col min="10" max="10" width="15.33203125" bestFit="1" customWidth="1"/>
  </cols>
  <sheetData>
    <row r="1" spans="1:10" x14ac:dyDescent="0.3">
      <c r="A1" s="13" t="s">
        <v>53</v>
      </c>
      <c r="B1" s="2" t="s">
        <v>58</v>
      </c>
      <c r="C1" s="5" t="s">
        <v>12</v>
      </c>
      <c r="D1" s="3" t="s">
        <v>59</v>
      </c>
      <c r="E1" s="4" t="s">
        <v>60</v>
      </c>
      <c r="G1" t="s">
        <v>55</v>
      </c>
      <c r="H1" t="s">
        <v>56</v>
      </c>
      <c r="I1" t="s">
        <v>57</v>
      </c>
      <c r="J1" t="s">
        <v>54</v>
      </c>
    </row>
    <row r="2" spans="1:10" x14ac:dyDescent="0.3">
      <c r="A2" s="13">
        <f>l1i_access_energy!B2+l2c_access_energy!B4</f>
        <v>9261155.6211919989</v>
      </c>
      <c r="B2" s="2">
        <f>l1i_access_energy!K2+l2c_access_energy!D4+prefetchers_storage_energy!G2</f>
        <v>7703965.603476</v>
      </c>
      <c r="C2" s="5">
        <f>l1i_access_energy!H2+l2c_access_energy!F4+prefetchers_storage_energy!D2</f>
        <v>8527507.546054</v>
      </c>
      <c r="D2" s="3">
        <f>l1i_access_energy!I2+l2c_access_energy!H4+prefetchers_storage_energy!E2</f>
        <v>8663212.9932579994</v>
      </c>
      <c r="E2" s="4">
        <f>l1i_access_energy!J2+l2c_access_energy!J4+prefetchers_storage_energy!F2</f>
        <v>7444288.3670383794</v>
      </c>
      <c r="G2">
        <f>(C2+static_energy!$L$4+static_energy!$E$5)/(A2+static_energy!$M$4)</f>
        <v>1.1372683721837131</v>
      </c>
      <c r="H2">
        <f>(D2+static_energy!$L$4+(static_energy!$F$4))/(A2+static_energy!$M$4)</f>
        <v>1.0011719050852814</v>
      </c>
      <c r="I2">
        <f>(E2+static_energy!$L$4+(static_energy!$K$5))/(A2+static_energy!$M$4)</f>
        <v>0.80997267614475987</v>
      </c>
      <c r="J2">
        <f>(B2+static_energy!$L$4+static_energy!$C$5)/(A2+static_energy!$M$4)</f>
        <v>0.83717052465303099</v>
      </c>
    </row>
    <row r="3" spans="1:10" x14ac:dyDescent="0.3">
      <c r="A3" s="13">
        <f>l1i_access_energy!B3+l2c_access_energy!B5</f>
        <v>8835647.9323279988</v>
      </c>
      <c r="B3" s="2">
        <f>l1i_access_energy!K3+l2c_access_energy!D5+prefetchers_storage_energy!G3</f>
        <v>11209641.80593</v>
      </c>
      <c r="C3" s="5">
        <f>l1i_access_energy!H3+l2c_access_energy!F5+prefetchers_storage_energy!D3</f>
        <v>13633745.12143</v>
      </c>
      <c r="D3" s="3">
        <f>l1i_access_energy!I3+l2c_access_energy!H5+prefetchers_storage_energy!E3</f>
        <v>9803587.4862559997</v>
      </c>
      <c r="E3" s="4">
        <f>l1i_access_energy!J3+l2c_access_energy!J5+prefetchers_storage_energy!F3</f>
        <v>10083014.464429181</v>
      </c>
      <c r="G3">
        <f>(C3+static_energy!$L$4+static_energy!$E$5)/(A3+static_energy!$M$4)</f>
        <v>1.7553305484503008</v>
      </c>
      <c r="H3">
        <f>(D3+static_energy!$L$4+(static_energy!$F$4))/(A3+static_energy!$M$4)</f>
        <v>1.1743551030035484</v>
      </c>
      <c r="I3">
        <f>(E3+static_energy!$L$4+(static_energy!$K$5))/(A3+static_energy!$M$4)</f>
        <v>1.139822564553254</v>
      </c>
      <c r="J3">
        <f>(B3+static_energy!$L$4+static_energy!$C$5)/(A3+static_energy!$M$4)</f>
        <v>1.2641522336378379</v>
      </c>
    </row>
    <row r="4" spans="1:10" x14ac:dyDescent="0.3">
      <c r="A4" s="13">
        <f>l1i_access_energy!B4+l2c_access_energy!B6</f>
        <v>9123171.4310919996</v>
      </c>
      <c r="B4" s="2">
        <f>l1i_access_energy!K4+l2c_access_energy!D6+prefetchers_storage_energy!G4</f>
        <v>10206173.555397</v>
      </c>
      <c r="C4" s="5">
        <f>l1i_access_energy!H4+l2c_access_energy!F6+prefetchers_storage_energy!D4</f>
        <v>12474436.149490001</v>
      </c>
      <c r="D4" s="3">
        <f>l1i_access_energy!I4+l2c_access_energy!H6+prefetchers_storage_energy!E4</f>
        <v>9097901.4454859998</v>
      </c>
      <c r="E4" s="4">
        <f>l1i_access_energy!J4+l2c_access_energy!J6+prefetchers_storage_energy!F4</f>
        <v>8947824.8311105799</v>
      </c>
      <c r="G4">
        <f>(C4+static_energy!$L$4+static_energy!$E$5)/(A4+static_energy!$M$4)</f>
        <v>1.5770217820618326</v>
      </c>
      <c r="H4">
        <f>(D4+static_energy!$L$4+(static_energy!$F$4))/(A4+static_energy!$M$4)</f>
        <v>1.0625546633918854</v>
      </c>
      <c r="I4">
        <f>(E4+static_energy!$L$4+(static_energy!$K$5))/(A4+static_energy!$M$4)</f>
        <v>0.98306209226641816</v>
      </c>
      <c r="J4">
        <f>(B4+static_energy!$L$4+static_energy!$C$5)/(A4+static_energy!$M$4)</f>
        <v>1.1176759374287899</v>
      </c>
    </row>
    <row r="5" spans="1:10" x14ac:dyDescent="0.3">
      <c r="A5" s="13">
        <f>l1i_access_energy!B5+l2c_access_energy!B7</f>
        <v>10171666.472835999</v>
      </c>
      <c r="B5" s="2">
        <f>l1i_access_energy!K5+l2c_access_energy!D7+prefetchers_storage_energy!G5</f>
        <v>10014746.516539</v>
      </c>
      <c r="C5" s="5">
        <f>l1i_access_energy!H5+l2c_access_energy!F7+prefetchers_storage_energy!D5</f>
        <v>11288937.727854</v>
      </c>
      <c r="D5" s="3">
        <f>l1i_access_energy!I5+l2c_access_energy!H7+prefetchers_storage_energy!E5</f>
        <v>9360497.5843359996</v>
      </c>
      <c r="E5" s="4">
        <f>l1i_access_energy!J5+l2c_access_energy!J7+prefetchers_storage_energy!F5</f>
        <v>8909645.0413011797</v>
      </c>
      <c r="G5">
        <f>(C5+static_energy!$L$4+static_energy!$E$5)/(A5+static_energy!$M$4)</f>
        <v>1.303532763785362</v>
      </c>
      <c r="H5">
        <f>(D5+static_energy!$L$4+(static_energy!$F$4))/(A5+static_energy!$M$4)</f>
        <v>0.980528402162961</v>
      </c>
      <c r="I5">
        <f>(E5+static_energy!$L$4+(static_energy!$K$5))/(A5+static_energy!$M$4)</f>
        <v>0.88009031769018398</v>
      </c>
      <c r="J5">
        <f>(B5+static_energy!$L$4+static_energy!$C$5)/(A5+static_energy!$M$4)</f>
        <v>0.98634478588278052</v>
      </c>
    </row>
    <row r="6" spans="1:10" x14ac:dyDescent="0.3">
      <c r="A6" s="13">
        <f>l1i_access_energy!B6+l2c_access_energy!B8</f>
        <v>9568152.06116</v>
      </c>
      <c r="B6" s="2">
        <f>l1i_access_energy!K6+l2c_access_energy!D8+prefetchers_storage_energy!G6</f>
        <v>13381943.317645999</v>
      </c>
      <c r="C6" s="5">
        <f>l1i_access_energy!H6+l2c_access_energy!F8+prefetchers_storage_energy!D6</f>
        <v>15646643.628520001</v>
      </c>
      <c r="D6" s="3">
        <f>l1i_access_energy!I6+l2c_access_energy!H8+prefetchers_storage_energy!E6</f>
        <v>11173652.899696</v>
      </c>
      <c r="E6" s="4">
        <f>l1i_access_energy!J6+l2c_access_energy!J8+prefetchers_storage_energy!F6</f>
        <v>11349708.11127626</v>
      </c>
      <c r="G6">
        <f>(C6+static_energy!$L$4+static_energy!$E$5)/(A6+static_energy!$M$4)</f>
        <v>1.8296990068006889</v>
      </c>
      <c r="H6">
        <f>(D6+static_energy!$L$4+(static_energy!$F$4))/(A6+static_energy!$M$4)</f>
        <v>1.2265017315686939</v>
      </c>
      <c r="I6">
        <f>(E6+static_energy!$L$4+(static_energy!$K$5))/(A6+static_energy!$M$4)</f>
        <v>1.1839835804274392</v>
      </c>
      <c r="J6">
        <f>(B6+static_energy!$L$4+static_energy!$C$5)/(A6+static_energy!$M$4)</f>
        <v>1.3916233962674975</v>
      </c>
    </row>
    <row r="7" spans="1:10" x14ac:dyDescent="0.3">
      <c r="A7" s="13">
        <f>l1i_access_energy!B7+l2c_access_energy!B9</f>
        <v>9733877.7204559986</v>
      </c>
      <c r="B7" s="2">
        <f>l1i_access_energy!K7+l2c_access_energy!D9+prefetchers_storage_energy!G7</f>
        <v>7989038.7325519994</v>
      </c>
      <c r="C7" s="5">
        <f>l1i_access_energy!H7+l2c_access_energy!F9+prefetchers_storage_energy!D7</f>
        <v>8627388.1570139993</v>
      </c>
      <c r="D7" s="3">
        <f>l1i_access_energy!I7+l2c_access_energy!H9+prefetchers_storage_energy!E7</f>
        <v>9357353.3277039994</v>
      </c>
      <c r="E7" s="4">
        <f>l1i_access_energy!J7+l2c_access_energy!J9+prefetchers_storage_energy!F7</f>
        <v>8295716.6481104195</v>
      </c>
      <c r="G7">
        <f>(C7+static_energy!$L$4+static_energy!$E$5)/(A7+static_energy!$M$4)</f>
        <v>1.0932437599232772</v>
      </c>
      <c r="H7">
        <f>(D7+static_energy!$L$4+(static_energy!$F$4))/(A7+static_energy!$M$4)</f>
        <v>1.0233852203573979</v>
      </c>
      <c r="I7">
        <f>(E7+static_energy!$L$4+(static_energy!$K$5))/(A7+static_energy!$M$4)</f>
        <v>0.85709548800414548</v>
      </c>
      <c r="J7">
        <f>(B7+static_energy!$L$4+static_energy!$C$5)/(A7+static_energy!$M$4)</f>
        <v>0.8260393515856812</v>
      </c>
    </row>
    <row r="8" spans="1:10" x14ac:dyDescent="0.3">
      <c r="A8" s="13">
        <f>l1i_access_energy!B8+l2c_access_energy!B10</f>
        <v>11413319.483595999</v>
      </c>
      <c r="B8" s="2">
        <f>l1i_access_energy!K8+l2c_access_energy!D10+prefetchers_storage_energy!G8</f>
        <v>9572184.7901670001</v>
      </c>
      <c r="C8" s="5">
        <f>l1i_access_energy!H8+l2c_access_energy!F10+prefetchers_storage_energy!D8</f>
        <v>9507253.6781820003</v>
      </c>
      <c r="D8" s="3">
        <f>l1i_access_energy!I8+l2c_access_energy!H10+prefetchers_storage_energy!E8</f>
        <v>10006489.210705999</v>
      </c>
      <c r="E8" s="4">
        <f>l1i_access_energy!J8+l2c_access_energy!J10+prefetchers_storage_energy!F8</f>
        <v>8940828.4204305802</v>
      </c>
      <c r="G8">
        <f>(C8+static_energy!$L$4+static_energy!$E$5)/(A8+static_energy!$M$4)</f>
        <v>1.0109732793426136</v>
      </c>
      <c r="H8">
        <f>(D8+static_energy!$L$4+(static_energy!$F$4))/(A8+static_energy!$M$4)</f>
        <v>0.93135710906763225</v>
      </c>
      <c r="I8">
        <f>(E8+static_energy!$L$4+(static_energy!$K$5))/(A8+static_energy!$M$4)</f>
        <v>0.78875024316850384</v>
      </c>
      <c r="J8">
        <f>(B8+static_energy!$L$4+static_energy!$C$5)/(A8+static_energy!$M$4)</f>
        <v>0.84289150350824316</v>
      </c>
    </row>
    <row r="9" spans="1:10" x14ac:dyDescent="0.3">
      <c r="A9" s="13">
        <f>l1i_access_energy!B9+l2c_access_energy!B11</f>
        <v>12265934.958128</v>
      </c>
      <c r="B9" s="2">
        <f>l1i_access_energy!K9+l2c_access_energy!D11+prefetchers_storage_energy!G9</f>
        <v>11470896.796080999</v>
      </c>
      <c r="C9" s="5">
        <f>l1i_access_energy!H9+l2c_access_energy!F11+prefetchers_storage_energy!D9</f>
        <v>11858050.489972001</v>
      </c>
      <c r="D9" s="3">
        <f>l1i_access_energy!I9+l2c_access_energy!H11+prefetchers_storage_energy!E9</f>
        <v>11840617.581224</v>
      </c>
      <c r="E9" s="4">
        <f>l1i_access_energy!J9+l2c_access_energy!J11+prefetchers_storage_energy!F9</f>
        <v>10531408.075103741</v>
      </c>
      <c r="G9">
        <f>(C9+static_energy!$L$4+static_energy!$E$5)/(A9+static_energy!$M$4)</f>
        <v>1.1303186309346696</v>
      </c>
      <c r="H9">
        <f>(D9+static_energy!$L$4+(static_energy!$F$4))/(A9+static_energy!$M$4)</f>
        <v>1.0147274027577635</v>
      </c>
      <c r="I9">
        <f>(E9+static_energy!$L$4+(static_energy!$K$5))/(A9+static_energy!$M$4)</f>
        <v>0.86234414060209452</v>
      </c>
      <c r="J9">
        <f>(B9+static_energy!$L$4+static_energy!$C$5)/(A9+static_energy!$M$4)</f>
        <v>0.93748516582986885</v>
      </c>
    </row>
    <row r="10" spans="1:10" x14ac:dyDescent="0.3">
      <c r="A10" s="13">
        <f>l1i_access_energy!B10+l2c_access_energy!B12</f>
        <v>8585501.0703679994</v>
      </c>
      <c r="B10" s="2">
        <f>l1i_access_energy!K10+l2c_access_energy!D12+prefetchers_storage_energy!G10</f>
        <v>9284438.8110089991</v>
      </c>
      <c r="C10" s="5">
        <f>l1i_access_energy!H10+l2c_access_energy!F12+prefetchers_storage_energy!D10</f>
        <v>10559244.112987999</v>
      </c>
      <c r="D10" s="3">
        <f>l1i_access_energy!I10+l2c_access_energy!H12+prefetchers_storage_energy!E10</f>
        <v>8249444.6544559998</v>
      </c>
      <c r="E10" s="4">
        <f>l1i_access_energy!J10+l2c_access_energy!J12+prefetchers_storage_energy!F10</f>
        <v>8342555.4555285797</v>
      </c>
      <c r="G10">
        <f>(C10+static_energy!$L$4+static_energy!$E$5)/(A10+static_energy!$M$4)</f>
        <v>1.4556647762205897</v>
      </c>
      <c r="H10">
        <f>(D10+static_energy!$L$4+(static_energy!$F$4))/(A10+static_energy!$M$4)</f>
        <v>1.0310403479065144</v>
      </c>
      <c r="I10">
        <f>(E10+static_energy!$L$4+(static_energy!$K$5))/(A10+static_energy!$M$4)</f>
        <v>0.97434004696699428</v>
      </c>
      <c r="J10">
        <f>(B10+static_energy!$L$4+static_energy!$C$5)/(A10+static_energy!$M$4)</f>
        <v>1.0811993297205069</v>
      </c>
    </row>
    <row r="11" spans="1:10" x14ac:dyDescent="0.3">
      <c r="A11" s="13">
        <f>l1i_access_energy!B11+l2c_access_energy!B13</f>
        <v>8760173.9710679986</v>
      </c>
      <c r="B11" s="2">
        <f>l1i_access_energy!K11+l2c_access_energy!D13+prefetchers_storage_energy!G11</f>
        <v>16521482.302898999</v>
      </c>
      <c r="C11" s="5">
        <f>l1i_access_energy!H11+l2c_access_energy!F13+prefetchers_storage_energy!D11</f>
        <v>12913409.948197998</v>
      </c>
      <c r="D11" s="3">
        <f>l1i_access_energy!I11+l2c_access_energy!H13+prefetchers_storage_energy!E11</f>
        <v>13505528.09478</v>
      </c>
      <c r="E11" s="4">
        <f>l1i_access_energy!J11+l2c_access_energy!J13+prefetchers_storage_energy!F11</f>
        <v>13743506.30040676</v>
      </c>
      <c r="G11">
        <f>(C11+static_energy!$L$4+static_energy!$E$5)/(A11+static_energy!$M$4)</f>
        <v>1.6897890050213356</v>
      </c>
      <c r="H11">
        <f>(D11+static_energy!$L$4+(static_energy!$F$4))/(A11+static_energy!$M$4)</f>
        <v>1.5969775630627425</v>
      </c>
      <c r="I11">
        <f>(E11+static_energy!$L$4+(static_energy!$K$5))/(A11+static_energy!$M$4)</f>
        <v>1.5575331914494914</v>
      </c>
      <c r="J11">
        <f>(B11+static_energy!$L$4+static_energy!$C$5)/(A11+static_energy!$M$4)</f>
        <v>1.8670228931554149</v>
      </c>
    </row>
    <row r="12" spans="1:10" x14ac:dyDescent="0.3">
      <c r="A12" s="13">
        <f>l1i_access_energy!B12+l2c_access_energy!B14</f>
        <v>11133545.414655998</v>
      </c>
      <c r="B12" s="2">
        <f>l1i_access_energy!K12+l2c_access_energy!D14+prefetchers_storage_energy!G12</f>
        <v>11269409.295837</v>
      </c>
      <c r="C12" s="5">
        <f>l1i_access_energy!H12+l2c_access_energy!F14+prefetchers_storage_energy!D12</f>
        <v>11756366.227871999</v>
      </c>
      <c r="D12" s="3">
        <f>l1i_access_energy!I12+l2c_access_energy!H14+prefetchers_storage_energy!E12</f>
        <v>10882751.651573999</v>
      </c>
      <c r="E12" s="4">
        <f>l1i_access_energy!J12+l2c_access_energy!J14+prefetchers_storage_energy!F12</f>
        <v>10540979.150896439</v>
      </c>
      <c r="G12">
        <f>(C12+static_energy!$L$4+static_energy!$E$5)/(A12+static_energy!$M$4)</f>
        <v>1.2341997989739868</v>
      </c>
      <c r="H12">
        <f>(D12+static_energy!$L$4+(static_energy!$F$4))/(A12+static_energy!$M$4)</f>
        <v>1.0315843590042451</v>
      </c>
      <c r="I12">
        <f>(E12+static_energy!$L$4+(static_energy!$K$5))/(A12+static_energy!$M$4)</f>
        <v>0.94928059411466204</v>
      </c>
      <c r="J12">
        <f>(B12+static_energy!$L$4+static_energy!$C$5)/(A12+static_energy!$M$4)</f>
        <v>1.0133156749480976</v>
      </c>
    </row>
    <row r="13" spans="1:10" x14ac:dyDescent="0.3">
      <c r="A13" s="13">
        <f>l1i_access_energy!B13+l2c_access_energy!B15</f>
        <v>17496531.029183999</v>
      </c>
      <c r="B13" s="2">
        <f>l1i_access_energy!K13+l2c_access_energy!D15+prefetchers_storage_energy!G13</f>
        <v>17253888.353394002</v>
      </c>
      <c r="C13" s="5">
        <f>l1i_access_energy!H13+l2c_access_energy!F15+prefetchers_storage_energy!D13</f>
        <v>17864035.186958</v>
      </c>
      <c r="D13" s="3">
        <f>l1i_access_energy!I13+l2c_access_energy!H15+prefetchers_storage_energy!E13</f>
        <v>16367872.609902</v>
      </c>
      <c r="E13" s="4">
        <f>l1i_access_energy!J13+l2c_access_energy!J15+prefetchers_storage_energy!F13</f>
        <v>17195467.154036939</v>
      </c>
      <c r="G13">
        <f>(C13+static_energy!$L$4+static_energy!$E$5)/(A13+static_energy!$M$4)</f>
        <v>1.1356132766271094</v>
      </c>
      <c r="H13">
        <f>(D13+static_energy!$L$4+(static_energy!$F$4))/(A13+static_energy!$M$4)</f>
        <v>0.97065223826892211</v>
      </c>
      <c r="I13">
        <f>(E13+static_energy!$L$4+(static_energy!$K$5))/(A13+static_energy!$M$4)</f>
        <v>0.98397197281378734</v>
      </c>
      <c r="J13">
        <f>(B13+static_energy!$L$4+static_energy!$C$5)/(A13+static_energy!$M$4)</f>
        <v>0.98715243606788705</v>
      </c>
    </row>
    <row r="14" spans="1:10" x14ac:dyDescent="0.3">
      <c r="A14" s="13">
        <f>l1i_access_energy!B14+l2c_access_energy!B16</f>
        <v>18649494.669763997</v>
      </c>
      <c r="B14" s="2">
        <f>l1i_access_energy!K14+l2c_access_energy!D16+prefetchers_storage_energy!G14</f>
        <v>17985274.589304</v>
      </c>
      <c r="C14" s="5">
        <f>l1i_access_energy!H14+l2c_access_energy!F16+prefetchers_storage_energy!D14</f>
        <v>17124687.884953998</v>
      </c>
      <c r="D14" s="3">
        <f>l1i_access_energy!I14+l2c_access_energy!H16+prefetchers_storage_energy!E14</f>
        <v>17149576.951355997</v>
      </c>
      <c r="E14" s="4">
        <f>l1i_access_energy!J14+l2c_access_energy!J16+prefetchers_storage_energy!F14</f>
        <v>17444785.343563639</v>
      </c>
      <c r="G14">
        <f>(C14+static_energy!$L$4+static_energy!$E$5)/(A14+static_energy!$M$4)</f>
        <v>1.026979565857407</v>
      </c>
      <c r="H14">
        <f>(D14+static_energy!$L$4+(static_energy!$F$4))/(A14+static_energy!$M$4)</f>
        <v>0.95275990777320807</v>
      </c>
      <c r="I14">
        <f>(E14+static_energy!$L$4+(static_energy!$K$5))/(A14+static_energy!$M$4)</f>
        <v>0.93703472821132616</v>
      </c>
      <c r="J14">
        <f>(B14+static_energy!$L$4+static_energy!$C$5)/(A14+static_energy!$M$4)</f>
        <v>0.96558312925571343</v>
      </c>
    </row>
    <row r="15" spans="1:10" x14ac:dyDescent="0.3">
      <c r="A15" s="13">
        <f>l1i_access_energy!B15+l2c_access_energy!B17</f>
        <v>15983017.883175999</v>
      </c>
      <c r="B15" s="2">
        <f>l1i_access_energy!K15+l2c_access_energy!D17+prefetchers_storage_energy!G15</f>
        <v>16333173.05981</v>
      </c>
      <c r="C15" s="5">
        <f>l1i_access_energy!H15+l2c_access_energy!F17+prefetchers_storage_energy!D15</f>
        <v>15309397.890047999</v>
      </c>
      <c r="D15" s="3">
        <f>l1i_access_energy!I15+l2c_access_energy!H17+prefetchers_storage_energy!E15</f>
        <v>15468228.227735998</v>
      </c>
      <c r="E15" s="4">
        <f>l1i_access_energy!J15+l2c_access_energy!J17+prefetchers_storage_energy!F15</f>
        <v>16215229.52556246</v>
      </c>
      <c r="G15">
        <f>(C15+static_energy!$L$4+static_energy!$E$5)/(A15+static_energy!$M$4)</f>
        <v>1.0839908201480919</v>
      </c>
      <c r="H15">
        <f>(D15+static_energy!$L$4+(static_energy!$F$4))/(A15+static_energy!$M$4)</f>
        <v>1.0058208373110789</v>
      </c>
      <c r="I15">
        <f>(E15+static_energy!$L$4+(static_energy!$K$5))/(A15+static_energy!$M$4)</f>
        <v>1.0154082601654</v>
      </c>
      <c r="J15">
        <f>(B15+static_energy!$L$4+static_energy!$C$5)/(A15+static_energy!$M$4)</f>
        <v>1.0225620399799666</v>
      </c>
    </row>
    <row r="16" spans="1:10" x14ac:dyDescent="0.3">
      <c r="A16" s="13">
        <f>l1i_access_energy!B16+l2c_access_energy!B18</f>
        <v>11337359.790208001</v>
      </c>
      <c r="B16" s="2">
        <f>l1i_access_energy!K16+l2c_access_energy!D18+prefetchers_storage_energy!G16</f>
        <v>12296542.827236999</v>
      </c>
      <c r="C16" s="5">
        <f>l1i_access_energy!H16+l2c_access_energy!F18+prefetchers_storage_energy!D16</f>
        <v>11421629.315400001</v>
      </c>
      <c r="D16" s="3">
        <f>l1i_access_energy!I16+l2c_access_energy!H18+prefetchers_storage_energy!E16</f>
        <v>11188088.868013998</v>
      </c>
      <c r="E16" s="4">
        <f>l1i_access_energy!J16+l2c_access_energy!J18+prefetchers_storage_energy!F16</f>
        <v>12105640.40540034</v>
      </c>
      <c r="G16">
        <f>(C16+static_energy!$L$4+static_energy!$E$5)/(A16+static_energy!$M$4)</f>
        <v>1.1834232210802149</v>
      </c>
      <c r="H16">
        <f>(D16+static_energy!$L$4+(static_energy!$F$4))/(A16+static_energy!$M$4)</f>
        <v>1.0398194656960407</v>
      </c>
      <c r="I16">
        <f>(E16+static_energy!$L$4+(static_energy!$K$5))/(A16+static_energy!$M$4)</f>
        <v>1.0680352835880487</v>
      </c>
      <c r="J16">
        <f>(B16+static_energy!$L$4+static_energy!$C$5)/(A16+static_energy!$M$4)</f>
        <v>1.0843861537502062</v>
      </c>
    </row>
    <row r="17" spans="1:10" x14ac:dyDescent="0.3">
      <c r="A17" s="13">
        <f>l1i_access_energy!B17+l2c_access_energy!B19</f>
        <v>11484101.082696</v>
      </c>
      <c r="B17" s="2">
        <f>l1i_access_energy!K17+l2c_access_energy!D19+prefetchers_storage_energy!G17</f>
        <v>12300044.168585999</v>
      </c>
      <c r="C17" s="5">
        <f>l1i_access_energy!H17+l2c_access_energy!F19+prefetchers_storage_energy!D17</f>
        <v>11201350.890157999</v>
      </c>
      <c r="D17" s="3">
        <f>l1i_access_energy!I17+l2c_access_energy!H19+prefetchers_storage_energy!E17</f>
        <v>11337357.505382</v>
      </c>
      <c r="E17" s="4">
        <f>l1i_access_energy!J17+l2c_access_energy!J19+prefetchers_storage_energy!F17</f>
        <v>12240793.525105661</v>
      </c>
      <c r="G17">
        <f>(C17+static_energy!$L$4+static_energy!$E$5)/(A17+static_energy!$M$4)</f>
        <v>1.1497336533949969</v>
      </c>
      <c r="H17">
        <f>(D17+static_energy!$L$4+(static_energy!$F$4))/(A17+static_energy!$M$4)</f>
        <v>1.0395358954683114</v>
      </c>
      <c r="I17">
        <f>(E17+static_energy!$L$4+(static_energy!$K$5))/(A17+static_energy!$M$4)</f>
        <v>1.0661904555664099</v>
      </c>
      <c r="J17">
        <f>(B17+static_energy!$L$4+static_energy!$C$5)/(A17+static_energy!$M$4)</f>
        <v>1.0710772034602885</v>
      </c>
    </row>
    <row r="18" spans="1:10" x14ac:dyDescent="0.3">
      <c r="A18" s="13">
        <f>l1i_access_energy!B18+l2c_access_energy!B20</f>
        <v>11555262.076531999</v>
      </c>
      <c r="B18" s="2">
        <f>l1i_access_energy!K18+l2c_access_energy!D20+prefetchers_storage_energy!G18</f>
        <v>12585023.87535</v>
      </c>
      <c r="C18" s="5">
        <f>l1i_access_energy!H18+l2c_access_energy!F20+prefetchers_storage_energy!D18</f>
        <v>11253500.611973999</v>
      </c>
      <c r="D18" s="3">
        <f>l1i_access_energy!I18+l2c_access_energy!H20+prefetchers_storage_energy!E18</f>
        <v>11288058.123204</v>
      </c>
      <c r="E18" s="4">
        <f>l1i_access_energy!J18+l2c_access_energy!J20+prefetchers_storage_energy!F18</f>
        <v>12491481.7013223</v>
      </c>
      <c r="G18">
        <f>(C18+static_energy!$L$4+static_energy!$E$5)/(A18+static_energy!$M$4)</f>
        <v>1.1472119082514878</v>
      </c>
      <c r="H18">
        <f>(D18+static_energy!$L$4+(static_energy!$F$4))/(A18+static_energy!$M$4)</f>
        <v>1.0290572269445994</v>
      </c>
      <c r="I18">
        <f>(E18+static_energy!$L$4+(static_energy!$K$5))/(A18+static_energy!$M$4)</f>
        <v>1.0810504630380067</v>
      </c>
      <c r="J18">
        <f>(B18+static_energy!$L$4+static_energy!$C$5)/(A18+static_energy!$M$4)</f>
        <v>1.0888225417836166</v>
      </c>
    </row>
    <row r="19" spans="1:10" x14ac:dyDescent="0.3">
      <c r="A19" s="13">
        <f>l1i_access_energy!B19+l2c_access_energy!B21</f>
        <v>11157482.824147999</v>
      </c>
      <c r="B19" s="2">
        <f>l1i_access_energy!K19+l2c_access_energy!D21+prefetchers_storage_energy!G19</f>
        <v>16993171.100782998</v>
      </c>
      <c r="C19" s="5">
        <f>l1i_access_energy!H19+l2c_access_energy!F21+prefetchers_storage_energy!D19</f>
        <v>14654237.089619998</v>
      </c>
      <c r="D19" s="3">
        <f>l1i_access_energy!I19+l2c_access_energy!H21+prefetchers_storage_energy!E19</f>
        <v>14397689.493743999</v>
      </c>
      <c r="E19" s="4">
        <f>l1i_access_energy!J19+l2c_access_energy!J21+prefetchers_storage_energy!F19</f>
        <v>14938651.786290862</v>
      </c>
      <c r="G19">
        <f>(C19+static_energy!$L$4+static_energy!$E$5)/(A19+static_energy!$M$4)</f>
        <v>1.4865494198354463</v>
      </c>
      <c r="H19">
        <f>(D19+static_energy!$L$4+(static_energy!$F$4))/(A19+static_energy!$M$4)</f>
        <v>1.3386489824917109</v>
      </c>
      <c r="I19">
        <f>(E19+static_energy!$L$4+(static_energy!$K$5))/(A19+static_energy!$M$4)</f>
        <v>1.3341797635322858</v>
      </c>
      <c r="J19">
        <f>(B19+static_energy!$L$4+static_energy!$C$5)/(A19+static_energy!$M$4)</f>
        <v>1.5147466248431907</v>
      </c>
    </row>
    <row r="20" spans="1:10" x14ac:dyDescent="0.3">
      <c r="A20" s="13">
        <f>l1i_access_energy!B20+l2c_access_energy!B22</f>
        <v>10953995.164075999</v>
      </c>
      <c r="B20" s="2">
        <f>l1i_access_energy!K20+l2c_access_energy!D22+prefetchers_storage_energy!G20</f>
        <v>16864329.822685</v>
      </c>
      <c r="C20" s="5">
        <f>l1i_access_energy!H20+l2c_access_energy!F22+prefetchers_storage_energy!D20</f>
        <v>14630729.972966</v>
      </c>
      <c r="D20" s="3">
        <f>l1i_access_energy!I20+l2c_access_energy!H22+prefetchers_storage_energy!E20</f>
        <v>14618036.221223999</v>
      </c>
      <c r="E20" s="4">
        <f>l1i_access_energy!J20+l2c_access_energy!J22+prefetchers_storage_energy!F20</f>
        <v>15307070.121107219</v>
      </c>
      <c r="G20">
        <f>(C20+static_energy!$L$4+static_energy!$E$5)/(A20+static_energy!$M$4)</f>
        <v>1.5115415813036988</v>
      </c>
      <c r="H20">
        <f>(D20+static_energy!$L$4+(static_energy!$F$4))/(A20+static_energy!$M$4)</f>
        <v>1.3827899432749713</v>
      </c>
      <c r="I20">
        <f>(E20+static_energy!$L$4+(static_energy!$K$5))/(A20+static_energy!$M$4)</f>
        <v>1.3915037626259397</v>
      </c>
      <c r="J20">
        <f>(B20+static_energy!$L$4+static_energy!$C$5)/(A20+static_energy!$M$4)</f>
        <v>1.5308167731899616</v>
      </c>
    </row>
    <row r="21" spans="1:10" x14ac:dyDescent="0.3">
      <c r="A21" s="13">
        <f>l1i_access_energy!B21+l2c_access_energy!B23</f>
        <v>15003112.950743999</v>
      </c>
      <c r="B21" s="2">
        <f>l1i_access_energy!K21+l2c_access_energy!D23+prefetchers_storage_energy!G21</f>
        <v>15861013.333443999</v>
      </c>
      <c r="C21" s="5">
        <f>l1i_access_energy!H21+l2c_access_energy!F23+prefetchers_storage_energy!D21</f>
        <v>12687608.739159998</v>
      </c>
      <c r="D21" s="3">
        <f>l1i_access_energy!I21+l2c_access_energy!H23+prefetchers_storage_energy!E21</f>
        <v>12215346.452831998</v>
      </c>
      <c r="E21" s="4">
        <f>l1i_access_energy!J21+l2c_access_energy!J23+prefetchers_storage_energy!F21</f>
        <v>14692332.28636314</v>
      </c>
      <c r="G21">
        <f>(C21+static_energy!$L$4+static_energy!$E$5)/(A21+static_energy!$M$4)</f>
        <v>0.9814684859584476</v>
      </c>
      <c r="H21">
        <f>(D21+static_energy!$L$4+(static_energy!$F$4))/(A21+static_energy!$M$4)</f>
        <v>0.8567769031169129</v>
      </c>
      <c r="I21">
        <f>(E21+static_energy!$L$4+(static_energy!$K$5))/(A21+static_energy!$M$4)</f>
        <v>0.98070606450605369</v>
      </c>
      <c r="J21">
        <f>(B21+static_energy!$L$4+static_energy!$C$5)/(A21+static_energy!$M$4)</f>
        <v>1.0573930924170969</v>
      </c>
    </row>
    <row r="22" spans="1:10" x14ac:dyDescent="0.3">
      <c r="A22" s="13">
        <f>l1i_access_energy!B22+l2c_access_energy!B24</f>
        <v>17666474.791591998</v>
      </c>
      <c r="B22" s="2">
        <f>l1i_access_energy!K22+l2c_access_energy!D24+prefetchers_storage_energy!G22</f>
        <v>16252016.500020001</v>
      </c>
      <c r="C22" s="5">
        <f>l1i_access_energy!H22+l2c_access_energy!F24+prefetchers_storage_energy!D22</f>
        <v>15578015.373950001</v>
      </c>
      <c r="D22" s="3">
        <f>l1i_access_energy!I22+l2c_access_energy!H24+prefetchers_storage_energy!E22</f>
        <v>16512956.392293999</v>
      </c>
      <c r="E22" s="4">
        <f>l1i_access_energy!J22+l2c_access_energy!J24+prefetchers_storage_energy!F22</f>
        <v>17867174.0968557</v>
      </c>
      <c r="G22">
        <f>(C22+static_energy!$L$4+static_energy!$E$5)/(A22+static_energy!$M$4)</f>
        <v>0.99693106493014838</v>
      </c>
      <c r="H22">
        <f>(D22+static_energy!$L$4+(static_energy!$F$4))/(A22+static_energy!$M$4)</f>
        <v>0.9695405188550037</v>
      </c>
      <c r="I22">
        <f>(E22+static_energy!$L$4+(static_energy!$K$5))/(A22+static_energy!$M$4)</f>
        <v>1.0121942765463818</v>
      </c>
      <c r="J22">
        <f>(B22+static_energy!$L$4+static_energy!$C$5)/(A22+static_energy!$M$4)</f>
        <v>0.92172019732421728</v>
      </c>
    </row>
    <row r="23" spans="1:10" x14ac:dyDescent="0.3">
      <c r="A23" s="13">
        <f>l1i_access_energy!B23+l2c_access_energy!B25</f>
        <v>18565650.588571999</v>
      </c>
      <c r="B23" s="2">
        <f>l1i_access_energy!K23+l2c_access_energy!D25+prefetchers_storage_energy!G23</f>
        <v>17307037.806125</v>
      </c>
      <c r="C23" s="5">
        <f>l1i_access_energy!H23+l2c_access_energy!F25+prefetchers_storage_energy!D23</f>
        <v>16443253.07542</v>
      </c>
      <c r="D23" s="3">
        <f>l1i_access_energy!I23+l2c_access_energy!H25+prefetchers_storage_energy!E23</f>
        <v>17482272.380619999</v>
      </c>
      <c r="E23" s="4">
        <f>l1i_access_energy!J23+l2c_access_energy!J25+prefetchers_storage_energy!F23</f>
        <v>19040576.623217121</v>
      </c>
      <c r="G23">
        <f>(C23+static_energy!$L$4+static_energy!$E$5)/(A23+static_energy!$M$4)</f>
        <v>0.99527039032523668</v>
      </c>
      <c r="H23">
        <f>(D23+static_energy!$L$4+(static_energy!$F$4))/(A23+static_energy!$M$4)</f>
        <v>0.97473521612052227</v>
      </c>
      <c r="I23">
        <f>(E23+static_energy!$L$4+(static_energy!$K$5))/(A23+static_energy!$M$4)</f>
        <v>1.0262164788417061</v>
      </c>
      <c r="J23">
        <f>(B23+static_energy!$L$4+static_energy!$C$5)/(A23+static_energy!$M$4)</f>
        <v>0.93377010616691625</v>
      </c>
    </row>
    <row r="24" spans="1:10" x14ac:dyDescent="0.3">
      <c r="A24" s="13">
        <f>l1i_access_energy!B24+l2c_access_energy!B26</f>
        <v>17765859.418587998</v>
      </c>
      <c r="B24" s="2">
        <f>l1i_access_energy!K24+l2c_access_energy!D26+prefetchers_storage_energy!G24</f>
        <v>16038796.727126999</v>
      </c>
      <c r="C24" s="5">
        <f>l1i_access_energy!H24+l2c_access_energy!F26+prefetchers_storage_energy!D24</f>
        <v>15631241.192868</v>
      </c>
      <c r="D24" s="3">
        <f>l1i_access_energy!I24+l2c_access_energy!H26+prefetchers_storage_energy!E24</f>
        <v>16639688.755215999</v>
      </c>
      <c r="E24" s="4">
        <f>l1i_access_energy!J24+l2c_access_energy!J26+prefetchers_storage_energy!F24</f>
        <v>18024821.398809619</v>
      </c>
      <c r="G24">
        <f>(C24+static_energy!$L$4+static_energy!$E$5)/(A24+static_energy!$M$4)</f>
        <v>0.99438006827244241</v>
      </c>
      <c r="H24">
        <f>(D24+static_energy!$L$4+(static_energy!$F$4))/(A24+static_energy!$M$4)</f>
        <v>0.97123037586601324</v>
      </c>
      <c r="I24">
        <f>(E24+static_energy!$L$4+(static_energy!$K$5))/(A24+static_energy!$M$4)</f>
        <v>1.0153681959618668</v>
      </c>
      <c r="J24">
        <f>(B24+static_energy!$L$4+static_energy!$C$5)/(A24+static_energy!$M$4)</f>
        <v>0.90476181089135821</v>
      </c>
    </row>
    <row r="25" spans="1:10" x14ac:dyDescent="0.3">
      <c r="A25" s="13">
        <f>l1i_access_energy!B25+l2c_access_energy!B27</f>
        <v>18558533.457031999</v>
      </c>
      <c r="B25" s="2">
        <f>l1i_access_energy!K25+l2c_access_energy!D27+prefetchers_storage_energy!G25</f>
        <v>17013690.230211999</v>
      </c>
      <c r="C25" s="5">
        <f>l1i_access_energy!H25+l2c_access_energy!F27+prefetchers_storage_energy!D25</f>
        <v>16358910.09086</v>
      </c>
      <c r="D25" s="3">
        <f>l1i_access_energy!I25+l2c_access_energy!H27+prefetchers_storage_energy!E25</f>
        <v>17482061.641794</v>
      </c>
      <c r="E25" s="4">
        <f>l1i_access_energy!J25+l2c_access_energy!J27+prefetchers_storage_energy!F25</f>
        <v>18814997.531909656</v>
      </c>
      <c r="G25">
        <f>(C25+static_energy!$L$4+static_energy!$E$5)/(A25+static_energy!$M$4)</f>
        <v>0.99115373218276459</v>
      </c>
      <c r="H25">
        <f>(D25+static_energy!$L$4+(static_energy!$F$4))/(A25+static_energy!$M$4)</f>
        <v>0.9750936319127318</v>
      </c>
      <c r="I25">
        <f>(E25+static_energy!$L$4+(static_energy!$K$5))/(A25+static_energy!$M$4)</f>
        <v>1.014586000671686</v>
      </c>
      <c r="J25">
        <f>(B25+static_energy!$L$4+static_energy!$C$5)/(A25+static_energy!$M$4)</f>
        <v>0.91849362718840322</v>
      </c>
    </row>
    <row r="26" spans="1:10" x14ac:dyDescent="0.3">
      <c r="A26" s="13">
        <f>l1i_access_energy!B26+l2c_access_energy!B28</f>
        <v>18677504.790227998</v>
      </c>
      <c r="B26" s="2">
        <f>l1i_access_energy!K26+l2c_access_energy!D28+prefetchers_storage_energy!G26</f>
        <v>17200850.570878997</v>
      </c>
      <c r="C26" s="5">
        <f>l1i_access_energy!H26+l2c_access_energy!F28+prefetchers_storage_energy!D26</f>
        <v>16498278.341775998</v>
      </c>
      <c r="D26" s="3">
        <f>l1i_access_energy!I26+l2c_access_energy!H28+prefetchers_storage_energy!E26</f>
        <v>17648990.116512001</v>
      </c>
      <c r="E26" s="4">
        <f>l1i_access_energy!J26+l2c_access_energy!J28+prefetchers_storage_energy!F26</f>
        <v>19458036.317196719</v>
      </c>
      <c r="G26">
        <f>(C26+static_energy!$L$4+static_energy!$E$5)/(A26+static_energy!$M$4)</f>
        <v>0.99228943048448226</v>
      </c>
      <c r="H26">
        <f>(D26+static_energy!$L$4+(static_energy!$F$4))/(A26+static_energy!$M$4)</f>
        <v>0.97778975219936692</v>
      </c>
      <c r="I26">
        <f>(E26+static_energy!$L$4+(static_energy!$K$5))/(A26+static_energy!$M$4)</f>
        <v>1.0422423710015671</v>
      </c>
      <c r="J26">
        <f>(B26+static_energy!$L$4+static_energy!$C$5)/(A26+static_energy!$M$4)</f>
        <v>0.92261752069481473</v>
      </c>
    </row>
    <row r="27" spans="1:10" x14ac:dyDescent="0.3">
      <c r="A27" s="13">
        <f>l1i_access_energy!B27+l2c_access_energy!B29</f>
        <v>18695475.561215997</v>
      </c>
      <c r="B27" s="2">
        <f>l1i_access_energy!K27+l2c_access_energy!D29+prefetchers_storage_energy!G27</f>
        <v>17398131.864257999</v>
      </c>
      <c r="C27" s="5">
        <f>l1i_access_energy!H27+l2c_access_energy!F29+prefetchers_storage_energy!D27</f>
        <v>16881751.198807999</v>
      </c>
      <c r="D27" s="3">
        <f>l1i_access_energy!I27+l2c_access_energy!H29+prefetchers_storage_energy!E27</f>
        <v>17698268.594649997</v>
      </c>
      <c r="E27" s="4">
        <f>l1i_access_energy!J27+l2c_access_energy!J29+prefetchers_storage_energy!F27</f>
        <v>19523599.603889141</v>
      </c>
      <c r="G27">
        <f>(C27+static_energy!$L$4+static_energy!$E$5)/(A27+static_energy!$M$4)</f>
        <v>1.0116309178436953</v>
      </c>
      <c r="H27">
        <f>(D27+static_energy!$L$4+(static_energy!$F$4))/(A27+static_energy!$M$4)</f>
        <v>0.9794669658528562</v>
      </c>
      <c r="I27">
        <f>(E27+static_energy!$L$4+(static_energy!$K$5))/(A27+static_energy!$M$4)</f>
        <v>1.0447197415413751</v>
      </c>
      <c r="J27">
        <f>(B27+static_energy!$L$4+static_energy!$C$5)/(A27+static_energy!$M$4)</f>
        <v>0.93217616497289824</v>
      </c>
    </row>
    <row r="28" spans="1:10" x14ac:dyDescent="0.3">
      <c r="A28" s="13">
        <f>l1i_access_energy!B28+l2c_access_energy!B30</f>
        <v>15829111.936803998</v>
      </c>
      <c r="B28" s="2">
        <f>l1i_access_energy!K28+l2c_access_energy!D30+prefetchers_storage_energy!G28</f>
        <v>17973223.963858999</v>
      </c>
      <c r="C28" s="5">
        <f>l1i_access_energy!H28+l2c_access_energy!F30+prefetchers_storage_energy!D28</f>
        <v>15091043.759354001</v>
      </c>
      <c r="D28" s="3">
        <f>l1i_access_energy!I28+l2c_access_energy!H30+prefetchers_storage_energy!E28</f>
        <v>13824792.232215999</v>
      </c>
      <c r="E28" s="4">
        <f>l1i_access_energy!J28+l2c_access_energy!J30+prefetchers_storage_energy!F28</f>
        <v>16555684.837582719</v>
      </c>
      <c r="G28">
        <f>(C28+static_energy!$L$4+static_energy!$E$5)/(A28+static_energy!$M$4)</f>
        <v>1.0807783783170892</v>
      </c>
      <c r="H28">
        <f>(D28+static_energy!$L$4+(static_energy!$F$4))/(A28+static_energy!$M$4)</f>
        <v>0.91300228675089379</v>
      </c>
      <c r="I28">
        <f>(E28+static_energy!$L$4+(static_energy!$K$5))/(A28+static_energy!$M$4)</f>
        <v>1.0463802799347655</v>
      </c>
      <c r="J28">
        <f>(B28+static_energy!$L$4+static_energy!$C$5)/(A28+static_energy!$M$4)</f>
        <v>1.1346344229206273</v>
      </c>
    </row>
    <row r="29" spans="1:10" x14ac:dyDescent="0.3">
      <c r="A29" s="13">
        <f>l1i_access_energy!B29+l2c_access_energy!B31</f>
        <v>16028510.387267999</v>
      </c>
      <c r="B29" s="2">
        <f>l1i_access_energy!K29+l2c_access_energy!D31+prefetchers_storage_energy!G29</f>
        <v>18677784.951997999</v>
      </c>
      <c r="C29" s="5">
        <f>l1i_access_energy!H29+l2c_access_energy!F31+prefetchers_storage_energy!D29</f>
        <v>14757978.247118</v>
      </c>
      <c r="D29" s="3">
        <f>l1i_access_energy!I29+l2c_access_energy!H31+prefetchers_storage_energy!E29</f>
        <v>14118226.242772</v>
      </c>
      <c r="E29" s="4">
        <f>l1i_access_energy!J29+l2c_access_energy!J31+prefetchers_storage_energy!F29</f>
        <v>16848302.268742241</v>
      </c>
      <c r="G29">
        <f>(C29+static_energy!$L$4+static_energy!$E$5)/(A29+static_energy!$M$4)</f>
        <v>1.0469941912518232</v>
      </c>
      <c r="H29">
        <f>(D29+static_energy!$L$4+(static_energy!$F$4))/(A29+static_energy!$M$4)</f>
        <v>0.91986188377197509</v>
      </c>
      <c r="I29">
        <f>(E29+static_energy!$L$4+(static_energy!$K$5))/(A29+static_energy!$M$4)</f>
        <v>1.0515516904038573</v>
      </c>
      <c r="J29">
        <f>(B29+static_energy!$L$4+static_energy!$C$5)/(A29+static_energy!$M$4)</f>
        <v>1.16409193628194</v>
      </c>
    </row>
    <row r="30" spans="1:10" x14ac:dyDescent="0.3">
      <c r="A30" s="13">
        <f>l1i_access_energy!B30+l2c_access_energy!B32</f>
        <v>15622323.989484001</v>
      </c>
      <c r="B30" s="2">
        <f>l1i_access_energy!K30+l2c_access_energy!D32+prefetchers_storage_energy!G30</f>
        <v>18686711.581106</v>
      </c>
      <c r="C30" s="5">
        <f>l1i_access_energy!H30+l2c_access_energy!F32+prefetchers_storage_energy!D30</f>
        <v>15038873.907788001</v>
      </c>
      <c r="D30" s="3">
        <f>l1i_access_energy!I30+l2c_access_energy!H32+prefetchers_storage_energy!E30</f>
        <v>14430656.153607998</v>
      </c>
      <c r="E30" s="4">
        <f>l1i_access_energy!J30+l2c_access_energy!J32+prefetchers_storage_energy!F30</f>
        <v>16525255.990316819</v>
      </c>
      <c r="G30">
        <f>(C30+static_energy!$L$4+static_energy!$E$5)/(A30+static_energy!$M$4)</f>
        <v>1.0916000950879021</v>
      </c>
      <c r="H30">
        <f>(D30+static_energy!$L$4+(static_energy!$F$4))/(A30+static_energy!$M$4)</f>
        <v>0.9631978265200225</v>
      </c>
      <c r="I30">
        <f>(E30+static_energy!$L$4+(static_energy!$K$5))/(A30+static_energy!$M$4)</f>
        <v>1.0581259809098436</v>
      </c>
      <c r="J30">
        <f>(B30+static_energy!$L$4+static_energy!$C$5)/(A30+static_energy!$M$4)</f>
        <v>1.1945230599046186</v>
      </c>
    </row>
    <row r="31" spans="1:10" x14ac:dyDescent="0.3">
      <c r="A31" s="13">
        <f>l1i_access_energy!B31+l2c_access_energy!B33</f>
        <v>17278003.838</v>
      </c>
      <c r="B31" s="2">
        <f>l1i_access_energy!K31+l2c_access_energy!D33+prefetchers_storage_energy!G31</f>
        <v>20217541.048868999</v>
      </c>
      <c r="C31" s="5">
        <f>l1i_access_energy!H31+l2c_access_energy!F33+prefetchers_storage_energy!D31</f>
        <v>15756120.046159999</v>
      </c>
      <c r="D31" s="3">
        <f>l1i_access_energy!I31+l2c_access_energy!H33+prefetchers_storage_energy!E31</f>
        <v>15131748.265455998</v>
      </c>
      <c r="E31" s="4">
        <f>l1i_access_energy!J31+l2c_access_energy!J33+prefetchers_storage_energy!F31</f>
        <v>18210941.881317221</v>
      </c>
      <c r="G31">
        <f>(C31+static_energy!$L$4+static_energy!$E$5)/(A31+static_energy!$M$4)</f>
        <v>1.0292627027179118</v>
      </c>
      <c r="H31">
        <f>(D31+static_energy!$L$4+(static_energy!$F$4))/(A31+static_energy!$M$4)</f>
        <v>0.91209386429673922</v>
      </c>
      <c r="I31">
        <f>(E31+static_energy!$L$4+(static_energy!$K$5))/(A31+static_energy!$M$4)</f>
        <v>1.0543384837415923</v>
      </c>
      <c r="J31">
        <f>(B31+static_energy!$L$4+static_energy!$C$5)/(A31+static_energy!$M$4)</f>
        <v>1.1689658902948061</v>
      </c>
    </row>
    <row r="32" spans="1:10" x14ac:dyDescent="0.3">
      <c r="A32" s="13">
        <f>l1i_access_energy!B32+l2c_access_energy!B34</f>
        <v>16913171.330936</v>
      </c>
      <c r="B32" s="2">
        <f>l1i_access_energy!K32+l2c_access_energy!D34+prefetchers_storage_energy!G32</f>
        <v>20108019.147415001</v>
      </c>
      <c r="C32" s="5">
        <f>l1i_access_energy!H32+l2c_access_energy!F34+prefetchers_storage_energy!D32</f>
        <v>15667676.798562</v>
      </c>
      <c r="D32" s="3">
        <f>l1i_access_energy!I32+l2c_access_energy!H34+prefetchers_storage_energy!E32</f>
        <v>15113516.079416001</v>
      </c>
      <c r="E32" s="4">
        <f>l1i_access_energy!J32+l2c_access_energy!J34+prefetchers_storage_energy!F32</f>
        <v>18099247.176730797</v>
      </c>
      <c r="G32">
        <f>(C32+static_energy!$L$4+static_energy!$E$5)/(A32+static_energy!$M$4)</f>
        <v>1.0460284072579962</v>
      </c>
      <c r="H32">
        <f>(D32+static_energy!$L$4+(static_energy!$F$4))/(A32+static_energy!$M$4)</f>
        <v>0.93046357465835239</v>
      </c>
      <c r="I32">
        <f>(E32+static_energy!$L$4+(static_energy!$K$5))/(A32+static_energy!$M$4)</f>
        <v>1.0702805195022929</v>
      </c>
      <c r="J32">
        <f>(B32+static_energy!$L$4+static_energy!$C$5)/(A32+static_energy!$M$4)</f>
        <v>1.1874772620120779</v>
      </c>
    </row>
    <row r="33" spans="1:10" x14ac:dyDescent="0.3">
      <c r="A33" s="13">
        <f>l1i_access_energy!B33+l2c_access_energy!B35</f>
        <v>18627193.967776</v>
      </c>
      <c r="B33" s="2">
        <f>l1i_access_energy!K33+l2c_access_energy!D35+prefetchers_storage_energy!G33</f>
        <v>21236008.754424997</v>
      </c>
      <c r="C33" s="5">
        <f>l1i_access_energy!H33+l2c_access_energy!F35+prefetchers_storage_energy!D33</f>
        <v>17603669.885304</v>
      </c>
      <c r="D33" s="3">
        <f>l1i_access_energy!I33+l2c_access_energy!H35+prefetchers_storage_energy!E33</f>
        <v>17087185.730611999</v>
      </c>
      <c r="E33" s="4">
        <f>l1i_access_energy!J33+l2c_access_energy!J35+prefetchers_storage_energy!F33</f>
        <v>19368786.461119421</v>
      </c>
      <c r="G33">
        <f>(C33+static_energy!$L$4+static_energy!$E$5)/(A33+static_energy!$M$4)</f>
        <v>1.0536242478860802</v>
      </c>
      <c r="H33">
        <f>(D33+static_energy!$L$4+(static_energy!$F$4))/(A33+static_energy!$M$4)</f>
        <v>0.95057560192164348</v>
      </c>
      <c r="I33">
        <f>(E33+static_energy!$L$4+(static_energy!$K$5))/(A33+static_energy!$M$4)</f>
        <v>1.0402879534741256</v>
      </c>
      <c r="J33">
        <f>(B33+static_energy!$L$4+static_energy!$C$5)/(A33+static_energy!$M$4)</f>
        <v>1.1393054624129377</v>
      </c>
    </row>
    <row r="34" spans="1:10" x14ac:dyDescent="0.3">
      <c r="A34" s="13">
        <f>l1i_access_energy!B34+l2c_access_energy!B36</f>
        <v>18815852.8299</v>
      </c>
      <c r="B34" s="2">
        <f>l1i_access_energy!K34+l2c_access_energy!D36+prefetchers_storage_energy!G34</f>
        <v>21350458.071447</v>
      </c>
      <c r="C34" s="5">
        <f>l1i_access_energy!H34+l2c_access_energy!F36+prefetchers_storage_energy!D34</f>
        <v>17548963.878201999</v>
      </c>
      <c r="D34" s="3">
        <f>l1i_access_energy!I34+l2c_access_energy!H36+prefetchers_storage_energy!E34</f>
        <v>16938704.735312</v>
      </c>
      <c r="E34" s="4">
        <f>l1i_access_energy!J34+l2c_access_energy!J36+prefetchers_storage_energy!F34</f>
        <v>19165707.027548559</v>
      </c>
      <c r="G34">
        <f>(C34+static_energy!$L$4+static_energy!$E$5)/(A34+static_energy!$M$4)</f>
        <v>1.0403005403265295</v>
      </c>
      <c r="H34">
        <f>(D34+static_energy!$L$4+(static_energy!$F$4))/(A34+static_energy!$M$4)</f>
        <v>0.93334469184885671</v>
      </c>
      <c r="I34">
        <f>(E34+static_energy!$L$4+(static_energy!$K$5))/(A34+static_energy!$M$4)</f>
        <v>1.0192975676370817</v>
      </c>
      <c r="J34">
        <f>(B34+static_energy!$L$4+static_energy!$C$5)/(A34+static_energy!$M$4)</f>
        <v>1.1340233841425007</v>
      </c>
    </row>
    <row r="35" spans="1:10" x14ac:dyDescent="0.3">
      <c r="A35" s="13">
        <f>l1i_access_energy!B35+l2c_access_energy!B37</f>
        <v>19137367.873639997</v>
      </c>
      <c r="B35" s="2">
        <f>l1i_access_energy!K35+l2c_access_energy!D37+prefetchers_storage_energy!G35</f>
        <v>21635814.538104001</v>
      </c>
      <c r="C35" s="5">
        <f>l1i_access_energy!H35+l2c_access_energy!F37+prefetchers_storage_energy!D35</f>
        <v>17994284.7018</v>
      </c>
      <c r="D35" s="3">
        <f>l1i_access_energy!I35+l2c_access_energy!H37+prefetchers_storage_energy!E35</f>
        <v>17070803.057639997</v>
      </c>
      <c r="E35" s="4">
        <f>l1i_access_energy!J35+l2c_access_energy!J37+prefetchers_storage_energy!F35</f>
        <v>19666678.204023302</v>
      </c>
      <c r="G35">
        <f>(C35+static_energy!$L$4+static_energy!$E$5)/(A35+static_energy!$M$4)</f>
        <v>1.0460302234256147</v>
      </c>
      <c r="H35">
        <f>(D35+static_energy!$L$4+(static_energy!$F$4))/(A35+static_energy!$M$4)</f>
        <v>0.92466161246944423</v>
      </c>
      <c r="I35">
        <f>(E35+static_energy!$L$4+(static_energy!$K$5))/(A35+static_energy!$M$4)</f>
        <v>1.0282528240840536</v>
      </c>
      <c r="J35">
        <f>(B35+static_energy!$L$4+static_energy!$C$5)/(A35+static_energy!$M$4)</f>
        <v>1.1299270536614627</v>
      </c>
    </row>
    <row r="36" spans="1:10" x14ac:dyDescent="0.3">
      <c r="A36" s="13">
        <f>l1i_access_energy!B36+l2c_access_energy!B38</f>
        <v>18585113.55102</v>
      </c>
      <c r="B36" s="2">
        <f>l1i_access_energy!K36+l2c_access_energy!D38+prefetchers_storage_energy!G36</f>
        <v>21218843.910388999</v>
      </c>
      <c r="C36" s="5">
        <f>l1i_access_energy!H36+l2c_access_energy!F38+prefetchers_storage_energy!D36</f>
        <v>17634374.495235998</v>
      </c>
      <c r="D36" s="3">
        <f>l1i_access_energy!I36+l2c_access_energy!H38+prefetchers_storage_energy!E36</f>
        <v>16975960.152601998</v>
      </c>
      <c r="E36" s="4">
        <f>l1i_access_energy!J36+l2c_access_energy!J38+prefetchers_storage_energy!F36</f>
        <v>19340351.209245779</v>
      </c>
      <c r="G36">
        <f>(C36+static_energy!$L$4+static_energy!$E$5)/(A36+static_energy!$M$4)</f>
        <v>1.0576170705416732</v>
      </c>
      <c r="H36">
        <f>(D36+static_energy!$L$4+(static_energy!$F$4))/(A36+static_energy!$M$4)</f>
        <v>0.94678585333537013</v>
      </c>
      <c r="I36">
        <f>(E36+static_energy!$L$4+(static_energy!$K$5))/(A36+static_energy!$M$4)</f>
        <v>1.0411041930766718</v>
      </c>
      <c r="J36">
        <f>(B36+static_energy!$L$4+static_energy!$C$5)/(A36+static_energy!$M$4)</f>
        <v>1.1409430819047111</v>
      </c>
    </row>
    <row r="37" spans="1:10" x14ac:dyDescent="0.3">
      <c r="A37" s="13">
        <f>l1i_access_energy!B37+l2c_access_energy!B39</f>
        <v>19083797.058208</v>
      </c>
      <c r="B37" s="2">
        <f>l1i_access_energy!K37+l2c_access_energy!D39+prefetchers_storage_energy!G37</f>
        <v>21578406.181332998</v>
      </c>
      <c r="C37" s="5">
        <f>l1i_access_energy!H37+l2c_access_energy!F39+prefetchers_storage_energy!D37</f>
        <v>17493158.847821999</v>
      </c>
      <c r="D37" s="3">
        <f>l1i_access_energy!I37+l2c_access_energy!H39+prefetchers_storage_energy!E37</f>
        <v>17287161.330995999</v>
      </c>
      <c r="E37" s="4">
        <f>l1i_access_energy!J37+l2c_access_energy!J39+prefetchers_storage_energy!F37</f>
        <v>20041416.49223676</v>
      </c>
      <c r="G37">
        <f>(C37+static_energy!$L$4+static_energy!$E$5)/(A37+static_energy!$M$4)</f>
        <v>1.0229599972973096</v>
      </c>
      <c r="H37">
        <f>(D37+static_energy!$L$4+(static_energy!$F$4))/(A37+static_energy!$M$4)</f>
        <v>0.9384436040780183</v>
      </c>
      <c r="I37">
        <f>(E37+static_energy!$L$4+(static_energy!$K$5))/(A37+static_energy!$M$4)</f>
        <v>1.0505317428443417</v>
      </c>
      <c r="J37">
        <f>(B37+static_energy!$L$4+static_energy!$C$5)/(A37+static_energy!$M$4)</f>
        <v>1.1300889149543183</v>
      </c>
    </row>
    <row r="38" spans="1:10" x14ac:dyDescent="0.3">
      <c r="A38" s="13">
        <f>l1i_access_energy!B38+l2c_access_energy!B40</f>
        <v>19037699.586679999</v>
      </c>
      <c r="B38" s="2">
        <f>l1i_access_energy!K38+l2c_access_energy!D40+prefetchers_storage_energy!G38</f>
        <v>19167952.731378999</v>
      </c>
      <c r="C38" s="5">
        <f>l1i_access_energy!H38+l2c_access_energy!F40+prefetchers_storage_energy!D38</f>
        <v>17133686.717854001</v>
      </c>
      <c r="D38" s="3">
        <f>l1i_access_energy!I38+l2c_access_energy!H40+prefetchers_storage_energy!E38</f>
        <v>17434834.855549999</v>
      </c>
      <c r="E38" s="4">
        <f>l1i_access_energy!J38+l2c_access_energy!J40+prefetchers_storage_energy!F38</f>
        <v>19411872.207795318</v>
      </c>
      <c r="G38">
        <f>(C38+static_energy!$L$4+static_energy!$E$5)/(A38+static_energy!$M$4)</f>
        <v>1.0067329927921733</v>
      </c>
      <c r="H38">
        <f>(D38+static_energy!$L$4+(static_energy!$F$4))/(A38+static_energy!$M$4)</f>
        <v>0.94836392384058987</v>
      </c>
      <c r="I38">
        <f>(E38+static_energy!$L$4+(static_energy!$K$5))/(A38+static_energy!$M$4)</f>
        <v>1.0203386459728161</v>
      </c>
      <c r="J38">
        <f>(B38+static_energy!$L$4+static_energy!$C$5)/(A38+static_energy!$M$4)</f>
        <v>1.0075557320094666</v>
      </c>
    </row>
    <row r="39" spans="1:10" x14ac:dyDescent="0.3">
      <c r="A39" s="13">
        <f>l1i_access_energy!B39+l2c_access_energy!B41</f>
        <v>18655027.2914</v>
      </c>
      <c r="B39" s="2">
        <f>l1i_access_energy!K39+l2c_access_energy!D41+prefetchers_storage_energy!G39</f>
        <v>18561159.727878999</v>
      </c>
      <c r="C39" s="5">
        <f>l1i_access_energy!H39+l2c_access_energy!F41+prefetchers_storage_energy!D39</f>
        <v>16505562.09894</v>
      </c>
      <c r="D39" s="3">
        <f>l1i_access_energy!I39+l2c_access_energy!H41+prefetchers_storage_energy!E39</f>
        <v>17287573.453091998</v>
      </c>
      <c r="E39" s="4">
        <f>l1i_access_energy!J39+l2c_access_energy!J41+prefetchers_storage_energy!F39</f>
        <v>19155821.71723466</v>
      </c>
      <c r="G39">
        <f>(C39+static_energy!$L$4+static_energy!$E$5)/(A39+static_energy!$M$4)</f>
        <v>0.99385791547330782</v>
      </c>
      <c r="H39">
        <f>(D39+static_energy!$L$4+(static_energy!$F$4))/(A39+static_energy!$M$4)</f>
        <v>0.95979579933554227</v>
      </c>
      <c r="I39">
        <f>(E39+static_energy!$L$4+(static_energy!$K$5))/(A39+static_energy!$M$4)</f>
        <v>1.0274635747002081</v>
      </c>
      <c r="J39">
        <f>(B39+static_energy!$L$4+static_energy!$C$5)/(A39+static_energy!$M$4)</f>
        <v>0.99582815389735535</v>
      </c>
    </row>
    <row r="40" spans="1:10" x14ac:dyDescent="0.3">
      <c r="A40" s="13">
        <f>l1i_access_energy!B40+l2c_access_energy!B42</f>
        <v>19008336.885403998</v>
      </c>
      <c r="B40" s="2">
        <f>l1i_access_energy!K40+l2c_access_energy!D42+prefetchers_storage_energy!G40</f>
        <v>18771553.162186999</v>
      </c>
      <c r="C40" s="5">
        <f>l1i_access_energy!H40+l2c_access_energy!F42+prefetchers_storage_energy!D40</f>
        <v>16524918.476286</v>
      </c>
      <c r="D40" s="3">
        <f>l1i_access_energy!I40+l2c_access_energy!H42+prefetchers_storage_energy!E40</f>
        <v>17222683.219856001</v>
      </c>
      <c r="E40" s="4">
        <f>l1i_access_energy!J40+l2c_access_energy!J42+prefetchers_storage_energy!F40</f>
        <v>19358738.872272499</v>
      </c>
      <c r="G40">
        <f>(C40+static_energy!$L$4+static_energy!$E$5)/(A40+static_energy!$M$4)</f>
        <v>0.97659313092865485</v>
      </c>
      <c r="H40">
        <f>(D40+static_energy!$L$4+(static_energy!$F$4))/(A40+static_energy!$M$4)</f>
        <v>0.93877335870741996</v>
      </c>
      <c r="I40">
        <f>(E40+static_energy!$L$4+(static_energy!$K$5))/(A40+static_energy!$M$4)</f>
        <v>1.0191327849158822</v>
      </c>
      <c r="J40">
        <f>(B40+static_energy!$L$4+static_energy!$C$5)/(A40+static_energy!$M$4)</f>
        <v>0.98846801776159221</v>
      </c>
    </row>
    <row r="41" spans="1:10" x14ac:dyDescent="0.3">
      <c r="A41" s="13">
        <f>l1i_access_energy!B41+l2c_access_energy!B43</f>
        <v>17098203.188772</v>
      </c>
      <c r="B41" s="2">
        <f>l1i_access_energy!K41+l2c_access_energy!D43+prefetchers_storage_energy!G41</f>
        <v>16878808.986164998</v>
      </c>
      <c r="C41" s="5">
        <f>l1i_access_energy!H41+l2c_access_energy!F43+prefetchers_storage_energy!D41</f>
        <v>14844852.09801</v>
      </c>
      <c r="D41" s="3">
        <f>l1i_access_energy!I41+l2c_access_energy!H43+prefetchers_storage_energy!E41</f>
        <v>15302220.232241999</v>
      </c>
      <c r="E41" s="4">
        <f>l1i_access_energy!J41+l2c_access_energy!J43+prefetchers_storage_energy!F41</f>
        <v>17325907.003308479</v>
      </c>
      <c r="G41">
        <f>(C41+static_energy!$L$4+static_energy!$E$5)/(A41+static_energy!$M$4)</f>
        <v>0.98730295390673695</v>
      </c>
      <c r="H41">
        <f>(D41+static_energy!$L$4+(static_energy!$F$4))/(A41+static_energy!$M$4)</f>
        <v>0.93141917389482898</v>
      </c>
      <c r="I41">
        <f>(E41+static_energy!$L$4+(static_energy!$K$5))/(A41+static_energy!$M$4)</f>
        <v>1.0141549730512858</v>
      </c>
      <c r="J41">
        <f>(B41+static_energy!$L$4+static_energy!$C$5)/(A41+static_energy!$M$4)</f>
        <v>0.98820003063871964</v>
      </c>
    </row>
    <row r="42" spans="1:10" x14ac:dyDescent="0.3">
      <c r="A42" s="13">
        <f>l1i_access_energy!B42+l2c_access_energy!B44</f>
        <v>20176535.483803999</v>
      </c>
      <c r="B42" s="2">
        <f>l1i_access_energy!K42+l2c_access_energy!D44+prefetchers_storage_energy!G42</f>
        <v>20897690.853622999</v>
      </c>
      <c r="C42" s="5">
        <f>l1i_access_energy!H42+l2c_access_energy!F44+prefetchers_storage_energy!D42</f>
        <v>18236221.043005999</v>
      </c>
      <c r="D42" s="3">
        <f>l1i_access_energy!I42+l2c_access_energy!H44+prefetchers_storage_energy!E42</f>
        <v>18566817.875249997</v>
      </c>
      <c r="E42" s="4">
        <f>l1i_access_energy!J42+l2c_access_energy!J44+prefetchers_storage_energy!F42</f>
        <v>20838459.612492997</v>
      </c>
      <c r="G42">
        <f>(C42+static_energy!$L$4+static_energy!$E$5)/(A42+static_energy!$M$4)</f>
        <v>1.0045761032373295</v>
      </c>
      <c r="H42">
        <f>(D42+static_energy!$L$4+(static_energy!$F$4))/(A42+static_energy!$M$4)</f>
        <v>0.95091240449835035</v>
      </c>
      <c r="I42">
        <f>(E42+static_energy!$L$4+(static_energy!$K$5))/(A42+static_energy!$M$4)</f>
        <v>1.0333179049123336</v>
      </c>
      <c r="J42">
        <f>(B42+static_energy!$L$4+static_energy!$C$5)/(A42+static_energy!$M$4)</f>
        <v>1.0361199815209159</v>
      </c>
    </row>
    <row r="43" spans="1:10" x14ac:dyDescent="0.3">
      <c r="A43" s="13">
        <f>l1i_access_energy!B43+l2c_access_energy!B45</f>
        <v>20225879.276263997</v>
      </c>
      <c r="B43" s="2">
        <f>l1i_access_energy!K43+l2c_access_energy!D45+prefetchers_storage_energy!G43</f>
        <v>21258580.571832001</v>
      </c>
      <c r="C43" s="5">
        <f>l1i_access_energy!H43+l2c_access_energy!F45+prefetchers_storage_energy!D43</f>
        <v>18710614.978971999</v>
      </c>
      <c r="D43" s="3">
        <f>l1i_access_energy!I43+l2c_access_energy!H45+prefetchers_storage_energy!E43</f>
        <v>18766682.801167998</v>
      </c>
      <c r="E43" s="4">
        <f>l1i_access_energy!J43+l2c_access_energy!J45+prefetchers_storage_energy!F43</f>
        <v>20780156.318850458</v>
      </c>
      <c r="G43">
        <f>(C43+static_energy!$L$4+static_energy!$E$5)/(A43+static_energy!$M$4)</f>
        <v>1.0253652824373021</v>
      </c>
      <c r="H43">
        <f>(D43+static_energy!$L$4+(static_energy!$F$4))/(A43+static_energy!$M$4)</f>
        <v>0.95839682898995859</v>
      </c>
      <c r="I43">
        <f>(E43+static_energy!$L$4+(static_energy!$K$5))/(A43+static_energy!$M$4)</f>
        <v>1.0279696411376602</v>
      </c>
      <c r="J43">
        <f>(B43+static_energy!$L$4+static_energy!$C$5)/(A43+static_energy!$M$4)</f>
        <v>1.0512785564083731</v>
      </c>
    </row>
    <row r="44" spans="1:10" x14ac:dyDescent="0.3">
      <c r="A44" s="13">
        <f>l1i_access_energy!B44+l2c_access_energy!B46</f>
        <v>18227135.309847999</v>
      </c>
      <c r="B44" s="2">
        <f>l1i_access_energy!K44+l2c_access_energy!D46+prefetchers_storage_energy!G44</f>
        <v>19124460.490387999</v>
      </c>
      <c r="C44" s="5">
        <f>l1i_access_energy!H44+l2c_access_energy!F46+prefetchers_storage_energy!D44</f>
        <v>17079063.101795997</v>
      </c>
      <c r="D44" s="3">
        <f>l1i_access_energy!I44+l2c_access_energy!H46+prefetchers_storage_energy!E44</f>
        <v>16758843.514481999</v>
      </c>
      <c r="E44" s="4">
        <f>l1i_access_energy!J44+l2c_access_energy!J46+prefetchers_storage_energy!F44</f>
        <v>19099080.711579699</v>
      </c>
      <c r="G44">
        <f>(C44+static_energy!$L$4+static_energy!$E$5)/(A44+static_energy!$M$4)</f>
        <v>1.0480322251440224</v>
      </c>
      <c r="H44">
        <f>(D44+static_energy!$L$4+(static_energy!$F$4))/(A44+static_energy!$M$4)</f>
        <v>0.9533931006046783</v>
      </c>
      <c r="I44">
        <f>(E44+static_energy!$L$4+(static_energy!$K$5))/(A44+static_energy!$M$4)</f>
        <v>1.0482327022219013</v>
      </c>
      <c r="J44">
        <f>(B44+static_energy!$L$4+static_energy!$C$5)/(A44+static_energy!$M$4)</f>
        <v>1.0494949172954497</v>
      </c>
    </row>
    <row r="45" spans="1:10" x14ac:dyDescent="0.3">
      <c r="A45" s="13">
        <f>l1i_access_energy!B45+l2c_access_energy!B47</f>
        <v>10218370.291627999</v>
      </c>
      <c r="B45" s="2">
        <f>l1i_access_energy!K45+l2c_access_energy!D47+prefetchers_storage_energy!G45</f>
        <v>11106109.968612</v>
      </c>
      <c r="C45" s="5">
        <f>l1i_access_energy!H45+l2c_access_energy!F47+prefetchers_storage_energy!D45</f>
        <v>13497567.932736</v>
      </c>
      <c r="D45" s="3">
        <f>l1i_access_energy!I45+l2c_access_energy!H47+prefetchers_storage_energy!E45</f>
        <v>10933259.986706</v>
      </c>
      <c r="E45" s="4">
        <f>l1i_access_energy!J45+l2c_access_energy!J47+prefetchers_storage_energy!F45</f>
        <v>9764525.8475143202</v>
      </c>
      <c r="G45">
        <f>(C45+static_energy!$L$4+static_energy!$E$5)/(A45+static_energy!$M$4)</f>
        <v>1.5095051656749003</v>
      </c>
      <c r="H45">
        <f>(D45+static_energy!$L$4+(static_energy!$F$4))/(A45+static_energy!$M$4)</f>
        <v>1.1269668734071483</v>
      </c>
      <c r="I45">
        <f>(E45+static_energy!$L$4+(static_energy!$K$5))/(A45+static_energy!$M$4)</f>
        <v>0.95813274855135278</v>
      </c>
      <c r="J45">
        <f>(B45+static_energy!$L$4+static_energy!$C$5)/(A45+static_energy!$M$4)</f>
        <v>1.0865903396512984</v>
      </c>
    </row>
    <row r="46" spans="1:10" x14ac:dyDescent="0.3">
      <c r="A46" s="13">
        <f>l1i_access_energy!B46+l2c_access_energy!B48</f>
        <v>22971502.068179999</v>
      </c>
      <c r="B46" s="2">
        <f>l1i_access_energy!K46+l2c_access_energy!D48+prefetchers_storage_energy!G46</f>
        <v>20641619.404505998</v>
      </c>
      <c r="C46" s="5">
        <f>l1i_access_energy!H46+l2c_access_energy!F48+prefetchers_storage_energy!D46</f>
        <v>20197000.421934001</v>
      </c>
      <c r="D46" s="3">
        <f>l1i_access_energy!I46+l2c_access_energy!H48+prefetchers_storage_energy!E46</f>
        <v>19856275.186718002</v>
      </c>
      <c r="E46" s="4">
        <f>l1i_access_energy!J46+l2c_access_energy!J48+prefetchers_storage_energy!F46</f>
        <v>20105570.036474198</v>
      </c>
      <c r="G46">
        <f>(C46+static_energy!$L$4+static_energy!$E$5)/(A46+static_energy!$M$4)</f>
        <v>0.96803775284850946</v>
      </c>
      <c r="H46">
        <f>(D46+static_energy!$L$4+(static_energy!$F$4))/(A46+static_energy!$M$4)</f>
        <v>0.89188386605105419</v>
      </c>
      <c r="I46">
        <f>(E46+static_energy!$L$4+(static_energy!$K$5))/(A46+static_energy!$M$4)</f>
        <v>0.87710995152565219</v>
      </c>
      <c r="J46">
        <f>(B46+static_energy!$L$4+static_energy!$C$5)/(A46+static_energy!$M$4)</f>
        <v>0.90014396445401135</v>
      </c>
    </row>
    <row r="47" spans="1:10" x14ac:dyDescent="0.3">
      <c r="A47" s="13">
        <f>l1i_access_energy!B47+l2c_access_energy!B49</f>
        <v>25206686.253119998</v>
      </c>
      <c r="B47" s="2">
        <f>l1i_access_energy!K47+l2c_access_energy!D49+prefetchers_storage_energy!G47</f>
        <v>23717111.149148997</v>
      </c>
      <c r="C47" s="5">
        <f>l1i_access_energy!H47+l2c_access_energy!F49+prefetchers_storage_energy!D47</f>
        <v>22976949.738435999</v>
      </c>
      <c r="D47" s="3">
        <f>l1i_access_energy!I47+l2c_access_energy!H49+prefetchers_storage_energy!E47</f>
        <v>22424881.344347998</v>
      </c>
      <c r="E47" s="4">
        <f>l1i_access_energy!J47+l2c_access_energy!J49+prefetchers_storage_energy!F47</f>
        <v>23130001.538672455</v>
      </c>
      <c r="G47">
        <f>(C47+static_energy!$L$4+static_energy!$E$5)/(A47+static_energy!$M$4)</f>
        <v>0.99228288497201933</v>
      </c>
      <c r="H47">
        <f>(D47+static_energy!$L$4+(static_energy!$F$4))/(A47+static_energy!$M$4)</f>
        <v>0.91451089520092521</v>
      </c>
      <c r="I47">
        <f>(E47+static_energy!$L$4+(static_energy!$K$5))/(A47+static_energy!$M$4)</f>
        <v>0.9189710782261139</v>
      </c>
      <c r="J47">
        <f>(B47+static_energy!$L$4+static_energy!$C$5)/(A47+static_energy!$M$4)</f>
        <v>0.94198836845082068</v>
      </c>
    </row>
    <row r="48" spans="1:10" x14ac:dyDescent="0.3">
      <c r="A48" s="13">
        <f>l1i_access_energy!B48+l2c_access_energy!B50</f>
        <v>8276277.5601039995</v>
      </c>
      <c r="B48" s="2">
        <f>l1i_access_energy!K48+l2c_access_energy!D50+prefetchers_storage_energy!G48</f>
        <v>11862543.845792999</v>
      </c>
      <c r="C48" s="5">
        <f>l1i_access_energy!H48+l2c_access_energy!F50+prefetchers_storage_energy!D48</f>
        <v>11749867.59481</v>
      </c>
      <c r="D48" s="3">
        <f>l1i_access_energy!I48+l2c_access_energy!H50+prefetchers_storage_energy!E48</f>
        <v>8686247.3145579994</v>
      </c>
      <c r="E48" s="4">
        <f>l1i_access_energy!J48+l2c_access_energy!J50+prefetchers_storage_energy!F48</f>
        <v>10267000.32063582</v>
      </c>
      <c r="G48">
        <f>(C48+static_energy!$L$4+static_energy!$E$5)/(A48+static_energy!$M$4)</f>
        <v>1.649029045541889</v>
      </c>
      <c r="H48">
        <f>(D48+static_energy!$L$4+(static_energy!$F$4))/(A48+static_energy!$M$4)</f>
        <v>1.1200916113056441</v>
      </c>
      <c r="I48">
        <f>(E48+static_energy!$L$4+(static_energy!$K$5))/(A48+static_energy!$M$4)</f>
        <v>1.2366454373018771</v>
      </c>
      <c r="J48">
        <f>(B48+static_energy!$L$4+static_energy!$C$5)/(A48+static_energy!$M$4)</f>
        <v>1.424433560448765</v>
      </c>
    </row>
    <row r="49" spans="1:10" x14ac:dyDescent="0.3">
      <c r="A49" s="13">
        <f>l1i_access_energy!B49+l2c_access_energy!B51</f>
        <v>7903402.177099999</v>
      </c>
      <c r="B49" s="2">
        <f>l1i_access_energy!K49+l2c_access_energy!D51+prefetchers_storage_energy!G49</f>
        <v>14368385.741235999</v>
      </c>
      <c r="C49" s="5">
        <f>l1i_access_energy!H49+l2c_access_energy!F51+prefetchers_storage_energy!D49</f>
        <v>14620512.882384</v>
      </c>
      <c r="D49" s="3">
        <f>l1i_access_energy!I49+l2c_access_energy!H51+prefetchers_storage_energy!E49</f>
        <v>10437678.259865999</v>
      </c>
      <c r="E49" s="4">
        <f>l1i_access_energy!J49+l2c_access_energy!J51+prefetchers_storage_energy!F49</f>
        <v>11854686.49282654</v>
      </c>
      <c r="G49">
        <f>(C49+static_energy!$L$4+static_energy!$E$5)/(A49+static_energy!$M$4)</f>
        <v>2.0786833064489807</v>
      </c>
      <c r="H49">
        <f>(D49+static_energy!$L$4+(static_energy!$F$4))/(A49+static_energy!$M$4)</f>
        <v>1.3874705973006767</v>
      </c>
      <c r="I49">
        <f>(E49+static_energy!$L$4+(static_energy!$K$5))/(A49+static_energy!$M$4)</f>
        <v>1.4891971580163523</v>
      </c>
      <c r="J49">
        <f>(B49+static_energy!$L$4+static_energy!$C$5)/(A49+static_energy!$M$4)</f>
        <v>1.7987959880642277</v>
      </c>
    </row>
    <row r="50" spans="1:10" x14ac:dyDescent="0.3">
      <c r="A50" s="13">
        <f>l1i_access_energy!B50+l2c_access_energy!B52</f>
        <v>8295719.5831399988</v>
      </c>
      <c r="B50" s="2">
        <f>l1i_access_energy!K50+l2c_access_energy!D52+prefetchers_storage_energy!G50</f>
        <v>8968852.205573</v>
      </c>
      <c r="C50" s="5">
        <f>l1i_access_energy!H50+l2c_access_energy!F52+prefetchers_storage_energy!D50</f>
        <v>9860630.32388</v>
      </c>
      <c r="D50" s="3">
        <f>l1i_access_energy!I50+l2c_access_energy!H52+prefetchers_storage_energy!E50</f>
        <v>8131619.1080799988</v>
      </c>
      <c r="E50" s="4">
        <f>l1i_access_energy!J50+l2c_access_energy!J52+prefetchers_storage_energy!F50</f>
        <v>7131611.7004377991</v>
      </c>
      <c r="G50">
        <f>(C50+static_energy!$L$4+static_energy!$E$5)/(A50+static_energy!$M$4)</f>
        <v>1.4231194202773094</v>
      </c>
      <c r="H50">
        <f>(D50+static_energy!$L$4+(static_energy!$F$4))/(A50+static_energy!$M$4)</f>
        <v>1.0523168737060016</v>
      </c>
      <c r="I50">
        <f>(E50+static_energy!$L$4+(static_energy!$K$5))/(A50+static_energy!$M$4)</f>
        <v>0.86515382693705467</v>
      </c>
      <c r="J50">
        <f>(B50+static_energy!$L$4+static_energy!$C$5)/(A50+static_energy!$M$4)</f>
        <v>1.0809318246026938</v>
      </c>
    </row>
    <row r="51" spans="1:10" x14ac:dyDescent="0.3">
      <c r="A51" s="13">
        <f>l1i_access_energy!B51+l2c_access_energy!B53</f>
        <v>7085694.6324759992</v>
      </c>
      <c r="B51" s="2">
        <f>l1i_access_energy!K51+l2c_access_energy!D53+prefetchers_storage_energy!G51</f>
        <v>3460899.9118229998</v>
      </c>
      <c r="C51" s="5">
        <f>l1i_access_energy!H51+l2c_access_energy!F53+prefetchers_storage_energy!D51</f>
        <v>3471537.133262</v>
      </c>
      <c r="D51" s="3">
        <f>l1i_access_energy!I51+l2c_access_energy!H53+prefetchers_storage_energy!E51</f>
        <v>3745971.5249620001</v>
      </c>
      <c r="E51" s="4">
        <f>l1i_access_energy!J51+l2c_access_energy!J53+prefetchers_storage_energy!F51</f>
        <v>3986905.6389175998</v>
      </c>
      <c r="G51">
        <f>(C51+static_energy!$L$4+static_energy!$E$5)/(A51+static_energy!$M$4)</f>
        <v>0.78332787050228025</v>
      </c>
      <c r="H51">
        <f>(D51+static_energy!$L$4+(static_energy!$F$4))/(A51+static_energy!$M$4)</f>
        <v>0.62566180450107722</v>
      </c>
      <c r="I51">
        <f>(E51+static_energy!$L$4+(static_energy!$K$5))/(A51+static_energy!$M$4)</f>
        <v>0.57756828567173313</v>
      </c>
      <c r="J51">
        <f>(B51+static_energy!$L$4+static_energy!$C$5)/(A51+static_energy!$M$4)</f>
        <v>0.50517111804529291</v>
      </c>
    </row>
    <row r="52" spans="1:10" x14ac:dyDescent="0.3">
      <c r="A52" s="18"/>
      <c r="B52" s="18"/>
      <c r="C52" s="18"/>
      <c r="D52" s="18"/>
      <c r="E52" s="18"/>
      <c r="G52" s="15">
        <f>GEOMEAN(G2:G51)</f>
        <v>1.1515280297105792</v>
      </c>
      <c r="H52" s="15">
        <f>GEOMEAN(H2:H51)</f>
        <v>1.0024452677082218</v>
      </c>
      <c r="I52" s="15">
        <f>GEOMEAN(I2:I51)</f>
        <v>1.019361281403943</v>
      </c>
      <c r="J52" s="15">
        <f>GEOMEAN(J2:J51)</f>
        <v>1.0656200153457818</v>
      </c>
    </row>
    <row r="53" spans="1:10" x14ac:dyDescent="0.3">
      <c r="A53" s="18"/>
      <c r="B53" s="18"/>
      <c r="C53" s="18"/>
      <c r="D53" s="18"/>
      <c r="E53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5" sqref="E5"/>
    </sheetView>
  </sheetViews>
  <sheetFormatPr defaultRowHeight="14.4" x14ac:dyDescent="0.3"/>
  <cols>
    <col min="1" max="1" width="33.33203125" bestFit="1" customWidth="1"/>
    <col min="2" max="2" width="12" bestFit="1" customWidth="1"/>
  </cols>
  <sheetData>
    <row r="1" spans="1:15" x14ac:dyDescent="0.3">
      <c r="B1" t="s">
        <v>20</v>
      </c>
    </row>
    <row r="2" spans="1:15" x14ac:dyDescent="0.3">
      <c r="A2" t="s">
        <v>18</v>
      </c>
      <c r="B2" t="s">
        <v>19</v>
      </c>
      <c r="C2" t="s">
        <v>14</v>
      </c>
      <c r="D2" t="s">
        <v>21</v>
      </c>
      <c r="E2" t="s">
        <v>22</v>
      </c>
      <c r="F2" t="s">
        <v>13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</row>
    <row r="3" spans="1:15" x14ac:dyDescent="0.3">
      <c r="A3">
        <v>1.2500000000000001E-2</v>
      </c>
      <c r="B3">
        <v>1</v>
      </c>
      <c r="C3">
        <v>8.7531199999999991</v>
      </c>
      <c r="D3">
        <v>122.499</v>
      </c>
      <c r="E3">
        <v>48.7286</v>
      </c>
      <c r="F3">
        <v>57.262799999999999</v>
      </c>
      <c r="G3">
        <v>0.83577999999999997</v>
      </c>
      <c r="H3">
        <v>7.2537000000000003</v>
      </c>
      <c r="I3">
        <v>0.53888599999999998</v>
      </c>
      <c r="J3">
        <v>1.1301099999999999</v>
      </c>
      <c r="K3">
        <v>0.16339699999999999</v>
      </c>
      <c r="L3">
        <v>8.1803600000000003</v>
      </c>
      <c r="M3">
        <v>16.719899999999999</v>
      </c>
      <c r="N3">
        <v>225.684</v>
      </c>
    </row>
    <row r="4" spans="1:15" x14ac:dyDescent="0.3">
      <c r="A4">
        <v>1000000</v>
      </c>
      <c r="B4">
        <f>B3*$A$3*$A$4</f>
        <v>12500</v>
      </c>
      <c r="C4">
        <f t="shared" ref="C4:N4" si="0">C3*$A$3*$A$4</f>
        <v>109414</v>
      </c>
      <c r="D4">
        <f t="shared" si="0"/>
        <v>1531237.5</v>
      </c>
      <c r="E4">
        <f t="shared" si="0"/>
        <v>609107.5</v>
      </c>
      <c r="F4" s="11">
        <f t="shared" si="0"/>
        <v>715785</v>
      </c>
      <c r="G4">
        <f t="shared" si="0"/>
        <v>10447.25</v>
      </c>
      <c r="H4">
        <f t="shared" si="0"/>
        <v>90671.250000000015</v>
      </c>
      <c r="I4">
        <f t="shared" si="0"/>
        <v>6736.0749999999998</v>
      </c>
      <c r="J4">
        <f t="shared" si="0"/>
        <v>14126.375</v>
      </c>
      <c r="K4">
        <f t="shared" si="0"/>
        <v>2042.4624999999999</v>
      </c>
      <c r="L4" s="11">
        <f t="shared" si="0"/>
        <v>102254.50000000001</v>
      </c>
      <c r="M4" s="11">
        <f t="shared" si="0"/>
        <v>208998.75</v>
      </c>
      <c r="N4">
        <f t="shared" si="0"/>
        <v>2821050</v>
      </c>
      <c r="O4" t="s">
        <v>31</v>
      </c>
    </row>
    <row r="5" spans="1:15" x14ac:dyDescent="0.3">
      <c r="C5" s="11">
        <f>SUM(B4:C4)</f>
        <v>121914</v>
      </c>
      <c r="E5" s="11">
        <f>SUM(D4:E4)</f>
        <v>2140345</v>
      </c>
      <c r="K5" s="11">
        <f>SUM(G4:K4)</f>
        <v>124023.41250000001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1" workbookViewId="0">
      <selection activeCell="C2" sqref="C2:C51"/>
    </sheetView>
  </sheetViews>
  <sheetFormatPr defaultRowHeight="14.4" x14ac:dyDescent="0.3"/>
  <cols>
    <col min="1" max="1" width="17.77734375" style="1" bestFit="1" customWidth="1"/>
    <col min="2" max="2" width="17.77734375" bestFit="1" customWidth="1"/>
    <col min="3" max="3" width="19.5546875" style="2" bestFit="1" customWidth="1"/>
    <col min="4" max="4" width="19.5546875" bestFit="1" customWidth="1"/>
    <col min="5" max="5" width="15.77734375" style="3" bestFit="1" customWidth="1"/>
    <col min="6" max="6" width="20.21875" style="4" bestFit="1" customWidth="1"/>
    <col min="7" max="7" width="14" style="5" bestFit="1" customWidth="1"/>
    <col min="8" max="8" width="8.88671875" style="5"/>
    <col min="9" max="9" width="10.33203125" style="3" bestFit="1" customWidth="1"/>
    <col min="10" max="10" width="14.77734375" style="4" bestFit="1" customWidth="1"/>
    <col min="11" max="11" width="14.109375" bestFit="1" customWidth="1"/>
  </cols>
  <sheetData>
    <row r="1" spans="1:11" x14ac:dyDescent="0.3">
      <c r="A1" s="1" t="s">
        <v>3</v>
      </c>
      <c r="B1" t="s">
        <v>2</v>
      </c>
      <c r="C1" s="2" t="s">
        <v>0</v>
      </c>
      <c r="D1" t="s">
        <v>1</v>
      </c>
      <c r="E1" s="3" t="s">
        <v>4</v>
      </c>
      <c r="F1" s="4" t="s">
        <v>5</v>
      </c>
      <c r="G1" s="5" t="s">
        <v>7</v>
      </c>
      <c r="H1" s="5" t="s">
        <v>12</v>
      </c>
      <c r="I1" s="3" t="s">
        <v>59</v>
      </c>
      <c r="J1" s="4" t="s">
        <v>60</v>
      </c>
      <c r="K1" s="2" t="s">
        <v>61</v>
      </c>
    </row>
    <row r="2" spans="1:11" x14ac:dyDescent="0.3">
      <c r="A2" s="1">
        <v>1.2016199999999999</v>
      </c>
      <c r="B2">
        <v>1.10521</v>
      </c>
      <c r="C2" s="2">
        <v>1.2258100000000001</v>
      </c>
      <c r="D2">
        <v>1.2559499999999999</v>
      </c>
      <c r="E2" s="3">
        <v>1.2168300000000001</v>
      </c>
      <c r="F2" s="4">
        <v>1.1755599999999999</v>
      </c>
      <c r="G2" s="5">
        <v>1.218</v>
      </c>
      <c r="H2" s="5">
        <f t="shared" ref="H2:H33" si="0">G2/A2</f>
        <v>1.0136315973435863</v>
      </c>
      <c r="I2" s="3">
        <f>E2/A2</f>
        <v>1.0126579118190444</v>
      </c>
      <c r="J2" s="4">
        <f>F2/A2</f>
        <v>0.97831261130806746</v>
      </c>
      <c r="K2" s="2">
        <f t="shared" ref="K2:K33" si="1">C2/A2</f>
        <v>1.0201311562723658</v>
      </c>
    </row>
    <row r="3" spans="1:11" x14ac:dyDescent="0.3">
      <c r="A3" s="1">
        <v>1.4758599999999999</v>
      </c>
      <c r="B3">
        <v>1.22654</v>
      </c>
      <c r="C3" s="2">
        <v>1.5239</v>
      </c>
      <c r="D3">
        <v>1.60629</v>
      </c>
      <c r="E3" s="3">
        <v>1.3915900000000001</v>
      </c>
      <c r="F3" s="4">
        <v>1.4280900000000001</v>
      </c>
      <c r="G3" s="5">
        <v>1.51841</v>
      </c>
      <c r="H3" s="5">
        <f t="shared" si="0"/>
        <v>1.0288306478934317</v>
      </c>
      <c r="I3" s="3">
        <f t="shared" ref="I3:I51" si="2">E3/A3</f>
        <v>0.94290108817909568</v>
      </c>
      <c r="J3" s="4">
        <f t="shared" ref="J3:J51" si="3">F3/A3</f>
        <v>0.96763243126041776</v>
      </c>
      <c r="K3" s="2">
        <f t="shared" si="1"/>
        <v>1.0325505129212798</v>
      </c>
    </row>
    <row r="4" spans="1:11" x14ac:dyDescent="0.3">
      <c r="A4" s="1">
        <v>1.19584</v>
      </c>
      <c r="B4">
        <v>1.0788599999999999</v>
      </c>
      <c r="C4" s="2">
        <v>1.2350099999999999</v>
      </c>
      <c r="D4">
        <v>1.26183</v>
      </c>
      <c r="E4" s="3">
        <v>1.17981</v>
      </c>
      <c r="F4" s="4">
        <v>1.15612</v>
      </c>
      <c r="G4" s="5">
        <v>1.23227</v>
      </c>
      <c r="H4" s="5">
        <f t="shared" si="0"/>
        <v>1.0304639416644368</v>
      </c>
      <c r="I4" s="3">
        <f t="shared" si="2"/>
        <v>0.98659519668183038</v>
      </c>
      <c r="J4" s="4">
        <f t="shared" si="3"/>
        <v>0.96678485416109183</v>
      </c>
      <c r="K4" s="2">
        <f t="shared" si="1"/>
        <v>1.0327552180893764</v>
      </c>
    </row>
    <row r="5" spans="1:11" x14ac:dyDescent="0.3">
      <c r="A5" s="1">
        <v>1.11433</v>
      </c>
      <c r="B5">
        <v>1.0504</v>
      </c>
      <c r="C5" s="2">
        <v>1.1716</v>
      </c>
      <c r="D5">
        <v>1.1948099999999999</v>
      </c>
      <c r="E5" s="3">
        <v>1.1052200000000001</v>
      </c>
      <c r="F5" s="4">
        <v>1.1658900000000001</v>
      </c>
      <c r="G5" s="5">
        <v>1.1760600000000001</v>
      </c>
      <c r="H5" s="5">
        <f t="shared" si="0"/>
        <v>1.0553965162923014</v>
      </c>
      <c r="I5" s="3">
        <f t="shared" si="2"/>
        <v>0.9918246838907685</v>
      </c>
      <c r="J5" s="4">
        <f t="shared" si="3"/>
        <v>1.0462699559376487</v>
      </c>
      <c r="K5" s="2">
        <f t="shared" si="1"/>
        <v>1.0513941112596807</v>
      </c>
    </row>
    <row r="6" spans="1:11" x14ac:dyDescent="0.3">
      <c r="A6" s="1">
        <v>1.1750400000000001</v>
      </c>
      <c r="B6">
        <v>1.0126200000000001</v>
      </c>
      <c r="C6" s="2">
        <v>1.2181299999999999</v>
      </c>
      <c r="D6">
        <v>1.26633</v>
      </c>
      <c r="E6" s="3">
        <v>1.1292899999999999</v>
      </c>
      <c r="F6" s="4">
        <v>1.1257699999999999</v>
      </c>
      <c r="G6" s="5">
        <v>1.2248399999999999</v>
      </c>
      <c r="H6" s="5">
        <f t="shared" si="0"/>
        <v>1.0423815359477122</v>
      </c>
      <c r="I6" s="3">
        <f t="shared" si="2"/>
        <v>0.96106515522875802</v>
      </c>
      <c r="J6" s="4">
        <f t="shared" si="3"/>
        <v>0.95806951252723305</v>
      </c>
      <c r="K6" s="2">
        <f t="shared" si="1"/>
        <v>1.0366710920479301</v>
      </c>
    </row>
    <row r="7" spans="1:11" x14ac:dyDescent="0.3">
      <c r="A7" s="1">
        <v>1.0678000000000001</v>
      </c>
      <c r="B7">
        <v>0.98456900000000003</v>
      </c>
      <c r="C7" s="2">
        <v>1.16537</v>
      </c>
      <c r="D7">
        <v>1.18048</v>
      </c>
      <c r="E7" s="3">
        <v>1.13307</v>
      </c>
      <c r="F7" s="4">
        <v>1.1292</v>
      </c>
      <c r="G7" s="5">
        <v>1.15015</v>
      </c>
      <c r="H7" s="5">
        <f t="shared" si="0"/>
        <v>1.0771211837422738</v>
      </c>
      <c r="I7" s="3">
        <f t="shared" si="2"/>
        <v>1.0611256789660986</v>
      </c>
      <c r="J7" s="4">
        <f t="shared" si="3"/>
        <v>1.0575014047574451</v>
      </c>
      <c r="K7" s="2">
        <f t="shared" si="1"/>
        <v>1.0913747892863832</v>
      </c>
    </row>
    <row r="8" spans="1:11" x14ac:dyDescent="0.3">
      <c r="A8" s="1">
        <v>1.1740699999999999</v>
      </c>
      <c r="B8">
        <v>1.1329400000000001</v>
      </c>
      <c r="C8" s="2">
        <v>1.2996399999999999</v>
      </c>
      <c r="D8">
        <v>1.31348</v>
      </c>
      <c r="E8" s="3">
        <v>1.25559</v>
      </c>
      <c r="F8" s="4">
        <v>1.2859400000000001</v>
      </c>
      <c r="G8" s="5">
        <v>1.3060499999999999</v>
      </c>
      <c r="H8" s="5">
        <f t="shared" si="0"/>
        <v>1.1124123774561994</v>
      </c>
      <c r="I8" s="3">
        <f t="shared" si="2"/>
        <v>1.0694336794228625</v>
      </c>
      <c r="J8" s="4">
        <f t="shared" si="3"/>
        <v>1.0952839268527432</v>
      </c>
      <c r="K8" s="2">
        <f t="shared" si="1"/>
        <v>1.1069527370599708</v>
      </c>
    </row>
    <row r="9" spans="1:11" x14ac:dyDescent="0.3">
      <c r="A9" s="1">
        <v>1.1626799999999999</v>
      </c>
      <c r="B9">
        <v>1.1053599999999999</v>
      </c>
      <c r="C9" s="2">
        <v>1.2079800000000001</v>
      </c>
      <c r="D9">
        <v>1.2274799999999999</v>
      </c>
      <c r="E9" s="3">
        <v>1.18611</v>
      </c>
      <c r="F9" s="4">
        <v>1.20034</v>
      </c>
      <c r="G9" s="5">
        <v>1.2052400000000001</v>
      </c>
      <c r="H9" s="5">
        <f t="shared" si="0"/>
        <v>1.0366050848040735</v>
      </c>
      <c r="I9" s="3">
        <f t="shared" si="2"/>
        <v>1.020151718443596</v>
      </c>
      <c r="J9" s="4">
        <f t="shared" si="3"/>
        <v>1.0323906835930781</v>
      </c>
      <c r="K9" s="2">
        <f t="shared" si="1"/>
        <v>1.0389617091547116</v>
      </c>
    </row>
    <row r="10" spans="1:11" x14ac:dyDescent="0.3">
      <c r="A10" s="1">
        <v>1.2304999999999999</v>
      </c>
      <c r="B10">
        <v>1.0823499999999999</v>
      </c>
      <c r="C10" s="2">
        <v>1.35944</v>
      </c>
      <c r="D10">
        <v>1.4139600000000001</v>
      </c>
      <c r="E10" s="3">
        <v>1.2761800000000001</v>
      </c>
      <c r="F10" s="4">
        <v>1.3008599999999999</v>
      </c>
      <c r="G10" s="5">
        <v>1.3196600000000001</v>
      </c>
      <c r="H10" s="5">
        <f t="shared" si="0"/>
        <v>1.0724583502641203</v>
      </c>
      <c r="I10" s="3">
        <f t="shared" si="2"/>
        <v>1.0371231206826494</v>
      </c>
      <c r="J10" s="4">
        <f t="shared" si="3"/>
        <v>1.0571800081267777</v>
      </c>
      <c r="K10" s="2">
        <f t="shared" si="1"/>
        <v>1.1047866720845185</v>
      </c>
    </row>
    <row r="11" spans="1:11" x14ac:dyDescent="0.3">
      <c r="A11" s="1">
        <v>1.38697</v>
      </c>
      <c r="B11">
        <v>0.99735099999999999</v>
      </c>
      <c r="C11" s="2">
        <v>1.4348099999999999</v>
      </c>
      <c r="D11">
        <v>1.5518099999999999</v>
      </c>
      <c r="E11" s="3">
        <v>1.3980600000000001</v>
      </c>
      <c r="F11" s="4">
        <v>1.5384100000000001</v>
      </c>
      <c r="G11" s="5">
        <v>1.55314</v>
      </c>
      <c r="H11" s="5">
        <f t="shared" si="0"/>
        <v>1.119807926631434</v>
      </c>
      <c r="I11" s="3">
        <f t="shared" si="2"/>
        <v>1.0079958470623014</v>
      </c>
      <c r="J11" s="4">
        <f t="shared" si="3"/>
        <v>1.1091876536622998</v>
      </c>
      <c r="K11" s="2">
        <f t="shared" si="1"/>
        <v>1.0344924547755179</v>
      </c>
    </row>
    <row r="12" spans="1:11" x14ac:dyDescent="0.3">
      <c r="A12" s="1">
        <v>0.82269800000000004</v>
      </c>
      <c r="B12">
        <v>0.78882699999999994</v>
      </c>
      <c r="C12" s="2">
        <v>0.95594400000000002</v>
      </c>
      <c r="D12">
        <v>0.96872400000000003</v>
      </c>
      <c r="E12" s="3">
        <v>0.83200799999999997</v>
      </c>
      <c r="F12" s="4">
        <v>0.89845600000000003</v>
      </c>
      <c r="G12" s="5">
        <v>0.98771900000000001</v>
      </c>
      <c r="H12" s="5">
        <f t="shared" si="0"/>
        <v>1.2005851478914498</v>
      </c>
      <c r="I12" s="3">
        <f t="shared" si="2"/>
        <v>1.01131642473909</v>
      </c>
      <c r="J12" s="4">
        <f t="shared" si="3"/>
        <v>1.092084823349516</v>
      </c>
      <c r="K12" s="2">
        <f t="shared" si="1"/>
        <v>1.1619622267223209</v>
      </c>
    </row>
    <row r="13" spans="1:11" x14ac:dyDescent="0.3">
      <c r="A13" s="1">
        <v>0.66945100000000002</v>
      </c>
      <c r="B13">
        <v>0.631749</v>
      </c>
      <c r="C13" s="2">
        <v>0.76957900000000001</v>
      </c>
      <c r="D13">
        <v>0.77614799999999995</v>
      </c>
      <c r="E13" s="3">
        <v>0.66970099999999999</v>
      </c>
      <c r="F13" s="4">
        <v>0.72323800000000005</v>
      </c>
      <c r="G13" s="5">
        <v>0.79491900000000004</v>
      </c>
      <c r="H13" s="5">
        <f t="shared" si="0"/>
        <v>1.1874192435293995</v>
      </c>
      <c r="I13" s="3">
        <f t="shared" si="2"/>
        <v>1.0003734403264763</v>
      </c>
      <c r="J13" s="4">
        <f t="shared" si="3"/>
        <v>1.0803449393607598</v>
      </c>
      <c r="K13" s="2">
        <f t="shared" si="1"/>
        <v>1.1495673320377444</v>
      </c>
    </row>
    <row r="14" spans="1:11" x14ac:dyDescent="0.3">
      <c r="A14" s="1">
        <v>0.69185200000000002</v>
      </c>
      <c r="B14">
        <v>0.664238</v>
      </c>
      <c r="C14" s="2">
        <v>0.82026699999999997</v>
      </c>
      <c r="D14">
        <v>0.82317099999999999</v>
      </c>
      <c r="E14" s="3">
        <v>0.71094800000000002</v>
      </c>
      <c r="F14" s="4">
        <v>0.77579799999999999</v>
      </c>
      <c r="G14" s="5">
        <v>0.84044399999999997</v>
      </c>
      <c r="H14" s="5">
        <f t="shared" si="0"/>
        <v>1.2147742580783172</v>
      </c>
      <c r="I14" s="3">
        <f t="shared" si="2"/>
        <v>1.0276012788862359</v>
      </c>
      <c r="J14" s="4">
        <f t="shared" si="3"/>
        <v>1.1213351988575591</v>
      </c>
      <c r="K14" s="2">
        <f t="shared" si="1"/>
        <v>1.1856105062932534</v>
      </c>
    </row>
    <row r="15" spans="1:11" x14ac:dyDescent="0.3">
      <c r="A15" s="1">
        <v>0.76883199999999996</v>
      </c>
      <c r="B15">
        <v>0.69943900000000003</v>
      </c>
      <c r="C15" s="2">
        <v>0.95145900000000005</v>
      </c>
      <c r="D15">
        <v>0.95832399999999995</v>
      </c>
      <c r="E15" s="3">
        <v>0.77158300000000002</v>
      </c>
      <c r="F15" s="4">
        <v>0.84565800000000002</v>
      </c>
      <c r="G15" s="5">
        <v>0.99249900000000002</v>
      </c>
      <c r="H15" s="5">
        <f t="shared" si="0"/>
        <v>1.2909179118455008</v>
      </c>
      <c r="I15" s="3">
        <f t="shared" si="2"/>
        <v>1.0035781549155083</v>
      </c>
      <c r="J15" s="4">
        <f t="shared" si="3"/>
        <v>1.0999256014317824</v>
      </c>
      <c r="K15" s="2">
        <f t="shared" si="1"/>
        <v>1.2375382398235246</v>
      </c>
    </row>
    <row r="16" spans="1:11" x14ac:dyDescent="0.3">
      <c r="A16" s="1">
        <v>0.906721</v>
      </c>
      <c r="B16">
        <v>0.82310099999999997</v>
      </c>
      <c r="C16" s="2">
        <v>1.15683</v>
      </c>
      <c r="D16">
        <v>1.1788099999999999</v>
      </c>
      <c r="E16" s="3">
        <v>0.92776700000000001</v>
      </c>
      <c r="F16" s="4">
        <v>1.02349</v>
      </c>
      <c r="G16" s="5">
        <v>1.21784</v>
      </c>
      <c r="H16" s="5">
        <f t="shared" si="0"/>
        <v>1.3431253935885461</v>
      </c>
      <c r="I16" s="3">
        <f t="shared" si="2"/>
        <v>1.0232111090401568</v>
      </c>
      <c r="J16" s="4">
        <f t="shared" si="3"/>
        <v>1.1287816208072825</v>
      </c>
      <c r="K16" s="2">
        <f t="shared" si="1"/>
        <v>1.2758389846490816</v>
      </c>
    </row>
    <row r="17" spans="1:11" x14ac:dyDescent="0.3">
      <c r="A17" s="1">
        <v>0.92535699999999999</v>
      </c>
      <c r="B17">
        <v>0.85258699999999998</v>
      </c>
      <c r="C17" s="2">
        <v>1.25973</v>
      </c>
      <c r="D17">
        <v>1.2702199999999999</v>
      </c>
      <c r="E17" s="3">
        <v>0.95119900000000002</v>
      </c>
      <c r="F17" s="4">
        <v>1.10632</v>
      </c>
      <c r="G17" s="5">
        <v>1.3424799999999999</v>
      </c>
      <c r="H17" s="5">
        <f t="shared" si="0"/>
        <v>1.4507698110026723</v>
      </c>
      <c r="I17" s="3">
        <f t="shared" si="2"/>
        <v>1.0279265191704392</v>
      </c>
      <c r="J17" s="4">
        <f t="shared" si="3"/>
        <v>1.1955602000092937</v>
      </c>
      <c r="K17" s="2">
        <f t="shared" si="1"/>
        <v>1.3613448647386901</v>
      </c>
    </row>
    <row r="18" spans="1:11" x14ac:dyDescent="0.3">
      <c r="A18" s="1">
        <v>0.88111499999999998</v>
      </c>
      <c r="B18">
        <v>0.81342599999999998</v>
      </c>
      <c r="C18" s="2">
        <v>1.21943</v>
      </c>
      <c r="D18">
        <v>1.23227</v>
      </c>
      <c r="E18" s="3">
        <v>0.92604299999999995</v>
      </c>
      <c r="F18" s="4">
        <v>1.06247</v>
      </c>
      <c r="G18" s="5">
        <v>1.3013699999999999</v>
      </c>
      <c r="H18" s="5">
        <f t="shared" si="0"/>
        <v>1.476958172315759</v>
      </c>
      <c r="I18" s="3">
        <f t="shared" si="2"/>
        <v>1.0509899388842545</v>
      </c>
      <c r="J18" s="4">
        <f t="shared" si="3"/>
        <v>1.2058244383536769</v>
      </c>
      <c r="K18" s="2">
        <f t="shared" si="1"/>
        <v>1.3839623658659768</v>
      </c>
    </row>
    <row r="19" spans="1:11" x14ac:dyDescent="0.3">
      <c r="A19" s="1">
        <v>1.1853199999999999</v>
      </c>
      <c r="B19">
        <v>0.92661099999999996</v>
      </c>
      <c r="C19" s="2">
        <v>1.3935</v>
      </c>
      <c r="D19">
        <v>1.4868399999999999</v>
      </c>
      <c r="E19" s="3">
        <v>1.32334</v>
      </c>
      <c r="F19" s="4">
        <v>1.4793700000000001</v>
      </c>
      <c r="G19" s="5">
        <v>1.48645</v>
      </c>
      <c r="H19" s="5">
        <f t="shared" si="0"/>
        <v>1.2540495393648974</v>
      </c>
      <c r="I19" s="3">
        <f t="shared" si="2"/>
        <v>1.1164411298214829</v>
      </c>
      <c r="J19" s="4">
        <f t="shared" si="3"/>
        <v>1.2480764688016739</v>
      </c>
      <c r="K19" s="2">
        <f t="shared" si="1"/>
        <v>1.175631896871731</v>
      </c>
    </row>
    <row r="20" spans="1:11" x14ac:dyDescent="0.3">
      <c r="A20" s="1">
        <v>1.2197499999999999</v>
      </c>
      <c r="B20">
        <v>0.94930400000000004</v>
      </c>
      <c r="C20" s="2">
        <v>1.4693400000000001</v>
      </c>
      <c r="D20">
        <v>1.5718300000000001</v>
      </c>
      <c r="E20" s="3">
        <v>1.39239</v>
      </c>
      <c r="F20" s="4">
        <v>1.5462400000000001</v>
      </c>
      <c r="G20" s="5">
        <v>1.57698</v>
      </c>
      <c r="H20" s="5">
        <f t="shared" si="0"/>
        <v>1.2928714900594385</v>
      </c>
      <c r="I20" s="3">
        <f t="shared" si="2"/>
        <v>1.1415372002459521</v>
      </c>
      <c r="J20" s="4">
        <f t="shared" si="3"/>
        <v>1.2676696044271369</v>
      </c>
      <c r="K20" s="2">
        <f t="shared" si="1"/>
        <v>1.2046238983398239</v>
      </c>
    </row>
    <row r="21" spans="1:11" x14ac:dyDescent="0.3">
      <c r="A21" s="1">
        <v>1.0115700000000001</v>
      </c>
      <c r="B21">
        <v>0.97469399999999995</v>
      </c>
      <c r="C21" s="2">
        <v>1.3287800000000001</v>
      </c>
      <c r="D21">
        <v>1.34446</v>
      </c>
      <c r="E21" s="3">
        <v>1.12731</v>
      </c>
      <c r="F21" s="4">
        <v>1.23533</v>
      </c>
      <c r="G21" s="5">
        <v>1.4241900000000001</v>
      </c>
      <c r="H21" s="5">
        <f t="shared" si="0"/>
        <v>1.4079005901717132</v>
      </c>
      <c r="I21" s="3">
        <f t="shared" si="2"/>
        <v>1.1144162045137755</v>
      </c>
      <c r="J21" s="4">
        <f t="shared" si="3"/>
        <v>1.2212007078106308</v>
      </c>
      <c r="K21" s="2">
        <f t="shared" si="1"/>
        <v>1.3135818579040501</v>
      </c>
    </row>
    <row r="22" spans="1:11" x14ac:dyDescent="0.3">
      <c r="A22" s="1">
        <v>0.47246700000000003</v>
      </c>
      <c r="B22">
        <v>0.47505599999999998</v>
      </c>
      <c r="C22" s="2">
        <v>0.52417400000000003</v>
      </c>
      <c r="D22">
        <v>0.51488199999999995</v>
      </c>
      <c r="E22" s="3">
        <v>0.514235</v>
      </c>
      <c r="F22" s="4">
        <v>0.52984799999999999</v>
      </c>
      <c r="G22" s="5">
        <v>0.52410400000000001</v>
      </c>
      <c r="H22" s="5">
        <f t="shared" si="0"/>
        <v>1.1092922891969175</v>
      </c>
      <c r="I22" s="3">
        <f t="shared" si="2"/>
        <v>1.0884040578495429</v>
      </c>
      <c r="J22" s="4">
        <f t="shared" si="3"/>
        <v>1.1214497520461746</v>
      </c>
      <c r="K22" s="2">
        <f t="shared" si="1"/>
        <v>1.1094404476926432</v>
      </c>
    </row>
    <row r="23" spans="1:11" x14ac:dyDescent="0.3">
      <c r="A23" s="1">
        <v>0.51056699999999999</v>
      </c>
      <c r="B23">
        <v>0.51577799999999996</v>
      </c>
      <c r="C23" s="2">
        <v>0.57683200000000001</v>
      </c>
      <c r="D23">
        <v>0.56664599999999998</v>
      </c>
      <c r="E23" s="3">
        <v>0.57077999999999995</v>
      </c>
      <c r="F23" s="4">
        <v>0.585229</v>
      </c>
      <c r="G23" s="5">
        <v>0.57693700000000003</v>
      </c>
      <c r="H23" s="5">
        <f t="shared" si="0"/>
        <v>1.1299927335687578</v>
      </c>
      <c r="I23" s="3">
        <f t="shared" si="2"/>
        <v>1.11793359147771</v>
      </c>
      <c r="J23" s="4">
        <f t="shared" si="3"/>
        <v>1.1462335011859364</v>
      </c>
      <c r="K23" s="2">
        <f t="shared" si="1"/>
        <v>1.1297870798543581</v>
      </c>
    </row>
    <row r="24" spans="1:11" x14ac:dyDescent="0.3">
      <c r="A24" s="1">
        <v>0.45888699999999999</v>
      </c>
      <c r="B24">
        <v>0.46639399999999998</v>
      </c>
      <c r="C24" s="2">
        <v>0.50726800000000005</v>
      </c>
      <c r="D24">
        <v>0.50084499999999998</v>
      </c>
      <c r="E24" s="3">
        <v>0.503216</v>
      </c>
      <c r="F24" s="4">
        <v>0.51460899999999998</v>
      </c>
      <c r="G24" s="5">
        <v>0.50553099999999995</v>
      </c>
      <c r="H24" s="5">
        <f t="shared" si="0"/>
        <v>1.1016459389784412</v>
      </c>
      <c r="I24" s="3">
        <f t="shared" si="2"/>
        <v>1.0966011240239972</v>
      </c>
      <c r="J24" s="4">
        <f t="shared" si="3"/>
        <v>1.1214285869941838</v>
      </c>
      <c r="K24" s="2">
        <f t="shared" si="1"/>
        <v>1.1054311845835687</v>
      </c>
    </row>
    <row r="25" spans="1:11" x14ac:dyDescent="0.3">
      <c r="A25" s="1">
        <v>0.50975000000000004</v>
      </c>
      <c r="B25">
        <v>0.51127800000000001</v>
      </c>
      <c r="C25" s="2">
        <v>0.577233</v>
      </c>
      <c r="D25">
        <v>0.566056</v>
      </c>
      <c r="E25" s="3">
        <v>0.569886</v>
      </c>
      <c r="F25" s="4">
        <v>0.586283</v>
      </c>
      <c r="G25" s="5">
        <v>0.57218000000000002</v>
      </c>
      <c r="H25" s="5">
        <f t="shared" si="0"/>
        <v>1.1224717999019127</v>
      </c>
      <c r="I25" s="3">
        <f t="shared" si="2"/>
        <v>1.1179715546836684</v>
      </c>
      <c r="J25" s="4">
        <f t="shared" si="3"/>
        <v>1.1501383030897498</v>
      </c>
      <c r="K25" s="2">
        <f t="shared" si="1"/>
        <v>1.1323845022069641</v>
      </c>
    </row>
    <row r="26" spans="1:11" x14ac:dyDescent="0.3">
      <c r="A26" s="1">
        <v>0.52634300000000001</v>
      </c>
      <c r="B26">
        <v>0.53122199999999997</v>
      </c>
      <c r="C26" s="2">
        <v>0.60090500000000002</v>
      </c>
      <c r="D26">
        <v>0.59064300000000003</v>
      </c>
      <c r="E26" s="3">
        <v>0.59605300000000006</v>
      </c>
      <c r="F26" s="4">
        <v>0.61050000000000004</v>
      </c>
      <c r="G26" s="5">
        <v>0.59973500000000002</v>
      </c>
      <c r="H26" s="5">
        <f t="shared" si="0"/>
        <v>1.1394375910765413</v>
      </c>
      <c r="I26" s="3">
        <f t="shared" si="2"/>
        <v>1.1324421527407034</v>
      </c>
      <c r="J26" s="4">
        <f t="shared" si="3"/>
        <v>1.1598900336852584</v>
      </c>
      <c r="K26" s="2">
        <f t="shared" si="1"/>
        <v>1.1416604761533828</v>
      </c>
    </row>
    <row r="27" spans="1:11" x14ac:dyDescent="0.3">
      <c r="A27" s="1">
        <v>0.52571500000000004</v>
      </c>
      <c r="B27">
        <v>0.52796799999999999</v>
      </c>
      <c r="C27" s="2">
        <v>0.59994899999999995</v>
      </c>
      <c r="D27">
        <v>0.58869700000000003</v>
      </c>
      <c r="E27" s="3">
        <v>0.59119100000000002</v>
      </c>
      <c r="F27" s="4">
        <v>0.606576</v>
      </c>
      <c r="G27" s="5">
        <v>0.59677400000000003</v>
      </c>
      <c r="H27" s="5">
        <f t="shared" si="0"/>
        <v>1.1351663924369668</v>
      </c>
      <c r="I27" s="3">
        <f t="shared" si="2"/>
        <v>1.1245465699095516</v>
      </c>
      <c r="J27" s="4">
        <f t="shared" si="3"/>
        <v>1.1538114757996252</v>
      </c>
      <c r="K27" s="2">
        <f t="shared" si="1"/>
        <v>1.1412057864051814</v>
      </c>
    </row>
    <row r="28" spans="1:11" x14ac:dyDescent="0.3">
      <c r="A28" s="1">
        <v>0.982101</v>
      </c>
      <c r="B28">
        <v>0.93525499999999995</v>
      </c>
      <c r="C28" s="2">
        <v>1.3388199999999999</v>
      </c>
      <c r="D28">
        <v>1.35799</v>
      </c>
      <c r="E28" s="3">
        <v>1.09233</v>
      </c>
      <c r="F28" s="4">
        <v>1.2352099999999999</v>
      </c>
      <c r="G28" s="5">
        <v>1.4440200000000001</v>
      </c>
      <c r="H28" s="5">
        <f t="shared" si="0"/>
        <v>1.4703375722048955</v>
      </c>
      <c r="I28" s="3">
        <f t="shared" si="2"/>
        <v>1.1122379470135964</v>
      </c>
      <c r="J28" s="4">
        <f t="shared" si="3"/>
        <v>1.2577219654597642</v>
      </c>
      <c r="K28" s="2">
        <f t="shared" si="1"/>
        <v>1.363220279787924</v>
      </c>
    </row>
    <row r="29" spans="1:11" x14ac:dyDescent="0.3">
      <c r="A29" s="1">
        <v>0.96814</v>
      </c>
      <c r="B29">
        <v>0.92900499999999997</v>
      </c>
      <c r="C29" s="2">
        <v>1.3446</v>
      </c>
      <c r="D29">
        <v>1.3648199999999999</v>
      </c>
      <c r="E29" s="3">
        <v>1.1049899999999999</v>
      </c>
      <c r="F29" s="4">
        <v>1.23617</v>
      </c>
      <c r="G29" s="5">
        <v>1.46319</v>
      </c>
      <c r="H29" s="5">
        <f t="shared" si="0"/>
        <v>1.5113413349308984</v>
      </c>
      <c r="I29" s="3">
        <f t="shared" si="2"/>
        <v>1.1413535232507694</v>
      </c>
      <c r="J29" s="4">
        <f t="shared" si="3"/>
        <v>1.2768504555126325</v>
      </c>
      <c r="K29" s="2">
        <f t="shared" si="1"/>
        <v>1.3888487202264135</v>
      </c>
    </row>
    <row r="30" spans="1:11" x14ac:dyDescent="0.3">
      <c r="A30" s="1">
        <v>0.98389800000000005</v>
      </c>
      <c r="B30">
        <v>0.923655</v>
      </c>
      <c r="C30" s="2">
        <v>1.3786799999999999</v>
      </c>
      <c r="D30">
        <v>1.39242</v>
      </c>
      <c r="E30" s="3">
        <v>1.10253</v>
      </c>
      <c r="F30" s="4">
        <v>1.2658700000000001</v>
      </c>
      <c r="G30" s="5">
        <v>1.4974000000000001</v>
      </c>
      <c r="H30" s="5">
        <f t="shared" si="0"/>
        <v>1.5219057260000528</v>
      </c>
      <c r="I30" s="3">
        <f t="shared" si="2"/>
        <v>1.1205734740796303</v>
      </c>
      <c r="J30" s="4">
        <f t="shared" si="3"/>
        <v>1.2865866177185032</v>
      </c>
      <c r="K30" s="2">
        <f t="shared" si="1"/>
        <v>1.401242811754877</v>
      </c>
    </row>
    <row r="31" spans="1:11" x14ac:dyDescent="0.3">
      <c r="A31" s="1">
        <v>0.92852100000000004</v>
      </c>
      <c r="B31">
        <v>0.88826700000000003</v>
      </c>
      <c r="C31" s="2">
        <v>1.3201000000000001</v>
      </c>
      <c r="D31">
        <v>1.34002</v>
      </c>
      <c r="E31" s="3">
        <v>1.0460199999999999</v>
      </c>
      <c r="F31" s="4">
        <v>1.21133</v>
      </c>
      <c r="G31" s="5">
        <v>1.4481299999999999</v>
      </c>
      <c r="H31" s="5">
        <f t="shared" si="0"/>
        <v>1.5596093141673693</v>
      </c>
      <c r="I31" s="3">
        <f t="shared" si="2"/>
        <v>1.1265442569419539</v>
      </c>
      <c r="J31" s="4">
        <f t="shared" si="3"/>
        <v>1.3045800795027791</v>
      </c>
      <c r="K31" s="2">
        <f t="shared" si="1"/>
        <v>1.4217233643611722</v>
      </c>
    </row>
    <row r="32" spans="1:11" x14ac:dyDescent="0.3">
      <c r="A32" s="1">
        <v>0.91481000000000001</v>
      </c>
      <c r="B32">
        <v>0.87491300000000005</v>
      </c>
      <c r="C32" s="2">
        <v>1.31867</v>
      </c>
      <c r="D32">
        <v>1.33935</v>
      </c>
      <c r="E32" s="3">
        <v>1.0310999999999999</v>
      </c>
      <c r="F32" s="4">
        <v>1.2141999999999999</v>
      </c>
      <c r="G32" s="5">
        <v>1.45946</v>
      </c>
      <c r="H32" s="5">
        <f t="shared" si="0"/>
        <v>1.5953695302849771</v>
      </c>
      <c r="I32" s="3">
        <f t="shared" si="2"/>
        <v>1.1271192925306892</v>
      </c>
      <c r="J32" s="4">
        <f t="shared" si="3"/>
        <v>1.3272701435270711</v>
      </c>
      <c r="K32" s="2">
        <f t="shared" si="1"/>
        <v>1.4414687202807139</v>
      </c>
    </row>
    <row r="33" spans="1:11" x14ac:dyDescent="0.3">
      <c r="A33" s="1">
        <v>0.88702000000000003</v>
      </c>
      <c r="B33">
        <v>0.85053100000000004</v>
      </c>
      <c r="C33" s="2">
        <v>1.24848</v>
      </c>
      <c r="D33">
        <v>1.2662</v>
      </c>
      <c r="E33" s="3">
        <v>1.0564</v>
      </c>
      <c r="F33" s="4">
        <v>1.18157</v>
      </c>
      <c r="G33" s="5">
        <v>1.3228899999999999</v>
      </c>
      <c r="H33" s="5">
        <f t="shared" si="0"/>
        <v>1.4913868909381973</v>
      </c>
      <c r="I33" s="3">
        <f t="shared" si="2"/>
        <v>1.1909539807445153</v>
      </c>
      <c r="J33" s="4">
        <f t="shared" si="3"/>
        <v>1.3320669207007734</v>
      </c>
      <c r="K33" s="2">
        <f t="shared" si="1"/>
        <v>1.4074992672093076</v>
      </c>
    </row>
    <row r="34" spans="1:11" x14ac:dyDescent="0.3">
      <c r="A34" s="1">
        <v>0.88247500000000001</v>
      </c>
      <c r="B34">
        <v>0.84697</v>
      </c>
      <c r="C34" s="2">
        <v>1.2486999999999999</v>
      </c>
      <c r="D34">
        <v>1.2617100000000001</v>
      </c>
      <c r="E34" s="3">
        <v>1.0660499999999999</v>
      </c>
      <c r="F34" s="4">
        <v>1.1711400000000001</v>
      </c>
      <c r="G34" s="5">
        <v>1.3190299999999999</v>
      </c>
      <c r="H34" s="5">
        <f t="shared" ref="H34:H51" si="4">G34/A34</f>
        <v>1.494693900677073</v>
      </c>
      <c r="I34" s="3">
        <f t="shared" si="2"/>
        <v>1.2080228901668602</v>
      </c>
      <c r="J34" s="4">
        <f t="shared" si="3"/>
        <v>1.3271084166690275</v>
      </c>
      <c r="K34" s="2">
        <f t="shared" ref="K34:K51" si="5">C34/A34</f>
        <v>1.4149975919997733</v>
      </c>
    </row>
    <row r="35" spans="1:11" x14ac:dyDescent="0.3">
      <c r="A35" s="1">
        <v>0.91822300000000001</v>
      </c>
      <c r="B35">
        <v>0.87832600000000005</v>
      </c>
      <c r="C35" s="2">
        <v>1.3201700000000001</v>
      </c>
      <c r="D35">
        <v>1.33962</v>
      </c>
      <c r="E35" s="3">
        <v>1.0955999999999999</v>
      </c>
      <c r="F35" s="4">
        <v>1.2398899999999999</v>
      </c>
      <c r="G35" s="5">
        <v>1.40018</v>
      </c>
      <c r="H35" s="5">
        <f t="shared" si="4"/>
        <v>1.5248801217133527</v>
      </c>
      <c r="I35" s="3">
        <f t="shared" si="2"/>
        <v>1.1931742071370461</v>
      </c>
      <c r="J35" s="4">
        <f t="shared" si="3"/>
        <v>1.3503146839057614</v>
      </c>
      <c r="K35" s="2">
        <f t="shared" si="5"/>
        <v>1.4377444259183227</v>
      </c>
    </row>
    <row r="36" spans="1:11" x14ac:dyDescent="0.3">
      <c r="A36" s="1">
        <v>0.87192000000000003</v>
      </c>
      <c r="B36">
        <v>0.84092999999999996</v>
      </c>
      <c r="C36" s="2">
        <v>1.2544500000000001</v>
      </c>
      <c r="D36">
        <v>1.2614399999999999</v>
      </c>
      <c r="E36" s="3">
        <v>1.05339</v>
      </c>
      <c r="F36" s="4">
        <v>1.1877</v>
      </c>
      <c r="G36" s="5">
        <v>1.3228899999999999</v>
      </c>
      <c r="H36" s="5">
        <f t="shared" si="4"/>
        <v>1.517214882099275</v>
      </c>
      <c r="I36" s="3">
        <f t="shared" si="2"/>
        <v>1.2081268923754473</v>
      </c>
      <c r="J36" s="4">
        <f t="shared" si="3"/>
        <v>1.3621662537847508</v>
      </c>
      <c r="K36" s="2">
        <f t="shared" si="5"/>
        <v>1.4387214423341592</v>
      </c>
    </row>
    <row r="37" spans="1:11" x14ac:dyDescent="0.3">
      <c r="A37" s="1">
        <v>0.902667</v>
      </c>
      <c r="B37">
        <v>0.86327200000000004</v>
      </c>
      <c r="C37" s="2">
        <v>1.36033</v>
      </c>
      <c r="D37">
        <v>1.3899699999999999</v>
      </c>
      <c r="E37" s="3">
        <v>1.1330199999999999</v>
      </c>
      <c r="F37" s="4">
        <v>1.3089</v>
      </c>
      <c r="G37" s="5">
        <v>1.47512</v>
      </c>
      <c r="H37" s="5">
        <f t="shared" si="4"/>
        <v>1.6341796033310179</v>
      </c>
      <c r="I37" s="3">
        <f t="shared" si="2"/>
        <v>1.2551915601212849</v>
      </c>
      <c r="J37" s="4">
        <f t="shared" si="3"/>
        <v>1.4500363921579054</v>
      </c>
      <c r="K37" s="2">
        <f t="shared" si="5"/>
        <v>1.5070119988877404</v>
      </c>
    </row>
    <row r="38" spans="1:11" x14ac:dyDescent="0.3">
      <c r="A38" s="1">
        <v>0.99315500000000001</v>
      </c>
      <c r="B38">
        <v>0.94678899999999999</v>
      </c>
      <c r="C38" s="2">
        <v>1.4309499999999999</v>
      </c>
      <c r="D38">
        <v>1.44703</v>
      </c>
      <c r="E38" s="3">
        <v>1.35311</v>
      </c>
      <c r="F38" s="4">
        <v>1.4358900000000001</v>
      </c>
      <c r="G38" s="5">
        <v>1.47939</v>
      </c>
      <c r="H38" s="5">
        <f t="shared" si="4"/>
        <v>1.4895862176598818</v>
      </c>
      <c r="I38" s="3">
        <f t="shared" si="2"/>
        <v>1.3624358735544804</v>
      </c>
      <c r="J38" s="4">
        <f t="shared" si="3"/>
        <v>1.4457864079625034</v>
      </c>
      <c r="K38" s="2">
        <f t="shared" si="5"/>
        <v>1.4408123606083643</v>
      </c>
    </row>
    <row r="39" spans="1:11" x14ac:dyDescent="0.3">
      <c r="A39" s="1">
        <v>1.01006</v>
      </c>
      <c r="B39">
        <v>0.95830400000000004</v>
      </c>
      <c r="C39" s="2">
        <v>1.54172</v>
      </c>
      <c r="D39">
        <v>1.56881</v>
      </c>
      <c r="E39" s="3">
        <v>1.4271499999999999</v>
      </c>
      <c r="F39" s="4">
        <v>1.5748</v>
      </c>
      <c r="G39" s="5">
        <v>1.6355299999999999</v>
      </c>
      <c r="H39" s="5">
        <f t="shared" si="4"/>
        <v>1.6192404411619112</v>
      </c>
      <c r="I39" s="3">
        <f t="shared" si="2"/>
        <v>1.412935865196127</v>
      </c>
      <c r="J39" s="4">
        <f t="shared" si="3"/>
        <v>1.5591153000811833</v>
      </c>
      <c r="K39" s="2">
        <f t="shared" si="5"/>
        <v>1.5263647704096788</v>
      </c>
    </row>
    <row r="40" spans="1:11" x14ac:dyDescent="0.3">
      <c r="A40" s="1">
        <v>0.90789799999999998</v>
      </c>
      <c r="B40">
        <v>0.87046199999999996</v>
      </c>
      <c r="C40" s="2">
        <v>1.1895800000000001</v>
      </c>
      <c r="D40">
        <v>1.20655</v>
      </c>
      <c r="E40" s="3">
        <v>1.1468400000000001</v>
      </c>
      <c r="F40" s="4">
        <v>1.22597</v>
      </c>
      <c r="G40" s="5">
        <v>1.2323200000000001</v>
      </c>
      <c r="H40" s="5">
        <f t="shared" si="4"/>
        <v>1.3573330924839575</v>
      </c>
      <c r="I40" s="3">
        <f t="shared" si="2"/>
        <v>1.2631815468257448</v>
      </c>
      <c r="J40" s="4">
        <f t="shared" si="3"/>
        <v>1.3503389147239007</v>
      </c>
      <c r="K40" s="2">
        <f t="shared" si="5"/>
        <v>1.3102573196548513</v>
      </c>
    </row>
    <row r="41" spans="1:11" x14ac:dyDescent="0.3">
      <c r="A41" s="1">
        <v>0.92524600000000001</v>
      </c>
      <c r="B41">
        <v>0.87799400000000005</v>
      </c>
      <c r="C41" s="2">
        <v>1.5798099999999999</v>
      </c>
      <c r="D41">
        <v>1.6505399999999999</v>
      </c>
      <c r="E41" s="3">
        <v>1.5025900000000001</v>
      </c>
      <c r="F41" s="4">
        <v>1.7537199999999999</v>
      </c>
      <c r="G41" s="5">
        <v>1.7818400000000001</v>
      </c>
      <c r="H41" s="5">
        <f t="shared" si="4"/>
        <v>1.9258013544506003</v>
      </c>
      <c r="I41" s="3">
        <f t="shared" si="2"/>
        <v>1.6239897281371658</v>
      </c>
      <c r="J41" s="4">
        <f t="shared" si="3"/>
        <v>1.8954094370578203</v>
      </c>
      <c r="K41" s="2">
        <f t="shared" si="5"/>
        <v>1.7074486136659872</v>
      </c>
    </row>
    <row r="42" spans="1:11" x14ac:dyDescent="0.3">
      <c r="A42" s="1">
        <v>0.93812399999999996</v>
      </c>
      <c r="B42">
        <v>0.89337</v>
      </c>
      <c r="C42" s="2">
        <v>1.53003</v>
      </c>
      <c r="D42">
        <v>1.5375300000000001</v>
      </c>
      <c r="E42" s="3">
        <v>1.4714499999999999</v>
      </c>
      <c r="F42" s="4">
        <v>1.5527</v>
      </c>
      <c r="G42" s="5">
        <v>1.5533600000000001</v>
      </c>
      <c r="H42" s="5">
        <f t="shared" si="4"/>
        <v>1.6558152227210903</v>
      </c>
      <c r="I42" s="3">
        <f t="shared" si="2"/>
        <v>1.5685026712886569</v>
      </c>
      <c r="J42" s="4">
        <f t="shared" si="3"/>
        <v>1.6551116909918093</v>
      </c>
      <c r="K42" s="2">
        <f t="shared" si="5"/>
        <v>1.6309464420481727</v>
      </c>
    </row>
    <row r="43" spans="1:11" x14ac:dyDescent="0.3">
      <c r="A43" s="1">
        <v>0.94010899999999997</v>
      </c>
      <c r="B43">
        <v>0.89454100000000003</v>
      </c>
      <c r="C43" s="2">
        <v>1.5206299999999999</v>
      </c>
      <c r="D43">
        <v>1.53904</v>
      </c>
      <c r="E43" s="3">
        <v>1.4837899999999999</v>
      </c>
      <c r="F43" s="4">
        <v>1.54636</v>
      </c>
      <c r="G43" s="5">
        <v>1.55217</v>
      </c>
      <c r="H43" s="5">
        <f t="shared" si="4"/>
        <v>1.6510532289340918</v>
      </c>
      <c r="I43" s="3">
        <f t="shared" si="2"/>
        <v>1.5783169823924672</v>
      </c>
      <c r="J43" s="4">
        <f t="shared" si="3"/>
        <v>1.6448730945028716</v>
      </c>
      <c r="K43" s="2">
        <f t="shared" si="5"/>
        <v>1.617503927736039</v>
      </c>
    </row>
    <row r="44" spans="1:11" x14ac:dyDescent="0.3">
      <c r="A44" s="1">
        <v>0.93705099999999997</v>
      </c>
      <c r="B44">
        <v>0.89218399999999998</v>
      </c>
      <c r="C44" s="2">
        <v>1.55209</v>
      </c>
      <c r="D44">
        <v>1.59196</v>
      </c>
      <c r="E44" s="3">
        <v>1.4998899999999999</v>
      </c>
      <c r="F44" s="4">
        <v>1.7041500000000001</v>
      </c>
      <c r="G44" s="5">
        <v>1.7253099999999999</v>
      </c>
      <c r="H44" s="5">
        <f t="shared" si="4"/>
        <v>1.8412124846993387</v>
      </c>
      <c r="I44" s="3">
        <f t="shared" si="2"/>
        <v>1.600649270957504</v>
      </c>
      <c r="J44" s="4">
        <f t="shared" si="3"/>
        <v>1.8186310030083743</v>
      </c>
      <c r="K44" s="2">
        <f t="shared" si="5"/>
        <v>1.6563559507433427</v>
      </c>
    </row>
    <row r="45" spans="1:11" x14ac:dyDescent="0.3">
      <c r="A45" s="1">
        <v>1.2341599999999999</v>
      </c>
      <c r="B45">
        <v>1.11818</v>
      </c>
      <c r="C45" s="2">
        <v>1.2307999999999999</v>
      </c>
      <c r="D45">
        <v>1.26963</v>
      </c>
      <c r="E45" s="3">
        <v>1.2126600000000001</v>
      </c>
      <c r="F45" s="4">
        <v>1.18611</v>
      </c>
      <c r="G45" s="5">
        <v>1.22617</v>
      </c>
      <c r="H45" s="5">
        <f t="shared" si="4"/>
        <v>0.99352596097750701</v>
      </c>
      <c r="I45" s="3">
        <f t="shared" si="2"/>
        <v>0.98257924418227793</v>
      </c>
      <c r="J45" s="4">
        <f t="shared" si="3"/>
        <v>0.96106663641667212</v>
      </c>
      <c r="K45" s="2">
        <f t="shared" si="5"/>
        <v>0.9972775004861606</v>
      </c>
    </row>
    <row r="46" spans="1:11" x14ac:dyDescent="0.3">
      <c r="A46" s="1">
        <v>0.24413299999999999</v>
      </c>
      <c r="B46">
        <v>0.24155399999999999</v>
      </c>
      <c r="C46" s="2">
        <v>0.25175999999999998</v>
      </c>
      <c r="D46">
        <v>0.25207099999999999</v>
      </c>
      <c r="E46" s="3">
        <v>0.24840499999999999</v>
      </c>
      <c r="F46" s="4">
        <v>0.24954599999999999</v>
      </c>
      <c r="G46" s="5">
        <v>0.25309199999999998</v>
      </c>
      <c r="H46" s="5">
        <f t="shared" si="4"/>
        <v>1.0366972101272667</v>
      </c>
      <c r="I46" s="3">
        <f t="shared" si="2"/>
        <v>1.0174986585181027</v>
      </c>
      <c r="J46" s="4">
        <f t="shared" si="3"/>
        <v>1.0221723404865382</v>
      </c>
      <c r="K46" s="2">
        <f t="shared" si="5"/>
        <v>1.0312411677241504</v>
      </c>
    </row>
    <row r="47" spans="1:11" x14ac:dyDescent="0.3">
      <c r="A47" s="1">
        <v>0.22519</v>
      </c>
      <c r="B47">
        <v>0.22250500000000001</v>
      </c>
      <c r="C47" s="2">
        <v>0.234349</v>
      </c>
      <c r="D47">
        <v>0.23465900000000001</v>
      </c>
      <c r="E47" s="3">
        <v>0.230328</v>
      </c>
      <c r="F47" s="4">
        <v>0.22743099999999999</v>
      </c>
      <c r="G47" s="5">
        <v>0.236008</v>
      </c>
      <c r="H47" s="5">
        <f t="shared" si="4"/>
        <v>1.0480394333673786</v>
      </c>
      <c r="I47" s="3">
        <f t="shared" si="2"/>
        <v>1.0228162884675163</v>
      </c>
      <c r="J47" s="4">
        <f t="shared" si="3"/>
        <v>1.0099515964296815</v>
      </c>
      <c r="K47" s="2">
        <f t="shared" si="5"/>
        <v>1.040672321151028</v>
      </c>
    </row>
    <row r="48" spans="1:11" x14ac:dyDescent="0.3">
      <c r="A48" s="1">
        <v>1.0975900000000001</v>
      </c>
      <c r="B48">
        <v>0.95763500000000001</v>
      </c>
      <c r="C48" s="2">
        <v>1.0829500000000001</v>
      </c>
      <c r="D48">
        <v>1.14259</v>
      </c>
      <c r="E48" s="3">
        <v>1.0599099999999999</v>
      </c>
      <c r="F48" s="4">
        <v>1.0341100000000001</v>
      </c>
      <c r="G48" s="5">
        <v>1.10093</v>
      </c>
      <c r="H48" s="5">
        <f t="shared" si="4"/>
        <v>1.0030430306398563</v>
      </c>
      <c r="I48" s="3">
        <f t="shared" si="2"/>
        <v>0.96567024116473354</v>
      </c>
      <c r="J48" s="4">
        <f t="shared" si="3"/>
        <v>0.94216419610236979</v>
      </c>
      <c r="K48" s="2">
        <f t="shared" si="5"/>
        <v>0.98666168605763538</v>
      </c>
    </row>
    <row r="49" spans="1:11" x14ac:dyDescent="0.3">
      <c r="A49" s="1">
        <v>1.2521500000000001</v>
      </c>
      <c r="B49">
        <v>1.01013</v>
      </c>
      <c r="C49" s="2">
        <v>1.2251799999999999</v>
      </c>
      <c r="D49">
        <v>1.32053</v>
      </c>
      <c r="E49" s="3">
        <v>1.19922</v>
      </c>
      <c r="F49" s="4">
        <v>1.15018</v>
      </c>
      <c r="G49" s="5">
        <v>1.2585</v>
      </c>
      <c r="H49" s="5">
        <f t="shared" si="4"/>
        <v>1.0050712774028669</v>
      </c>
      <c r="I49" s="3">
        <f t="shared" si="2"/>
        <v>0.95772870662460552</v>
      </c>
      <c r="J49" s="4">
        <f t="shared" si="3"/>
        <v>0.91856406979994398</v>
      </c>
      <c r="K49" s="2">
        <f t="shared" si="5"/>
        <v>0.97846104699916137</v>
      </c>
    </row>
    <row r="50" spans="1:11" x14ac:dyDescent="0.3">
      <c r="A50" s="1">
        <v>1.3212900000000001</v>
      </c>
      <c r="B50">
        <v>1.2245299999999999</v>
      </c>
      <c r="C50" s="2">
        <v>1.34219</v>
      </c>
      <c r="D50">
        <v>1.37049</v>
      </c>
      <c r="E50" s="3">
        <v>1.30416</v>
      </c>
      <c r="F50" s="4">
        <v>1.2969900000000001</v>
      </c>
      <c r="G50" s="5">
        <v>1.34273</v>
      </c>
      <c r="H50" s="5">
        <f t="shared" si="4"/>
        <v>1.016226566461564</v>
      </c>
      <c r="I50" s="3">
        <f t="shared" si="2"/>
        <v>0.98703539722543876</v>
      </c>
      <c r="J50" s="4">
        <f t="shared" si="3"/>
        <v>0.98160888222873099</v>
      </c>
      <c r="K50" s="2">
        <f t="shared" si="5"/>
        <v>1.0158178749555358</v>
      </c>
    </row>
    <row r="51" spans="1:11" x14ac:dyDescent="0.3">
      <c r="A51" s="1">
        <v>1.5669</v>
      </c>
      <c r="B51">
        <v>1.54379</v>
      </c>
      <c r="C51" s="2">
        <v>1.65855</v>
      </c>
      <c r="D51">
        <v>1.6656899999999999</v>
      </c>
      <c r="E51" s="3">
        <v>1.6431500000000001</v>
      </c>
      <c r="F51" s="4">
        <v>1.6666099999999999</v>
      </c>
      <c r="G51" s="5">
        <v>1.66316</v>
      </c>
      <c r="H51" s="5">
        <f t="shared" si="4"/>
        <v>1.0614334035356436</v>
      </c>
      <c r="I51" s="3">
        <f t="shared" si="2"/>
        <v>1.0486629650903059</v>
      </c>
      <c r="J51" s="4">
        <f t="shared" si="3"/>
        <v>1.0636352032675984</v>
      </c>
      <c r="K51" s="2">
        <f t="shared" si="5"/>
        <v>1.0584912885314952</v>
      </c>
    </row>
    <row r="52" spans="1:11" x14ac:dyDescent="0.3">
      <c r="H52" s="9">
        <f>GEOMEAN(H2:H51)</f>
        <v>1.2669108369137561</v>
      </c>
      <c r="I52" s="7">
        <f>GEOMEAN(I2:I51)</f>
        <v>1.1161746997776727</v>
      </c>
      <c r="J52" s="8">
        <f>GEOMEAN(J2:J51)</f>
        <v>1.1885764564171413</v>
      </c>
      <c r="K52" s="6">
        <f>GEOMEAN(K2:K51)</f>
        <v>1.2240720846750117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C1" workbookViewId="0">
      <pane ySplit="1" topLeftCell="A2" activePane="bottomLeft" state="frozen"/>
      <selection pane="bottomLeft" activeCell="F30" sqref="F30"/>
    </sheetView>
  </sheetViews>
  <sheetFormatPr defaultRowHeight="14.4" x14ac:dyDescent="0.3"/>
  <cols>
    <col min="1" max="1" width="17.77734375" style="10" bestFit="1" customWidth="1"/>
    <col min="2" max="2" width="17.77734375" bestFit="1" customWidth="1"/>
    <col min="3" max="3" width="19.5546875" style="2" bestFit="1" customWidth="1"/>
    <col min="4" max="4" width="19.5546875" bestFit="1" customWidth="1"/>
    <col min="5" max="5" width="15.77734375" style="3" bestFit="1" customWidth="1"/>
    <col min="6" max="6" width="20.21875" style="4" bestFit="1" customWidth="1"/>
    <col min="7" max="7" width="14" style="5" bestFit="1" customWidth="1"/>
    <col min="8" max="8" width="15.21875" style="2" bestFit="1" customWidth="1"/>
    <col min="9" max="9" width="14.5546875" style="3" bestFit="1" customWidth="1"/>
    <col min="10" max="10" width="17.6640625" style="4" bestFit="1" customWidth="1"/>
    <col min="11" max="11" width="12.6640625" style="5" bestFit="1" customWidth="1"/>
  </cols>
  <sheetData>
    <row r="1" spans="1:11" x14ac:dyDescent="0.3">
      <c r="A1" s="10" t="s">
        <v>3</v>
      </c>
      <c r="B1" t="s">
        <v>2</v>
      </c>
      <c r="C1" s="2" t="s">
        <v>0</v>
      </c>
      <c r="D1" t="s">
        <v>1</v>
      </c>
      <c r="E1" s="3" t="s">
        <v>4</v>
      </c>
      <c r="F1" s="4" t="s">
        <v>5</v>
      </c>
      <c r="G1" s="5" t="s">
        <v>6</v>
      </c>
      <c r="H1" s="2" t="s">
        <v>8</v>
      </c>
      <c r="I1" s="3" t="s">
        <v>10</v>
      </c>
      <c r="J1" s="4" t="s">
        <v>9</v>
      </c>
      <c r="K1" s="5" t="s">
        <v>11</v>
      </c>
    </row>
    <row r="2" spans="1:11" x14ac:dyDescent="0.3">
      <c r="A2" s="10">
        <v>268486</v>
      </c>
      <c r="B2">
        <v>665038</v>
      </c>
      <c r="C2" s="2">
        <v>889510</v>
      </c>
      <c r="D2">
        <v>298115</v>
      </c>
      <c r="E2" s="3">
        <v>920662</v>
      </c>
      <c r="F2" s="4">
        <v>1059034</v>
      </c>
      <c r="G2" s="5">
        <v>1140342</v>
      </c>
      <c r="H2" s="2">
        <f>C2/A2</f>
        <v>3.3130591539223646</v>
      </c>
      <c r="I2" s="3">
        <f>E2/A2</f>
        <v>3.4290875501888367</v>
      </c>
      <c r="J2" s="4">
        <f>F2/A2</f>
        <v>3.9444663781351728</v>
      </c>
      <c r="K2" s="5">
        <f>G2/A2</f>
        <v>4.2473052598645742</v>
      </c>
    </row>
    <row r="3" spans="1:11" x14ac:dyDescent="0.3">
      <c r="A3" s="10">
        <v>466965</v>
      </c>
      <c r="B3">
        <v>1476067</v>
      </c>
      <c r="C3" s="2">
        <v>2256489</v>
      </c>
      <c r="D3">
        <v>646397</v>
      </c>
      <c r="E3" s="3">
        <v>1719762</v>
      </c>
      <c r="F3" s="4">
        <v>2550535</v>
      </c>
      <c r="G3" s="5">
        <v>3249517</v>
      </c>
      <c r="H3" s="2">
        <f t="shared" ref="H3:H51" si="0">C3/A3</f>
        <v>4.8322443866242653</v>
      </c>
      <c r="I3" s="3">
        <f t="shared" ref="I3:I51" si="1">E3/A3</f>
        <v>3.6828498923902218</v>
      </c>
      <c r="J3" s="4">
        <f t="shared" ref="J3:J51" si="2">F3/A3</f>
        <v>5.4619404023856175</v>
      </c>
      <c r="K3" s="5">
        <f t="shared" ref="K3:K51" si="3">G3/A3</f>
        <v>6.9588020515456188</v>
      </c>
    </row>
    <row r="4" spans="1:11" x14ac:dyDescent="0.3">
      <c r="A4" s="10">
        <v>406641</v>
      </c>
      <c r="B4">
        <v>1142640</v>
      </c>
      <c r="C4" s="2">
        <v>1862437</v>
      </c>
      <c r="D4">
        <v>618388</v>
      </c>
      <c r="E4" s="3">
        <v>1365164</v>
      </c>
      <c r="F4" s="4">
        <v>1842892</v>
      </c>
      <c r="G4" s="5">
        <v>2689232</v>
      </c>
      <c r="H4" s="2">
        <f t="shared" si="0"/>
        <v>4.580052183621425</v>
      </c>
      <c r="I4" s="3">
        <f t="shared" si="1"/>
        <v>3.3571725428572132</v>
      </c>
      <c r="J4" s="4">
        <f t="shared" si="2"/>
        <v>4.5319876746319236</v>
      </c>
      <c r="K4" s="5">
        <f t="shared" si="3"/>
        <v>6.6132829694988944</v>
      </c>
    </row>
    <row r="5" spans="1:11" x14ac:dyDescent="0.3">
      <c r="A5" s="10">
        <v>499913</v>
      </c>
      <c r="B5">
        <v>914362</v>
      </c>
      <c r="C5" s="2">
        <v>1477511</v>
      </c>
      <c r="D5">
        <v>699316</v>
      </c>
      <c r="E5" s="3">
        <v>1095431</v>
      </c>
      <c r="F5" s="4">
        <v>1600244</v>
      </c>
      <c r="G5" s="5">
        <v>2200951</v>
      </c>
      <c r="H5" s="2">
        <f t="shared" si="0"/>
        <v>2.9555362633098161</v>
      </c>
      <c r="I5" s="3">
        <f t="shared" si="1"/>
        <v>2.1912432763300815</v>
      </c>
      <c r="J5" s="4">
        <f t="shared" si="2"/>
        <v>3.2010449818268381</v>
      </c>
      <c r="K5" s="5">
        <f t="shared" si="3"/>
        <v>4.4026680642431781</v>
      </c>
    </row>
    <row r="6" spans="1:11" x14ac:dyDescent="0.3">
      <c r="A6" s="10">
        <v>595433</v>
      </c>
      <c r="B6">
        <v>1722516</v>
      </c>
      <c r="C6" s="2">
        <v>2663830</v>
      </c>
      <c r="D6">
        <v>843517</v>
      </c>
      <c r="E6" s="3">
        <v>2033559</v>
      </c>
      <c r="F6" s="4">
        <v>2772268</v>
      </c>
      <c r="G6" s="5">
        <v>3783932</v>
      </c>
      <c r="H6" s="2">
        <f t="shared" si="0"/>
        <v>4.4737695089120022</v>
      </c>
      <c r="I6" s="3">
        <f t="shared" si="1"/>
        <v>3.415260826994809</v>
      </c>
      <c r="J6" s="4">
        <f t="shared" si="2"/>
        <v>4.6558857167808974</v>
      </c>
      <c r="K6" s="5">
        <f t="shared" si="3"/>
        <v>6.3549249033896338</v>
      </c>
    </row>
    <row r="7" spans="1:11" x14ac:dyDescent="0.3">
      <c r="A7" s="10">
        <v>686837</v>
      </c>
      <c r="B7">
        <v>1182727</v>
      </c>
      <c r="C7" s="2">
        <v>1444456</v>
      </c>
      <c r="D7">
        <v>708465</v>
      </c>
      <c r="E7" s="3">
        <v>1585938</v>
      </c>
      <c r="F7" s="4">
        <v>1643555</v>
      </c>
      <c r="G7" s="5">
        <v>1652094</v>
      </c>
      <c r="H7" s="2">
        <f t="shared" si="0"/>
        <v>2.1030550188763857</v>
      </c>
      <c r="I7" s="3">
        <f t="shared" si="1"/>
        <v>2.3090456687685723</v>
      </c>
      <c r="J7" s="4">
        <f t="shared" si="2"/>
        <v>2.3929331122231332</v>
      </c>
      <c r="K7" s="5">
        <f t="shared" si="3"/>
        <v>2.4053654651685918</v>
      </c>
    </row>
    <row r="8" spans="1:11" x14ac:dyDescent="0.3">
      <c r="A8" s="10">
        <v>803283</v>
      </c>
      <c r="B8">
        <v>1061834</v>
      </c>
      <c r="C8" s="2">
        <v>1419519</v>
      </c>
      <c r="D8">
        <v>965511</v>
      </c>
      <c r="E8" s="3">
        <v>1305687</v>
      </c>
      <c r="F8" s="4">
        <v>1449320</v>
      </c>
      <c r="G8" s="5">
        <v>1508220</v>
      </c>
      <c r="H8" s="2">
        <f t="shared" si="0"/>
        <v>1.7671468212323678</v>
      </c>
      <c r="I8" s="3">
        <f t="shared" si="1"/>
        <v>1.6254383573410616</v>
      </c>
      <c r="J8" s="4">
        <f t="shared" si="2"/>
        <v>1.8042458261907697</v>
      </c>
      <c r="K8" s="5">
        <f t="shared" si="3"/>
        <v>1.8775699224308244</v>
      </c>
    </row>
    <row r="9" spans="1:11" x14ac:dyDescent="0.3">
      <c r="A9" s="10">
        <v>672588</v>
      </c>
      <c r="B9">
        <v>1099751</v>
      </c>
      <c r="C9" s="2">
        <v>1793597</v>
      </c>
      <c r="D9">
        <v>927731</v>
      </c>
      <c r="E9" s="3">
        <v>1296914</v>
      </c>
      <c r="F9" s="4">
        <v>1620993</v>
      </c>
      <c r="G9" s="5">
        <v>1828427</v>
      </c>
      <c r="H9" s="2">
        <f t="shared" si="0"/>
        <v>2.6667097837011662</v>
      </c>
      <c r="I9" s="3">
        <f t="shared" si="1"/>
        <v>1.928244333826949</v>
      </c>
      <c r="J9" s="4">
        <f t="shared" si="2"/>
        <v>2.4100831415368695</v>
      </c>
      <c r="K9" s="5">
        <f t="shared" si="3"/>
        <v>2.7184948289294488</v>
      </c>
    </row>
    <row r="10" spans="1:11" x14ac:dyDescent="0.3">
      <c r="A10" s="10">
        <v>501911</v>
      </c>
      <c r="B10">
        <v>1140863</v>
      </c>
      <c r="C10" s="2">
        <v>1755698</v>
      </c>
      <c r="D10">
        <v>633866</v>
      </c>
      <c r="E10" s="3">
        <v>1377620</v>
      </c>
      <c r="F10" s="4">
        <v>1820735</v>
      </c>
      <c r="G10" s="5">
        <v>2521224</v>
      </c>
      <c r="H10" s="2">
        <f t="shared" si="0"/>
        <v>3.4980265425543573</v>
      </c>
      <c r="I10" s="3">
        <f t="shared" si="1"/>
        <v>2.744749567154336</v>
      </c>
      <c r="J10" s="4">
        <f t="shared" si="2"/>
        <v>3.6276052925717908</v>
      </c>
      <c r="K10" s="5">
        <f t="shared" si="3"/>
        <v>5.0232491417801164</v>
      </c>
    </row>
    <row r="11" spans="1:11" x14ac:dyDescent="0.3">
      <c r="A11" s="10">
        <v>819601</v>
      </c>
      <c r="B11">
        <v>3200985</v>
      </c>
      <c r="C11" s="2">
        <v>4522488</v>
      </c>
      <c r="D11">
        <v>998496</v>
      </c>
      <c r="E11" s="3">
        <v>3754745</v>
      </c>
      <c r="F11" s="4">
        <v>4278727</v>
      </c>
      <c r="G11" s="5">
        <v>3851954</v>
      </c>
      <c r="H11" s="2">
        <f t="shared" si="0"/>
        <v>5.5179142045946747</v>
      </c>
      <c r="I11" s="3">
        <f t="shared" si="1"/>
        <v>4.5811864553605961</v>
      </c>
      <c r="J11" s="4">
        <f t="shared" si="2"/>
        <v>5.2204999749878294</v>
      </c>
      <c r="K11" s="5">
        <f t="shared" si="3"/>
        <v>4.6997917279261499</v>
      </c>
    </row>
    <row r="12" spans="1:11" x14ac:dyDescent="0.3">
      <c r="A12" s="10">
        <v>850928</v>
      </c>
      <c r="B12">
        <v>1273900</v>
      </c>
      <c r="C12" s="2">
        <v>2155585</v>
      </c>
      <c r="D12">
        <v>1239655</v>
      </c>
      <c r="E12" s="3">
        <v>1541938</v>
      </c>
      <c r="F12" s="4">
        <v>2275341</v>
      </c>
      <c r="G12" s="5">
        <v>2651428</v>
      </c>
      <c r="H12" s="2">
        <f t="shared" si="0"/>
        <v>2.5332166763815507</v>
      </c>
      <c r="I12" s="3">
        <f t="shared" si="1"/>
        <v>1.8120663557903842</v>
      </c>
      <c r="J12" s="4">
        <f t="shared" si="2"/>
        <v>2.6739524378090742</v>
      </c>
      <c r="K12" s="5">
        <f t="shared" si="3"/>
        <v>3.1159252016621855</v>
      </c>
    </row>
    <row r="13" spans="1:11" x14ac:dyDescent="0.3">
      <c r="A13" s="10">
        <v>1023044</v>
      </c>
      <c r="B13">
        <v>1631425</v>
      </c>
      <c r="C13" s="2">
        <v>2448255</v>
      </c>
      <c r="D13">
        <v>1491041</v>
      </c>
      <c r="E13" s="3">
        <v>1716349</v>
      </c>
      <c r="F13" s="4">
        <v>2773654</v>
      </c>
      <c r="G13" s="5">
        <v>2606128</v>
      </c>
      <c r="H13" s="2">
        <f t="shared" si="0"/>
        <v>2.3931082143094531</v>
      </c>
      <c r="I13" s="3">
        <f t="shared" si="1"/>
        <v>1.6776883496702</v>
      </c>
      <c r="J13" s="4">
        <f t="shared" si="2"/>
        <v>2.7111776228588407</v>
      </c>
      <c r="K13" s="5">
        <f t="shared" si="3"/>
        <v>2.5474251351848016</v>
      </c>
    </row>
    <row r="14" spans="1:11" x14ac:dyDescent="0.3">
      <c r="A14" s="10">
        <v>1022076</v>
      </c>
      <c r="B14">
        <v>1491903</v>
      </c>
      <c r="C14" s="2">
        <v>2239760</v>
      </c>
      <c r="D14">
        <v>1469864</v>
      </c>
      <c r="E14" s="3">
        <v>1726655</v>
      </c>
      <c r="F14" s="4">
        <v>2561345</v>
      </c>
      <c r="G14" s="5">
        <v>2411905</v>
      </c>
      <c r="H14" s="2">
        <f t="shared" si="0"/>
        <v>2.1913830282679565</v>
      </c>
      <c r="I14" s="3">
        <f t="shared" si="1"/>
        <v>1.689360673765943</v>
      </c>
      <c r="J14" s="4">
        <f t="shared" si="2"/>
        <v>2.5060220570681633</v>
      </c>
      <c r="K14" s="5">
        <f t="shared" si="3"/>
        <v>2.3598098380159596</v>
      </c>
    </row>
    <row r="15" spans="1:11" x14ac:dyDescent="0.3">
      <c r="A15" s="10">
        <v>1135905</v>
      </c>
      <c r="B15">
        <v>1983761</v>
      </c>
      <c r="C15" s="2">
        <v>2894945</v>
      </c>
      <c r="D15">
        <v>1627985</v>
      </c>
      <c r="E15" s="3">
        <v>2163632</v>
      </c>
      <c r="F15" s="4">
        <v>3144949</v>
      </c>
      <c r="G15" s="5">
        <v>2769910</v>
      </c>
      <c r="H15" s="2">
        <f t="shared" si="0"/>
        <v>2.5485802069715335</v>
      </c>
      <c r="I15" s="3">
        <f t="shared" si="1"/>
        <v>1.9047649231229724</v>
      </c>
      <c r="J15" s="4">
        <f t="shared" si="2"/>
        <v>2.7686725562437</v>
      </c>
      <c r="K15" s="5">
        <f t="shared" si="3"/>
        <v>2.4385049806101744</v>
      </c>
    </row>
    <row r="16" spans="1:11" x14ac:dyDescent="0.3">
      <c r="A16" s="10">
        <v>1178749</v>
      </c>
      <c r="B16">
        <v>1853847</v>
      </c>
      <c r="C16" s="2">
        <v>2867466</v>
      </c>
      <c r="D16">
        <v>1690489</v>
      </c>
      <c r="E16" s="3">
        <v>2130230</v>
      </c>
      <c r="F16" s="4">
        <v>3153268</v>
      </c>
      <c r="G16" s="5">
        <v>2858746</v>
      </c>
      <c r="H16" s="2">
        <f t="shared" si="0"/>
        <v>2.4326349375481975</v>
      </c>
      <c r="I16" s="3">
        <f t="shared" si="1"/>
        <v>1.8071955946516181</v>
      </c>
      <c r="J16" s="4">
        <f t="shared" si="2"/>
        <v>2.6750970732530845</v>
      </c>
      <c r="K16" s="5">
        <f t="shared" si="3"/>
        <v>2.425237264252186</v>
      </c>
    </row>
    <row r="17" spans="1:11" x14ac:dyDescent="0.3">
      <c r="A17" s="10">
        <v>1298544</v>
      </c>
      <c r="B17">
        <v>1899628</v>
      </c>
      <c r="C17" s="2">
        <v>3080486</v>
      </c>
      <c r="D17">
        <v>1864735</v>
      </c>
      <c r="E17" s="3">
        <v>2247042</v>
      </c>
      <c r="F17" s="4">
        <v>3331473</v>
      </c>
      <c r="G17" s="5">
        <v>2863128</v>
      </c>
      <c r="H17" s="2">
        <f t="shared" si="0"/>
        <v>2.3722615483187321</v>
      </c>
      <c r="I17" s="3">
        <f t="shared" si="1"/>
        <v>1.7304319299153514</v>
      </c>
      <c r="J17" s="4">
        <f t="shared" si="2"/>
        <v>2.5655449488041993</v>
      </c>
      <c r="K17" s="5">
        <f t="shared" si="3"/>
        <v>2.2048756145344326</v>
      </c>
    </row>
    <row r="18" spans="1:11" x14ac:dyDescent="0.3">
      <c r="A18" s="10">
        <v>1355380</v>
      </c>
      <c r="B18">
        <v>1913937</v>
      </c>
      <c r="C18" s="2">
        <v>3217136</v>
      </c>
      <c r="D18">
        <v>1962093</v>
      </c>
      <c r="E18" s="3">
        <v>2246847</v>
      </c>
      <c r="F18" s="4">
        <v>3421448</v>
      </c>
      <c r="G18" s="5">
        <v>2981749</v>
      </c>
      <c r="H18" s="2">
        <f t="shared" si="0"/>
        <v>2.3736044504124303</v>
      </c>
      <c r="I18" s="3">
        <f t="shared" si="1"/>
        <v>1.6577247709129543</v>
      </c>
      <c r="J18" s="4">
        <f t="shared" si="2"/>
        <v>2.5243459398840176</v>
      </c>
      <c r="K18" s="5">
        <f t="shared" si="3"/>
        <v>2.1999358113591758</v>
      </c>
    </row>
    <row r="19" spans="1:11" x14ac:dyDescent="0.3">
      <c r="A19" s="10">
        <v>1510549</v>
      </c>
      <c r="B19">
        <v>3614677</v>
      </c>
      <c r="C19" s="2">
        <v>4689425</v>
      </c>
      <c r="D19">
        <v>1661703</v>
      </c>
      <c r="E19" s="3">
        <v>4028750</v>
      </c>
      <c r="F19" s="4">
        <v>4755311</v>
      </c>
      <c r="G19" s="5">
        <v>4474729</v>
      </c>
      <c r="H19" s="2">
        <f t="shared" si="0"/>
        <v>3.1044507659135849</v>
      </c>
      <c r="I19" s="3">
        <f t="shared" si="1"/>
        <v>2.6670766721238439</v>
      </c>
      <c r="J19" s="4">
        <f t="shared" si="2"/>
        <v>3.1480680203025524</v>
      </c>
      <c r="K19" s="5">
        <f t="shared" si="3"/>
        <v>2.962319659938208</v>
      </c>
    </row>
    <row r="20" spans="1:11" x14ac:dyDescent="0.3">
      <c r="A20" s="10">
        <v>1620271</v>
      </c>
      <c r="B20">
        <v>3796734</v>
      </c>
      <c r="C20" s="2">
        <v>4874973</v>
      </c>
      <c r="D20">
        <v>1669741</v>
      </c>
      <c r="E20" s="3">
        <v>4235750</v>
      </c>
      <c r="F20" s="4">
        <v>4987030</v>
      </c>
      <c r="G20" s="5">
        <v>4643290</v>
      </c>
      <c r="H20" s="2">
        <f t="shared" si="0"/>
        <v>3.0087392787996574</v>
      </c>
      <c r="I20" s="3">
        <f t="shared" si="1"/>
        <v>2.6142231762464427</v>
      </c>
      <c r="J20" s="4">
        <f t="shared" si="2"/>
        <v>3.0778986971932474</v>
      </c>
      <c r="K20" s="5">
        <f t="shared" si="3"/>
        <v>2.8657490012473223</v>
      </c>
    </row>
    <row r="21" spans="1:11" x14ac:dyDescent="0.3">
      <c r="A21" s="10">
        <v>2075882</v>
      </c>
      <c r="B21">
        <v>2403382</v>
      </c>
      <c r="C21" s="2">
        <v>3771601</v>
      </c>
      <c r="D21">
        <v>2856295</v>
      </c>
      <c r="E21" s="3">
        <v>2447403</v>
      </c>
      <c r="F21" s="4">
        <v>4016963</v>
      </c>
      <c r="G21" s="5">
        <v>3025739</v>
      </c>
      <c r="H21" s="2">
        <f t="shared" si="0"/>
        <v>1.8168667583224865</v>
      </c>
      <c r="I21" s="3">
        <f t="shared" si="1"/>
        <v>1.1789701919473266</v>
      </c>
      <c r="J21" s="4">
        <f t="shared" si="2"/>
        <v>1.935063264674967</v>
      </c>
      <c r="K21" s="5">
        <f t="shared" si="3"/>
        <v>1.4575679157100452</v>
      </c>
    </row>
    <row r="22" spans="1:11" x14ac:dyDescent="0.3">
      <c r="A22" s="10">
        <v>2165536</v>
      </c>
      <c r="B22">
        <v>2806031</v>
      </c>
      <c r="C22" s="2">
        <v>3403417</v>
      </c>
      <c r="D22">
        <v>2279354</v>
      </c>
      <c r="E22" s="3">
        <v>3064091</v>
      </c>
      <c r="F22" s="4">
        <v>4073755</v>
      </c>
      <c r="G22" s="5">
        <v>3122541</v>
      </c>
      <c r="H22" s="2">
        <f t="shared" si="0"/>
        <v>1.5716279941778848</v>
      </c>
      <c r="I22" s="3">
        <f t="shared" si="1"/>
        <v>1.4149342241366571</v>
      </c>
      <c r="J22" s="4">
        <f t="shared" si="2"/>
        <v>1.8811763000014776</v>
      </c>
      <c r="K22" s="5">
        <f t="shared" si="3"/>
        <v>1.4419252323674139</v>
      </c>
    </row>
    <row r="23" spans="1:11" x14ac:dyDescent="0.3">
      <c r="A23" s="10">
        <v>2397154</v>
      </c>
      <c r="B23">
        <v>3100612</v>
      </c>
      <c r="C23" s="2">
        <v>3702963</v>
      </c>
      <c r="D23">
        <v>2441812</v>
      </c>
      <c r="E23" s="3">
        <v>3380923</v>
      </c>
      <c r="F23" s="4">
        <v>4532858</v>
      </c>
      <c r="G23" s="5">
        <v>3450510</v>
      </c>
      <c r="H23" s="2">
        <f t="shared" si="0"/>
        <v>1.5447330459369737</v>
      </c>
      <c r="I23" s="3">
        <f t="shared" si="1"/>
        <v>1.4103904046214804</v>
      </c>
      <c r="J23" s="4">
        <f t="shared" si="2"/>
        <v>1.8909331649113907</v>
      </c>
      <c r="K23" s="5">
        <f t="shared" si="3"/>
        <v>1.4394194115188261</v>
      </c>
    </row>
    <row r="24" spans="1:11" x14ac:dyDescent="0.3">
      <c r="A24" s="10">
        <v>2147840</v>
      </c>
      <c r="B24">
        <v>2720409</v>
      </c>
      <c r="C24" s="2">
        <v>3268898</v>
      </c>
      <c r="D24">
        <v>2188139</v>
      </c>
      <c r="E24" s="3">
        <v>3012988</v>
      </c>
      <c r="F24" s="4">
        <v>4082661</v>
      </c>
      <c r="G24" s="5">
        <v>3113652</v>
      </c>
      <c r="H24" s="2">
        <f t="shared" si="0"/>
        <v>1.5219466999404052</v>
      </c>
      <c r="I24" s="3">
        <f t="shared" si="1"/>
        <v>1.4027990911799761</v>
      </c>
      <c r="J24" s="4">
        <f t="shared" si="2"/>
        <v>1.9008217558104887</v>
      </c>
      <c r="K24" s="5">
        <f t="shared" si="3"/>
        <v>1.4496666418355184</v>
      </c>
    </row>
    <row r="25" spans="1:11" x14ac:dyDescent="0.3">
      <c r="A25" s="10">
        <v>2400942</v>
      </c>
      <c r="B25">
        <v>3084750</v>
      </c>
      <c r="C25" s="2">
        <v>3648463</v>
      </c>
      <c r="D25">
        <v>2444018</v>
      </c>
      <c r="E25" s="3">
        <v>3393471</v>
      </c>
      <c r="F25" s="4">
        <v>4409907</v>
      </c>
      <c r="G25" s="5">
        <v>3396865</v>
      </c>
      <c r="H25" s="2">
        <f t="shared" si="0"/>
        <v>1.5195964750502096</v>
      </c>
      <c r="I25" s="3">
        <f t="shared" si="1"/>
        <v>1.4133914938386682</v>
      </c>
      <c r="J25" s="4">
        <f t="shared" si="2"/>
        <v>1.8367403294207023</v>
      </c>
      <c r="K25" s="5">
        <f t="shared" si="3"/>
        <v>1.414805105662694</v>
      </c>
    </row>
    <row r="26" spans="1:11" x14ac:dyDescent="0.3">
      <c r="A26" s="10">
        <v>2441052</v>
      </c>
      <c r="B26">
        <v>3164011</v>
      </c>
      <c r="C26" s="2">
        <v>3747380</v>
      </c>
      <c r="D26">
        <v>2487082</v>
      </c>
      <c r="E26" s="3">
        <v>3434811</v>
      </c>
      <c r="F26" s="4">
        <v>4677154</v>
      </c>
      <c r="G26" s="5">
        <v>3432431</v>
      </c>
      <c r="H26" s="2">
        <f t="shared" si="0"/>
        <v>1.5351495994349977</v>
      </c>
      <c r="I26" s="3">
        <f t="shared" si="1"/>
        <v>1.4071027573357717</v>
      </c>
      <c r="J26" s="4">
        <f t="shared" si="2"/>
        <v>1.9160402973799822</v>
      </c>
      <c r="K26" s="5">
        <f t="shared" si="3"/>
        <v>1.4061277678640194</v>
      </c>
    </row>
    <row r="27" spans="1:11" x14ac:dyDescent="0.3">
      <c r="A27" s="10">
        <v>2448682</v>
      </c>
      <c r="B27">
        <v>3180603</v>
      </c>
      <c r="C27" s="2">
        <v>3798654</v>
      </c>
      <c r="D27">
        <v>2495851</v>
      </c>
      <c r="E27" s="3">
        <v>3494666</v>
      </c>
      <c r="F27" s="4">
        <v>4692249</v>
      </c>
      <c r="G27" s="5">
        <v>3593865</v>
      </c>
      <c r="H27" s="2">
        <f t="shared" si="0"/>
        <v>1.5513055594805696</v>
      </c>
      <c r="I27" s="3">
        <f t="shared" si="1"/>
        <v>1.4271620406406385</v>
      </c>
      <c r="J27" s="4">
        <f t="shared" si="2"/>
        <v>1.9162345294325682</v>
      </c>
      <c r="K27" s="5">
        <f t="shared" si="3"/>
        <v>1.467673221757664</v>
      </c>
    </row>
    <row r="28" spans="1:11" x14ac:dyDescent="0.3">
      <c r="A28" s="10">
        <v>2397938</v>
      </c>
      <c r="B28">
        <v>2778535</v>
      </c>
      <c r="C28" s="2">
        <v>4359343</v>
      </c>
      <c r="D28">
        <v>3337563</v>
      </c>
      <c r="E28" s="3">
        <v>2833692</v>
      </c>
      <c r="F28" s="4">
        <v>4639423</v>
      </c>
      <c r="G28" s="5">
        <v>3781629</v>
      </c>
      <c r="H28" s="2">
        <f t="shared" si="0"/>
        <v>1.8179548428691652</v>
      </c>
      <c r="I28" s="3">
        <f t="shared" si="1"/>
        <v>1.1817202946865182</v>
      </c>
      <c r="J28" s="4">
        <f t="shared" si="2"/>
        <v>1.9347551938373719</v>
      </c>
      <c r="K28" s="5">
        <f t="shared" si="3"/>
        <v>1.5770336847741684</v>
      </c>
    </row>
    <row r="29" spans="1:11" x14ac:dyDescent="0.3">
      <c r="A29" s="10">
        <v>2494805</v>
      </c>
      <c r="B29">
        <v>2879809</v>
      </c>
      <c r="C29" s="2">
        <v>4483023</v>
      </c>
      <c r="D29">
        <v>3474260</v>
      </c>
      <c r="E29" s="3">
        <v>2927343</v>
      </c>
      <c r="F29" s="4">
        <v>4822078</v>
      </c>
      <c r="G29" s="5">
        <v>3649824</v>
      </c>
      <c r="H29" s="2">
        <f t="shared" si="0"/>
        <v>1.7969432480694885</v>
      </c>
      <c r="I29" s="3">
        <f t="shared" si="1"/>
        <v>1.1733754742354612</v>
      </c>
      <c r="J29" s="4">
        <f t="shared" si="2"/>
        <v>1.932847657432144</v>
      </c>
      <c r="K29" s="5">
        <f t="shared" si="3"/>
        <v>1.4629696509346422</v>
      </c>
    </row>
    <row r="30" spans="1:11" x14ac:dyDescent="0.3">
      <c r="A30" s="10">
        <v>2427617</v>
      </c>
      <c r="B30">
        <v>2892552</v>
      </c>
      <c r="C30" s="2">
        <v>4510099</v>
      </c>
      <c r="D30">
        <v>3351713</v>
      </c>
      <c r="E30" s="3">
        <v>2960204</v>
      </c>
      <c r="F30" s="4">
        <v>4700178</v>
      </c>
      <c r="G30" s="5">
        <v>3692194</v>
      </c>
      <c r="H30" s="2">
        <f t="shared" si="0"/>
        <v>1.8578297153134122</v>
      </c>
      <c r="I30" s="3">
        <f t="shared" si="1"/>
        <v>1.2193867484038874</v>
      </c>
      <c r="J30" s="4">
        <f t="shared" si="2"/>
        <v>1.9361283101906108</v>
      </c>
      <c r="K30" s="5">
        <f t="shared" si="3"/>
        <v>1.520912895238417</v>
      </c>
    </row>
    <row r="31" spans="1:11" x14ac:dyDescent="0.3">
      <c r="A31" s="10">
        <v>2740097</v>
      </c>
      <c r="B31">
        <v>3151137</v>
      </c>
      <c r="C31" s="2">
        <v>4968304</v>
      </c>
      <c r="D31">
        <v>3822279</v>
      </c>
      <c r="E31" s="3">
        <v>3206544</v>
      </c>
      <c r="F31" s="4">
        <v>5313616</v>
      </c>
      <c r="G31" s="5">
        <v>3943476</v>
      </c>
      <c r="H31" s="2">
        <f t="shared" si="0"/>
        <v>1.8131854456247352</v>
      </c>
      <c r="I31" s="3">
        <f t="shared" si="1"/>
        <v>1.1702301049926336</v>
      </c>
      <c r="J31" s="4">
        <f t="shared" si="2"/>
        <v>1.9392072616407376</v>
      </c>
      <c r="K31" s="5">
        <f t="shared" si="3"/>
        <v>1.4391738686623137</v>
      </c>
    </row>
    <row r="32" spans="1:11" x14ac:dyDescent="0.3">
      <c r="A32" s="10">
        <v>2754393</v>
      </c>
      <c r="B32">
        <v>3188510</v>
      </c>
      <c r="C32" s="2">
        <v>5009291</v>
      </c>
      <c r="D32">
        <v>3824293</v>
      </c>
      <c r="E32" s="3">
        <v>3258444</v>
      </c>
      <c r="F32" s="4">
        <v>5289197</v>
      </c>
      <c r="G32" s="5">
        <v>3977617</v>
      </c>
      <c r="H32" s="2">
        <f t="shared" si="0"/>
        <v>1.8186551447088342</v>
      </c>
      <c r="I32" s="3">
        <f t="shared" si="1"/>
        <v>1.1829989402383756</v>
      </c>
      <c r="J32" s="4">
        <f t="shared" si="2"/>
        <v>1.9202768087197433</v>
      </c>
      <c r="K32" s="5">
        <f t="shared" si="3"/>
        <v>1.4440992988291794</v>
      </c>
    </row>
    <row r="33" spans="1:11" x14ac:dyDescent="0.3">
      <c r="A33" s="10">
        <v>2881688</v>
      </c>
      <c r="B33">
        <v>3329384</v>
      </c>
      <c r="C33" s="2">
        <v>4992861</v>
      </c>
      <c r="D33">
        <v>3851279</v>
      </c>
      <c r="E33" s="3">
        <v>3442794</v>
      </c>
      <c r="F33" s="4">
        <v>5167532</v>
      </c>
      <c r="G33" s="5">
        <v>4256633</v>
      </c>
      <c r="H33" s="2">
        <f t="shared" si="0"/>
        <v>1.7326167857172601</v>
      </c>
      <c r="I33" s="3">
        <f t="shared" si="1"/>
        <v>1.1947143479793787</v>
      </c>
      <c r="J33" s="4">
        <f t="shared" si="2"/>
        <v>1.7932309118822023</v>
      </c>
      <c r="K33" s="5">
        <f t="shared" si="3"/>
        <v>1.4771318060803251</v>
      </c>
    </row>
    <row r="34" spans="1:11" x14ac:dyDescent="0.3">
      <c r="A34" s="10">
        <v>2908582</v>
      </c>
      <c r="B34">
        <v>3351227</v>
      </c>
      <c r="C34" s="2">
        <v>5050497</v>
      </c>
      <c r="D34">
        <v>3866065</v>
      </c>
      <c r="E34" s="3">
        <v>3445496</v>
      </c>
      <c r="F34" s="4">
        <v>5150295</v>
      </c>
      <c r="G34" s="5">
        <v>4209294</v>
      </c>
      <c r="H34" s="2">
        <f t="shared" si="0"/>
        <v>1.7364121073430283</v>
      </c>
      <c r="I34" s="3">
        <f t="shared" si="1"/>
        <v>1.1845964803467806</v>
      </c>
      <c r="J34" s="4">
        <f t="shared" si="2"/>
        <v>1.7707236722224093</v>
      </c>
      <c r="K34" s="5">
        <f t="shared" si="3"/>
        <v>1.4471979816969232</v>
      </c>
    </row>
    <row r="35" spans="1:11" x14ac:dyDescent="0.3">
      <c r="A35" s="10">
        <v>2943541</v>
      </c>
      <c r="B35">
        <v>3378015</v>
      </c>
      <c r="C35" s="2">
        <v>5109278</v>
      </c>
      <c r="D35">
        <v>3924250</v>
      </c>
      <c r="E35" s="3">
        <v>3438703</v>
      </c>
      <c r="F35" s="4">
        <v>5302016</v>
      </c>
      <c r="G35" s="5">
        <v>4327220</v>
      </c>
      <c r="H35" s="2">
        <f t="shared" si="0"/>
        <v>1.7357590738501689</v>
      </c>
      <c r="I35" s="3">
        <f t="shared" si="1"/>
        <v>1.1682198413407525</v>
      </c>
      <c r="J35" s="4">
        <f t="shared" si="2"/>
        <v>1.8012373532422343</v>
      </c>
      <c r="K35" s="5">
        <f t="shared" si="3"/>
        <v>1.4700729495529363</v>
      </c>
    </row>
    <row r="36" spans="1:11" x14ac:dyDescent="0.3">
      <c r="A36" s="10">
        <v>2996774</v>
      </c>
      <c r="B36">
        <v>3434746</v>
      </c>
      <c r="C36" s="2">
        <v>5161277</v>
      </c>
      <c r="D36">
        <v>4021943</v>
      </c>
      <c r="E36" s="3">
        <v>3551187</v>
      </c>
      <c r="F36" s="4">
        <v>5339931</v>
      </c>
      <c r="G36" s="5">
        <v>4306386</v>
      </c>
      <c r="H36" s="2">
        <f t="shared" si="0"/>
        <v>1.7222776892752005</v>
      </c>
      <c r="I36" s="3">
        <f t="shared" si="1"/>
        <v>1.1850032735201252</v>
      </c>
      <c r="J36" s="4">
        <f t="shared" si="2"/>
        <v>1.7818931290781355</v>
      </c>
      <c r="K36" s="5">
        <f t="shared" si="3"/>
        <v>1.4370072618088652</v>
      </c>
    </row>
    <row r="37" spans="1:11" x14ac:dyDescent="0.3">
      <c r="A37" s="10">
        <v>3166016</v>
      </c>
      <c r="B37">
        <v>3606528</v>
      </c>
      <c r="C37" s="2">
        <v>5382957</v>
      </c>
      <c r="D37">
        <v>4116334</v>
      </c>
      <c r="E37" s="3">
        <v>3673595</v>
      </c>
      <c r="F37" s="4">
        <v>5584196</v>
      </c>
      <c r="G37" s="5">
        <v>4316075</v>
      </c>
      <c r="H37" s="2">
        <f t="shared" si="0"/>
        <v>1.7002305105217408</v>
      </c>
      <c r="I37" s="3">
        <f t="shared" si="1"/>
        <v>1.1603210470193455</v>
      </c>
      <c r="J37" s="4">
        <f t="shared" si="2"/>
        <v>1.7637927287796398</v>
      </c>
      <c r="K37" s="5">
        <f t="shared" si="3"/>
        <v>1.3632511648709293</v>
      </c>
    </row>
    <row r="38" spans="1:11" x14ac:dyDescent="0.3">
      <c r="A38" s="10">
        <v>3299369</v>
      </c>
      <c r="B38">
        <v>3747753</v>
      </c>
      <c r="C38" s="2">
        <v>5100824</v>
      </c>
      <c r="D38">
        <v>4016176</v>
      </c>
      <c r="E38" s="3">
        <v>3949653</v>
      </c>
      <c r="F38" s="4">
        <v>5631907</v>
      </c>
      <c r="G38" s="5">
        <v>4404621</v>
      </c>
      <c r="H38" s="2">
        <f t="shared" si="0"/>
        <v>1.5459998563361661</v>
      </c>
      <c r="I38" s="3">
        <f t="shared" si="1"/>
        <v>1.1970934442313061</v>
      </c>
      <c r="J38" s="4">
        <f t="shared" si="2"/>
        <v>1.7069648772234933</v>
      </c>
      <c r="K38" s="5">
        <f t="shared" si="3"/>
        <v>1.3349889024234634</v>
      </c>
    </row>
    <row r="39" spans="1:11" x14ac:dyDescent="0.3">
      <c r="A39" s="10">
        <v>3296275</v>
      </c>
      <c r="B39">
        <v>3701602</v>
      </c>
      <c r="C39" s="2">
        <v>5078930</v>
      </c>
      <c r="D39">
        <v>4017044</v>
      </c>
      <c r="E39" s="3">
        <v>3918178</v>
      </c>
      <c r="F39" s="4">
        <v>5619222</v>
      </c>
      <c r="G39" s="5">
        <v>4394400</v>
      </c>
      <c r="H39" s="2">
        <f t="shared" si="0"/>
        <v>1.540808943428567</v>
      </c>
      <c r="I39" s="3">
        <f t="shared" si="1"/>
        <v>1.1886684211723839</v>
      </c>
      <c r="J39" s="4">
        <f t="shared" si="2"/>
        <v>1.7047188113855791</v>
      </c>
      <c r="K39" s="5">
        <f t="shared" si="3"/>
        <v>1.333141197260544</v>
      </c>
    </row>
    <row r="40" spans="1:11" x14ac:dyDescent="0.3">
      <c r="A40" s="10">
        <v>3336080</v>
      </c>
      <c r="B40">
        <v>3748778</v>
      </c>
      <c r="C40" s="2">
        <v>5123510</v>
      </c>
      <c r="D40">
        <v>4047279</v>
      </c>
      <c r="E40" s="3">
        <v>3926042</v>
      </c>
      <c r="F40" s="4">
        <v>5727947</v>
      </c>
      <c r="G40" s="5">
        <v>4336856</v>
      </c>
      <c r="H40" s="2">
        <f t="shared" si="0"/>
        <v>1.5357875110908612</v>
      </c>
      <c r="I40" s="3">
        <f t="shared" si="1"/>
        <v>1.1768428814656724</v>
      </c>
      <c r="J40" s="4">
        <f t="shared" si="2"/>
        <v>1.7169693172825591</v>
      </c>
      <c r="K40" s="5">
        <f t="shared" si="3"/>
        <v>1.2999856118558308</v>
      </c>
    </row>
    <row r="41" spans="1:11" x14ac:dyDescent="0.3">
      <c r="A41" s="10">
        <v>3820792</v>
      </c>
      <c r="B41">
        <v>4356435</v>
      </c>
      <c r="C41" s="2">
        <v>5511922</v>
      </c>
      <c r="D41">
        <v>4105777</v>
      </c>
      <c r="E41" s="3">
        <v>4545337</v>
      </c>
      <c r="F41" s="4">
        <v>5699960</v>
      </c>
      <c r="G41" s="5">
        <v>4953172</v>
      </c>
      <c r="H41" s="2">
        <f t="shared" si="0"/>
        <v>1.4426124217178009</v>
      </c>
      <c r="I41" s="3">
        <f t="shared" si="1"/>
        <v>1.1896321495648023</v>
      </c>
      <c r="J41" s="4">
        <f t="shared" si="2"/>
        <v>1.4918268254330516</v>
      </c>
      <c r="K41" s="5">
        <f t="shared" si="3"/>
        <v>1.2963731079838945</v>
      </c>
    </row>
    <row r="42" spans="1:11" x14ac:dyDescent="0.3">
      <c r="A42" s="10">
        <v>4033919</v>
      </c>
      <c r="B42">
        <v>4513978</v>
      </c>
      <c r="C42" s="2">
        <v>5788451</v>
      </c>
      <c r="D42">
        <v>4607418</v>
      </c>
      <c r="E42" s="3">
        <v>4799165</v>
      </c>
      <c r="F42" s="4">
        <v>6202873</v>
      </c>
      <c r="G42" s="5">
        <v>5202464</v>
      </c>
      <c r="H42" s="2">
        <f t="shared" si="0"/>
        <v>1.4349447770270052</v>
      </c>
      <c r="I42" s="3">
        <f t="shared" si="1"/>
        <v>1.189702867112602</v>
      </c>
      <c r="J42" s="4">
        <f t="shared" si="2"/>
        <v>1.5376791155201679</v>
      </c>
      <c r="K42" s="5">
        <f t="shared" si="3"/>
        <v>1.2896798373988174</v>
      </c>
    </row>
    <row r="43" spans="1:11" x14ac:dyDescent="0.3">
      <c r="A43" s="10">
        <v>4040254</v>
      </c>
      <c r="B43">
        <v>4525198</v>
      </c>
      <c r="C43" s="2">
        <v>5927778</v>
      </c>
      <c r="D43">
        <v>4588400</v>
      </c>
      <c r="E43" s="3">
        <v>4809997</v>
      </c>
      <c r="F43" s="4">
        <v>6316807</v>
      </c>
      <c r="G43" s="5">
        <v>5311509</v>
      </c>
      <c r="H43" s="2">
        <f t="shared" si="0"/>
        <v>1.46717953871217</v>
      </c>
      <c r="I43" s="3">
        <f t="shared" si="1"/>
        <v>1.1905184674032869</v>
      </c>
      <c r="J43" s="4">
        <f t="shared" si="2"/>
        <v>1.5634677918764512</v>
      </c>
      <c r="K43" s="5">
        <f t="shared" si="3"/>
        <v>1.3146472969273715</v>
      </c>
    </row>
    <row r="44" spans="1:11" x14ac:dyDescent="0.3">
      <c r="A44" s="10">
        <v>4087300</v>
      </c>
      <c r="B44">
        <v>4553405</v>
      </c>
      <c r="C44" s="2">
        <v>5773714</v>
      </c>
      <c r="D44">
        <v>4650576</v>
      </c>
      <c r="E44" s="3">
        <v>4844450</v>
      </c>
      <c r="F44" s="4">
        <v>6194355</v>
      </c>
      <c r="G44" s="5">
        <v>5334332</v>
      </c>
      <c r="H44" s="2">
        <f t="shared" si="0"/>
        <v>1.4125985369314706</v>
      </c>
      <c r="I44" s="3">
        <f t="shared" si="1"/>
        <v>1.1852445379590439</v>
      </c>
      <c r="J44" s="4">
        <f t="shared" si="2"/>
        <v>1.5155126856359944</v>
      </c>
      <c r="K44" s="5">
        <f t="shared" si="3"/>
        <v>1.305099209747266</v>
      </c>
    </row>
    <row r="45" spans="1:11" x14ac:dyDescent="0.3">
      <c r="A45" s="10">
        <v>220057</v>
      </c>
      <c r="B45">
        <v>938435</v>
      </c>
      <c r="C45" s="2">
        <v>1612868</v>
      </c>
      <c r="D45">
        <v>341292</v>
      </c>
      <c r="E45" s="3">
        <v>1231079</v>
      </c>
      <c r="F45" s="4">
        <v>1523443</v>
      </c>
      <c r="G45" s="5">
        <v>2202643</v>
      </c>
      <c r="H45" s="2">
        <f t="shared" si="0"/>
        <v>7.3293192218379781</v>
      </c>
      <c r="I45" s="3">
        <f t="shared" si="1"/>
        <v>5.5943641874605214</v>
      </c>
      <c r="J45" s="4">
        <f t="shared" si="2"/>
        <v>6.9229472363978424</v>
      </c>
      <c r="K45" s="5">
        <f t="shared" si="3"/>
        <v>10.009420286562118</v>
      </c>
    </row>
    <row r="46" spans="1:11" x14ac:dyDescent="0.3">
      <c r="A46" s="10">
        <v>543520</v>
      </c>
      <c r="B46">
        <v>904918</v>
      </c>
      <c r="C46" s="2">
        <v>1548074</v>
      </c>
      <c r="D46">
        <v>813367</v>
      </c>
      <c r="E46" s="3">
        <v>1081060</v>
      </c>
      <c r="F46" s="4">
        <v>1588873</v>
      </c>
      <c r="G46" s="5">
        <v>1654913</v>
      </c>
      <c r="H46" s="2">
        <f t="shared" si="0"/>
        <v>2.8482374153665</v>
      </c>
      <c r="I46" s="3">
        <f t="shared" si="1"/>
        <v>1.9889976449808655</v>
      </c>
      <c r="J46" s="4">
        <f t="shared" si="2"/>
        <v>2.9233018104209596</v>
      </c>
      <c r="K46" s="5">
        <f t="shared" si="3"/>
        <v>3.0448060788931408</v>
      </c>
    </row>
    <row r="47" spans="1:11" x14ac:dyDescent="0.3">
      <c r="A47" s="10">
        <v>677377</v>
      </c>
      <c r="B47">
        <v>1063082</v>
      </c>
      <c r="C47" s="2">
        <v>1805823</v>
      </c>
      <c r="D47">
        <v>1009607</v>
      </c>
      <c r="E47" s="3">
        <v>1255079</v>
      </c>
      <c r="F47" s="4">
        <v>1899966</v>
      </c>
      <c r="G47" s="5">
        <v>1846358</v>
      </c>
      <c r="H47" s="2">
        <f t="shared" si="0"/>
        <v>2.6659053968469553</v>
      </c>
      <c r="I47" s="3">
        <f t="shared" si="1"/>
        <v>1.852851514001804</v>
      </c>
      <c r="J47" s="4">
        <f t="shared" si="2"/>
        <v>2.8048870865116471</v>
      </c>
      <c r="K47" s="5">
        <f t="shared" si="3"/>
        <v>2.7257465192942778</v>
      </c>
    </row>
    <row r="48" spans="1:11" x14ac:dyDescent="0.3">
      <c r="A48" s="10">
        <v>324489</v>
      </c>
      <c r="B48">
        <v>1234239</v>
      </c>
      <c r="C48" s="2">
        <v>2374149</v>
      </c>
      <c r="D48">
        <v>623295</v>
      </c>
      <c r="E48" s="3">
        <v>1858533</v>
      </c>
      <c r="F48" s="4">
        <v>2451546</v>
      </c>
      <c r="G48" s="5">
        <v>3085186</v>
      </c>
      <c r="H48" s="2">
        <f t="shared" si="0"/>
        <v>7.3165777576435564</v>
      </c>
      <c r="I48" s="3">
        <f t="shared" si="1"/>
        <v>5.727568577055</v>
      </c>
      <c r="J48" s="4">
        <f t="shared" si="2"/>
        <v>7.5550973992955077</v>
      </c>
      <c r="K48" s="5">
        <f t="shared" si="3"/>
        <v>9.5078292330402565</v>
      </c>
    </row>
    <row r="49" spans="1:11" x14ac:dyDescent="0.3">
      <c r="A49" s="10">
        <v>423479</v>
      </c>
      <c r="B49">
        <v>1747534</v>
      </c>
      <c r="C49" s="2">
        <v>3325166</v>
      </c>
      <c r="D49">
        <v>871968</v>
      </c>
      <c r="E49" s="3">
        <v>2654341</v>
      </c>
      <c r="F49" s="4">
        <v>3470755</v>
      </c>
      <c r="G49" s="5">
        <v>4096379</v>
      </c>
      <c r="H49" s="2">
        <f t="shared" si="0"/>
        <v>7.8520209974992854</v>
      </c>
      <c r="I49" s="3">
        <f t="shared" si="1"/>
        <v>6.267940086757549</v>
      </c>
      <c r="J49" s="4">
        <f t="shared" si="2"/>
        <v>8.1958137239390858</v>
      </c>
      <c r="K49" s="5">
        <f t="shared" si="3"/>
        <v>9.6731573466452883</v>
      </c>
    </row>
    <row r="50" spans="1:11" x14ac:dyDescent="0.3">
      <c r="A50" s="10">
        <v>307549</v>
      </c>
      <c r="B50">
        <v>857933</v>
      </c>
      <c r="C50" s="2">
        <v>1290078</v>
      </c>
      <c r="D50">
        <v>423257</v>
      </c>
      <c r="E50" s="3">
        <v>1112841</v>
      </c>
      <c r="F50" s="4">
        <v>1330117</v>
      </c>
      <c r="G50" s="5">
        <v>1920748</v>
      </c>
      <c r="H50" s="2">
        <f t="shared" si="0"/>
        <v>4.194707184871354</v>
      </c>
      <c r="I50" s="3">
        <f t="shared" si="1"/>
        <v>3.6184185284296162</v>
      </c>
      <c r="J50" s="4">
        <f t="shared" si="2"/>
        <v>4.3248945696458128</v>
      </c>
      <c r="K50" s="5">
        <f t="shared" si="3"/>
        <v>6.2453397669964783</v>
      </c>
    </row>
    <row r="51" spans="1:11" x14ac:dyDescent="0.3">
      <c r="A51" s="10">
        <v>260110</v>
      </c>
      <c r="B51">
        <v>331516</v>
      </c>
      <c r="C51" s="2">
        <v>436405</v>
      </c>
      <c r="D51">
        <v>288772</v>
      </c>
      <c r="E51" s="3">
        <v>399053</v>
      </c>
      <c r="F51" s="4">
        <v>452032</v>
      </c>
      <c r="G51" s="5">
        <v>458146</v>
      </c>
      <c r="H51" s="2">
        <f t="shared" si="0"/>
        <v>1.6777709430625505</v>
      </c>
      <c r="I51" s="3">
        <f t="shared" si="1"/>
        <v>1.5341701587789782</v>
      </c>
      <c r="J51" s="4">
        <f t="shared" si="2"/>
        <v>1.737849371419784</v>
      </c>
      <c r="K51" s="5">
        <f t="shared" si="3"/>
        <v>1.7613548114259352</v>
      </c>
    </row>
    <row r="52" spans="1:11" x14ac:dyDescent="0.3">
      <c r="H52" s="6">
        <f>GEOMEAN(H2:H51)</f>
        <v>2.3253249131155047</v>
      </c>
      <c r="I52" s="7">
        <f>GEOMEAN(I2:I51)</f>
        <v>1.8067291563572812</v>
      </c>
      <c r="J52" s="8">
        <f>GEOMEAN(J2:J51)</f>
        <v>2.4969959314359684</v>
      </c>
      <c r="K52" s="9">
        <f>GEOMEAN(K2:K51)</f>
        <v>2.32972374411536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T18" sqref="T18"/>
    </sheetView>
  </sheetViews>
  <sheetFormatPr defaultRowHeight="14.4" x14ac:dyDescent="0.3"/>
  <sheetData>
    <row r="1" spans="1:2" x14ac:dyDescent="0.3">
      <c r="A1" t="s">
        <v>12</v>
      </c>
      <c r="B1">
        <f>IPC!$H$52-1</f>
        <v>0.26691083691375606</v>
      </c>
    </row>
    <row r="2" spans="1:2" x14ac:dyDescent="0.3">
      <c r="A2" t="s">
        <v>59</v>
      </c>
      <c r="B2">
        <f>IPC!$I$52-1</f>
        <v>0.1161746997776727</v>
      </c>
    </row>
    <row r="3" spans="1:2" x14ac:dyDescent="0.3">
      <c r="A3" t="s">
        <v>60</v>
      </c>
      <c r="B3">
        <f>IPC!$J$52-1</f>
        <v>0.18857645641714127</v>
      </c>
    </row>
    <row r="4" spans="1:2" x14ac:dyDescent="0.3">
      <c r="A4" t="s">
        <v>61</v>
      </c>
      <c r="B4">
        <f>IPC!$K$52-1</f>
        <v>0.22407208467501172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21" sqref="E21"/>
    </sheetView>
  </sheetViews>
  <sheetFormatPr defaultRowHeight="14.4" x14ac:dyDescent="0.3"/>
  <cols>
    <col min="1" max="1" width="13.21875" bestFit="1" customWidth="1"/>
    <col min="2" max="2" width="20" bestFit="1" customWidth="1"/>
  </cols>
  <sheetData>
    <row r="1" spans="1:2" x14ac:dyDescent="0.3">
      <c r="A1" t="s">
        <v>62</v>
      </c>
      <c r="B1" s="19" t="s">
        <v>63</v>
      </c>
    </row>
    <row r="2" spans="1:2" x14ac:dyDescent="0.3">
      <c r="A2" t="s">
        <v>12</v>
      </c>
      <c r="B2" s="21">
        <f>total_energy!$G$52-1</f>
        <v>0.15152802971057922</v>
      </c>
    </row>
    <row r="3" spans="1:2" x14ac:dyDescent="0.3">
      <c r="A3" t="s">
        <v>59</v>
      </c>
      <c r="B3" s="21">
        <f>total_energy!$H$52-1</f>
        <v>2.4452677082218433E-3</v>
      </c>
    </row>
    <row r="4" spans="1:2" x14ac:dyDescent="0.3">
      <c r="A4" t="s">
        <v>60</v>
      </c>
      <c r="B4" s="21">
        <f>total_energy!$I$52-1</f>
        <v>1.9361281403942998E-2</v>
      </c>
    </row>
    <row r="5" spans="1:2" x14ac:dyDescent="0.3">
      <c r="A5" t="s">
        <v>61</v>
      </c>
      <c r="B5" s="21">
        <f>total_energy!$J$52-1</f>
        <v>6.5620015345781768E-2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l1i_access_energy</vt:lpstr>
      <vt:lpstr>l2c_access_energy</vt:lpstr>
      <vt:lpstr>prefetchers_storage_energy</vt:lpstr>
      <vt:lpstr>total_energy</vt:lpstr>
      <vt:lpstr>static_energy</vt:lpstr>
      <vt:lpstr>IPC</vt:lpstr>
      <vt:lpstr>external-bw of l1i</vt:lpstr>
      <vt:lpstr>report_ipc</vt:lpstr>
      <vt:lpstr>report_energy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2021-02-13T01:05:19Z</dcterms:modified>
</cp:coreProperties>
</file>