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Aggressive_122k-l1i_32k2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J53" i="9" s="1"/>
  <c r="I3" i="9"/>
  <c r="H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53" i="9" l="1"/>
  <c r="H53" i="9"/>
  <c r="I53" i="9"/>
  <c r="B54" i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E53" i="9" s="1"/>
  <c r="D3" i="9"/>
  <c r="D53" i="9" s="1"/>
  <c r="C3" i="9"/>
  <c r="B3" i="9"/>
  <c r="A3" i="9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D53" i="8" s="1"/>
  <c r="C3" i="8"/>
  <c r="B3" i="8"/>
  <c r="B53" i="8" s="1"/>
  <c r="A3" i="8"/>
  <c r="E1" i="8"/>
  <c r="E4" i="7"/>
  <c r="C4" i="7"/>
  <c r="E5" i="7"/>
  <c r="C5" i="7"/>
  <c r="E6" i="7"/>
  <c r="C6" i="7"/>
  <c r="E3" i="7"/>
  <c r="D3" i="7"/>
  <c r="C3" i="7"/>
  <c r="B3" i="7"/>
  <c r="B57" i="9" s="1"/>
  <c r="B53" i="9" l="1"/>
  <c r="B55" i="9" s="1"/>
  <c r="C53" i="9"/>
  <c r="F53" i="9"/>
  <c r="A53" i="9"/>
  <c r="B54" i="9" s="1"/>
  <c r="C53" i="8"/>
  <c r="A53" i="8"/>
  <c r="B54" i="8" s="1"/>
  <c r="B56" i="8"/>
  <c r="B57" i="8"/>
  <c r="B55" i="8"/>
  <c r="C55" i="10"/>
  <c r="B55" i="10"/>
  <c r="B59" i="9"/>
  <c r="B59" i="8"/>
  <c r="A55" i="10"/>
  <c r="B51" i="10"/>
  <c r="B47" i="10"/>
  <c r="B43" i="10"/>
  <c r="B39" i="10"/>
  <c r="B35" i="10"/>
  <c r="B31" i="10"/>
  <c r="B27" i="10"/>
  <c r="B23" i="10"/>
  <c r="B19" i="10"/>
  <c r="B15" i="10"/>
  <c r="B11" i="10"/>
  <c r="B7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J1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J27" i="6" s="1"/>
  <c r="I28" i="6"/>
  <c r="I29" i="6"/>
  <c r="I30" i="6"/>
  <c r="I31" i="6"/>
  <c r="I32" i="6"/>
  <c r="I33" i="6"/>
  <c r="I34" i="6"/>
  <c r="I35" i="6"/>
  <c r="I36" i="6"/>
  <c r="I37" i="6"/>
  <c r="I38" i="6"/>
  <c r="I39" i="6"/>
  <c r="J39" i="6" s="1"/>
  <c r="I40" i="6"/>
  <c r="I41" i="6"/>
  <c r="I42" i="6"/>
  <c r="I43" i="6"/>
  <c r="I44" i="6"/>
  <c r="I45" i="6"/>
  <c r="I46" i="6"/>
  <c r="I47" i="6"/>
  <c r="I48" i="6"/>
  <c r="I49" i="6"/>
  <c r="I50" i="6"/>
  <c r="I51" i="6"/>
  <c r="J51" i="6" s="1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B58" i="8" l="1"/>
  <c r="J15" i="6"/>
  <c r="J50" i="6"/>
  <c r="J38" i="6"/>
  <c r="J26" i="6"/>
  <c r="J14" i="6"/>
  <c r="J49" i="6"/>
  <c r="J37" i="6"/>
  <c r="J25" i="6"/>
  <c r="J13" i="6"/>
  <c r="J48" i="6"/>
  <c r="J36" i="6"/>
  <c r="J24" i="6"/>
  <c r="J47" i="6"/>
  <c r="J35" i="6"/>
  <c r="J23" i="6"/>
  <c r="J11" i="6"/>
  <c r="J46" i="6"/>
  <c r="J34" i="6"/>
  <c r="J22" i="6"/>
  <c r="J10" i="6"/>
  <c r="J33" i="6"/>
  <c r="J21" i="6"/>
  <c r="J32" i="6"/>
  <c r="J8" i="6"/>
  <c r="J43" i="6"/>
  <c r="J31" i="6"/>
  <c r="J19" i="6"/>
  <c r="J7" i="6"/>
  <c r="J42" i="6"/>
  <c r="J30" i="6"/>
  <c r="J18" i="6"/>
  <c r="J6" i="6"/>
  <c r="J45" i="6"/>
  <c r="J9" i="6"/>
  <c r="J44" i="6"/>
  <c r="J20" i="6"/>
  <c r="J3" i="6"/>
  <c r="J41" i="6"/>
  <c r="J29" i="6"/>
  <c r="J17" i="6"/>
  <c r="J5" i="6"/>
  <c r="B53" i="10"/>
  <c r="B54" i="10" s="1"/>
  <c r="J52" i="6"/>
  <c r="J40" i="6"/>
  <c r="J28" i="6"/>
  <c r="J16" i="6"/>
  <c r="J4" i="6"/>
  <c r="B56" i="9"/>
  <c r="B58" i="9" s="1"/>
  <c r="E55" i="10"/>
  <c r="C53" i="10"/>
  <c r="C54" i="10" s="1"/>
  <c r="A53" i="10"/>
  <c r="A54" i="10" s="1"/>
  <c r="E54" i="10" l="1"/>
</calcChain>
</file>

<file path=xl/sharedStrings.xml><?xml version="1.0" encoding="utf-8"?>
<sst xmlns="http://schemas.openxmlformats.org/spreadsheetml/2006/main" count="446" uniqueCount="178">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</sst>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" sqref="B1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7">
        <v>1.24953</v>
      </c>
    </row>
    <row r="4" spans="1:2" x14ac:dyDescent="0.3">
      <c r="A4" t="s">
        <v>88</v>
      </c>
      <c r="B4" s="7">
        <v>1.60886</v>
      </c>
    </row>
    <row r="5" spans="1:2" x14ac:dyDescent="0.3">
      <c r="A5" t="s">
        <v>89</v>
      </c>
      <c r="B5" s="7">
        <v>1.2699100000000001</v>
      </c>
    </row>
    <row r="6" spans="1:2" x14ac:dyDescent="0.3">
      <c r="A6" t="s">
        <v>90</v>
      </c>
      <c r="B6" s="7">
        <v>1.21601</v>
      </c>
    </row>
    <row r="7" spans="1:2" x14ac:dyDescent="0.3">
      <c r="A7" t="s">
        <v>91</v>
      </c>
      <c r="B7" s="7">
        <v>1.26596</v>
      </c>
    </row>
    <row r="8" spans="1:2" x14ac:dyDescent="0.3">
      <c r="A8" t="s">
        <v>92</v>
      </c>
      <c r="B8" s="7">
        <v>1.1674500000000001</v>
      </c>
    </row>
    <row r="9" spans="1:2" x14ac:dyDescent="0.3">
      <c r="A9" t="s">
        <v>93</v>
      </c>
      <c r="B9" s="7">
        <v>1.31741</v>
      </c>
    </row>
    <row r="10" spans="1:2" x14ac:dyDescent="0.3">
      <c r="A10" t="s">
        <v>94</v>
      </c>
      <c r="B10" s="7">
        <v>1.22916</v>
      </c>
    </row>
    <row r="11" spans="1:2" x14ac:dyDescent="0.3">
      <c r="A11" t="s">
        <v>95</v>
      </c>
      <c r="B11" s="7">
        <v>1.43726</v>
      </c>
    </row>
    <row r="12" spans="1:2" x14ac:dyDescent="0.3">
      <c r="A12" t="s">
        <v>96</v>
      </c>
      <c r="B12" s="7">
        <v>1.55257</v>
      </c>
    </row>
    <row r="13" spans="1:2" x14ac:dyDescent="0.3">
      <c r="A13" t="s">
        <v>97</v>
      </c>
      <c r="B13" s="7">
        <v>1.0214000000000001</v>
      </c>
    </row>
    <row r="14" spans="1:2" x14ac:dyDescent="0.3">
      <c r="A14" t="s">
        <v>98</v>
      </c>
      <c r="B14" s="7">
        <v>0.81122300000000003</v>
      </c>
    </row>
    <row r="15" spans="1:2" x14ac:dyDescent="0.3">
      <c r="A15" t="s">
        <v>99</v>
      </c>
      <c r="B15" s="7">
        <v>0.84951500000000002</v>
      </c>
    </row>
    <row r="16" spans="1:2" x14ac:dyDescent="0.3">
      <c r="A16" t="s">
        <v>100</v>
      </c>
      <c r="B16" s="7">
        <v>0.98949799999999999</v>
      </c>
    </row>
    <row r="17" spans="1:2" x14ac:dyDescent="0.3">
      <c r="A17" t="s">
        <v>101</v>
      </c>
      <c r="B17" s="7">
        <v>1.2451399999999999</v>
      </c>
    </row>
    <row r="18" spans="1:2" x14ac:dyDescent="0.3">
      <c r="A18" t="s">
        <v>102</v>
      </c>
      <c r="B18" s="7">
        <v>1.3473200000000001</v>
      </c>
    </row>
    <row r="19" spans="1:2" x14ac:dyDescent="0.3">
      <c r="A19" t="s">
        <v>103</v>
      </c>
      <c r="B19" s="7">
        <v>1.3099700000000001</v>
      </c>
    </row>
    <row r="20" spans="1:2" x14ac:dyDescent="0.3">
      <c r="A20" t="s">
        <v>104</v>
      </c>
      <c r="B20" s="7">
        <v>1.5018100000000001</v>
      </c>
    </row>
    <row r="21" spans="1:2" x14ac:dyDescent="0.3">
      <c r="A21" t="s">
        <v>105</v>
      </c>
      <c r="B21" s="7">
        <v>1.58484</v>
      </c>
    </row>
    <row r="22" spans="1:2" x14ac:dyDescent="0.3">
      <c r="A22" t="s">
        <v>106</v>
      </c>
      <c r="B22" s="7">
        <v>1.3834</v>
      </c>
    </row>
    <row r="23" spans="1:2" x14ac:dyDescent="0.3">
      <c r="A23" t="s">
        <v>107</v>
      </c>
      <c r="B23" s="7">
        <v>0.52577700000000005</v>
      </c>
    </row>
    <row r="24" spans="1:2" x14ac:dyDescent="0.3">
      <c r="A24" t="s">
        <v>108</v>
      </c>
      <c r="B24" s="7">
        <v>0.56425000000000003</v>
      </c>
    </row>
    <row r="25" spans="1:2" x14ac:dyDescent="0.3">
      <c r="A25" t="s">
        <v>109</v>
      </c>
      <c r="B25" s="7">
        <v>0.50769900000000001</v>
      </c>
    </row>
    <row r="26" spans="1:2" x14ac:dyDescent="0.3">
      <c r="A26" t="s">
        <v>110</v>
      </c>
      <c r="B26" s="7">
        <v>0.57980100000000001</v>
      </c>
    </row>
    <row r="27" spans="1:2" x14ac:dyDescent="0.3">
      <c r="A27" t="s">
        <v>111</v>
      </c>
      <c r="B27" s="7">
        <v>0.58869899999999997</v>
      </c>
    </row>
    <row r="28" spans="1:2" x14ac:dyDescent="0.3">
      <c r="A28" t="s">
        <v>112</v>
      </c>
      <c r="B28" s="7">
        <v>0.59014599999999995</v>
      </c>
    </row>
    <row r="29" spans="1:2" x14ac:dyDescent="0.3">
      <c r="A29" t="s">
        <v>113</v>
      </c>
      <c r="B29" s="7">
        <v>1.4036299999999999</v>
      </c>
    </row>
    <row r="30" spans="1:2" x14ac:dyDescent="0.3">
      <c r="A30" t="s">
        <v>114</v>
      </c>
      <c r="B30" s="7">
        <v>1.4135200000000001</v>
      </c>
    </row>
    <row r="31" spans="1:2" x14ac:dyDescent="0.3">
      <c r="A31" t="s">
        <v>115</v>
      </c>
      <c r="B31" s="7">
        <v>1.4513</v>
      </c>
    </row>
    <row r="32" spans="1:2" x14ac:dyDescent="0.3">
      <c r="A32" t="s">
        <v>116</v>
      </c>
      <c r="B32" s="7">
        <v>1.3978999999999999</v>
      </c>
    </row>
    <row r="33" spans="1:2" x14ac:dyDescent="0.3">
      <c r="A33" t="s">
        <v>117</v>
      </c>
      <c r="B33" s="7">
        <v>1.4107400000000001</v>
      </c>
    </row>
    <row r="34" spans="1:2" x14ac:dyDescent="0.3">
      <c r="A34" t="s">
        <v>118</v>
      </c>
      <c r="B34" s="7">
        <v>1.30603</v>
      </c>
    </row>
    <row r="35" spans="1:2" x14ac:dyDescent="0.3">
      <c r="A35" t="s">
        <v>119</v>
      </c>
      <c r="B35" s="7">
        <v>1.30182</v>
      </c>
    </row>
    <row r="36" spans="1:2" x14ac:dyDescent="0.3">
      <c r="A36" t="s">
        <v>120</v>
      </c>
      <c r="B36" s="7">
        <v>1.3810800000000001</v>
      </c>
    </row>
    <row r="37" spans="1:2" x14ac:dyDescent="0.3">
      <c r="A37" t="s">
        <v>121</v>
      </c>
      <c r="B37" s="7">
        <v>1.3026500000000001</v>
      </c>
    </row>
    <row r="38" spans="1:2" x14ac:dyDescent="0.3">
      <c r="A38" t="s">
        <v>122</v>
      </c>
      <c r="B38" s="7">
        <v>1.46262</v>
      </c>
    </row>
    <row r="39" spans="1:2" x14ac:dyDescent="0.3">
      <c r="A39" t="s">
        <v>123</v>
      </c>
      <c r="B39" s="7">
        <v>1.4759599999999999</v>
      </c>
    </row>
    <row r="40" spans="1:2" x14ac:dyDescent="0.3">
      <c r="A40" t="s">
        <v>124</v>
      </c>
      <c r="B40" s="7">
        <v>1.6328400000000001</v>
      </c>
    </row>
    <row r="41" spans="1:2" x14ac:dyDescent="0.3">
      <c r="A41" t="s">
        <v>125</v>
      </c>
      <c r="B41" s="7">
        <v>1.2397400000000001</v>
      </c>
    </row>
    <row r="42" spans="1:2" x14ac:dyDescent="0.3">
      <c r="A42" t="s">
        <v>126</v>
      </c>
      <c r="B42" s="7">
        <v>1.7622100000000001</v>
      </c>
    </row>
    <row r="43" spans="1:2" x14ac:dyDescent="0.3">
      <c r="A43" t="s">
        <v>127</v>
      </c>
      <c r="B43" s="7">
        <v>1.5570299999999999</v>
      </c>
    </row>
    <row r="44" spans="1:2" x14ac:dyDescent="0.3">
      <c r="A44" t="s">
        <v>128</v>
      </c>
      <c r="B44" s="7">
        <v>1.5569900000000001</v>
      </c>
    </row>
    <row r="45" spans="1:2" x14ac:dyDescent="0.3">
      <c r="A45" t="s">
        <v>129</v>
      </c>
      <c r="B45" s="7">
        <v>1.7016500000000001</v>
      </c>
    </row>
    <row r="46" spans="1:2" x14ac:dyDescent="0.3">
      <c r="A46" t="s">
        <v>130</v>
      </c>
      <c r="B46" s="7">
        <v>1.26478</v>
      </c>
    </row>
    <row r="47" spans="1:2" x14ac:dyDescent="0.3">
      <c r="A47" t="s">
        <v>131</v>
      </c>
      <c r="B47" s="7">
        <v>0.26022099999999998</v>
      </c>
    </row>
    <row r="48" spans="1:2" x14ac:dyDescent="0.3">
      <c r="A48" t="s">
        <v>132</v>
      </c>
      <c r="B48" s="7">
        <v>0.24548300000000001</v>
      </c>
    </row>
    <row r="49" spans="1:2" x14ac:dyDescent="0.3">
      <c r="A49" t="s">
        <v>133</v>
      </c>
      <c r="B49" s="7">
        <v>1.1268199999999999</v>
      </c>
    </row>
    <row r="50" spans="1:2" x14ac:dyDescent="0.3">
      <c r="A50" t="s">
        <v>134</v>
      </c>
      <c r="B50" s="7">
        <v>1.2925800000000001</v>
      </c>
    </row>
    <row r="51" spans="1:2" x14ac:dyDescent="0.3">
      <c r="A51" t="s">
        <v>135</v>
      </c>
      <c r="B51" s="7">
        <v>1.36165</v>
      </c>
    </row>
    <row r="52" spans="1:2" x14ac:dyDescent="0.3">
      <c r="A52" t="s">
        <v>136</v>
      </c>
      <c r="B52" s="7">
        <v>1.6686300000000001</v>
      </c>
    </row>
    <row r="54" spans="1:2" x14ac:dyDescent="0.3">
      <c r="A54" s="2" t="s">
        <v>167</v>
      </c>
      <c r="B54" s="2">
        <f>GEOMEAN(B3:B52)</f>
        <v>1.1257902325867402</v>
      </c>
    </row>
    <row r="55" spans="1:2" x14ac:dyDescent="0.3">
      <c r="A55" s="2" t="s">
        <v>168</v>
      </c>
      <c r="B55" s="2">
        <f>0.0125/B54</f>
        <v>1.1103311823268016E-2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workbookViewId="0">
      <selection activeCell="E55" sqref="E55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1" t="s">
        <v>149</v>
      </c>
      <c r="B1" s="11"/>
      <c r="C1" s="11"/>
    </row>
    <row r="2" spans="1:4" x14ac:dyDescent="0.3">
      <c r="A2" s="2" t="s">
        <v>162</v>
      </c>
      <c r="B2" s="2" t="s">
        <v>163</v>
      </c>
      <c r="C2" t="s">
        <v>164</v>
      </c>
      <c r="D2" s="2">
        <f>1000/50000000</f>
        <v>2.0000000000000002E-5</v>
      </c>
    </row>
    <row r="3" spans="1:4" x14ac:dyDescent="0.3">
      <c r="A3">
        <f>Sheet6!B3*$D$2</f>
        <v>27.520040000000002</v>
      </c>
      <c r="B3" s="2">
        <f>Sheet6!D3*$D$2</f>
        <v>342.21314000000001</v>
      </c>
      <c r="C3" s="2">
        <f>Sheet6!C3*$D$2</f>
        <v>63.996420000000008</v>
      </c>
    </row>
    <row r="4" spans="1:4" x14ac:dyDescent="0.3">
      <c r="A4" s="2">
        <f>Sheet6!B4*$D$2</f>
        <v>67.776160000000004</v>
      </c>
      <c r="B4" s="2">
        <f>Sheet6!D4*$D$2</f>
        <v>561.89658000000009</v>
      </c>
      <c r="C4" s="2">
        <f>Sheet6!C4*$D$2</f>
        <v>135.47418000000002</v>
      </c>
    </row>
    <row r="5" spans="1:4" x14ac:dyDescent="0.3">
      <c r="A5" s="2">
        <f>Sheet6!B5*$D$2</f>
        <v>64.673560000000009</v>
      </c>
      <c r="B5" s="2">
        <f>Sheet6!D5*$D$2</f>
        <v>727.7908000000001</v>
      </c>
      <c r="C5" s="2">
        <f>Sheet6!C5*$D$2</f>
        <v>142.73966000000001</v>
      </c>
    </row>
    <row r="6" spans="1:4" x14ac:dyDescent="0.3">
      <c r="A6" s="2">
        <f>Sheet6!B6*$D$2</f>
        <v>44.735320000000002</v>
      </c>
      <c r="B6" s="2">
        <f>Sheet6!D6*$D$2</f>
        <v>588.97424000000001</v>
      </c>
      <c r="C6" s="2">
        <f>Sheet6!C6*$D$2</f>
        <v>131.85778000000002</v>
      </c>
    </row>
    <row r="7" spans="1:4" x14ac:dyDescent="0.3">
      <c r="A7" s="2">
        <f>Sheet6!B7*$D$2</f>
        <v>70.212580000000003</v>
      </c>
      <c r="B7" s="2">
        <f>Sheet6!D7*$D$2</f>
        <v>643.68248000000006</v>
      </c>
      <c r="C7" s="2">
        <f>Sheet6!C7*$D$2</f>
        <v>156.40156000000002</v>
      </c>
    </row>
    <row r="8" spans="1:4" x14ac:dyDescent="0.3">
      <c r="A8" s="2">
        <f>Sheet6!B8*$D$2</f>
        <v>28.944980000000001</v>
      </c>
      <c r="B8" s="2">
        <f>Sheet6!D8*$D$2</f>
        <v>316.69446000000005</v>
      </c>
      <c r="C8" s="2">
        <f>Sheet6!C8*$D$2</f>
        <v>70.874420000000001</v>
      </c>
    </row>
    <row r="9" spans="1:4" x14ac:dyDescent="0.3">
      <c r="A9" s="2">
        <f>Sheet6!B9*$D$2</f>
        <v>35.580920000000006</v>
      </c>
      <c r="B9" s="2">
        <f>Sheet6!D9*$D$2</f>
        <v>500.37078000000002</v>
      </c>
      <c r="C9" s="2">
        <f>Sheet6!C9*$D$2</f>
        <v>86.363720000000001</v>
      </c>
    </row>
    <row r="10" spans="1:4" x14ac:dyDescent="0.3">
      <c r="A10" s="2">
        <f>Sheet6!B10*$D$2</f>
        <v>52.763720000000006</v>
      </c>
      <c r="B10" s="2">
        <f>Sheet6!D10*$D$2</f>
        <v>445.24660000000006</v>
      </c>
      <c r="C10" s="2">
        <f>Sheet6!C10*$D$2</f>
        <v>103.84748</v>
      </c>
    </row>
    <row r="11" spans="1:4" x14ac:dyDescent="0.3">
      <c r="A11" s="2">
        <f>Sheet6!B11*$D$2</f>
        <v>44.797540000000005</v>
      </c>
      <c r="B11" s="2">
        <f>Sheet6!D11*$D$2</f>
        <v>251.45742000000001</v>
      </c>
      <c r="C11" s="2">
        <f>Sheet6!C11*$D$2</f>
        <v>47.053840000000001</v>
      </c>
    </row>
    <row r="12" spans="1:4" x14ac:dyDescent="0.3">
      <c r="A12" s="2">
        <f>Sheet6!B12*$D$2</f>
        <v>107.9226</v>
      </c>
      <c r="B12" s="2">
        <f>Sheet6!D12*$D$2</f>
        <v>527.70986000000005</v>
      </c>
      <c r="C12" s="2">
        <f>Sheet6!C12*$D$2</f>
        <v>92.990460000000013</v>
      </c>
    </row>
    <row r="13" spans="1:4" x14ac:dyDescent="0.3">
      <c r="A13" s="2">
        <f>Sheet6!B13*$D$2</f>
        <v>51.002740000000003</v>
      </c>
      <c r="B13" s="2">
        <f>Sheet6!D13*$D$2</f>
        <v>458.66918000000004</v>
      </c>
      <c r="C13" s="2">
        <f>Sheet6!C13*$D$2</f>
        <v>101.01346000000001</v>
      </c>
    </row>
    <row r="14" spans="1:4" x14ac:dyDescent="0.3">
      <c r="A14" s="2">
        <f>Sheet6!B14*$D$2</f>
        <v>58.148600000000002</v>
      </c>
      <c r="B14" s="2">
        <f>Sheet6!D14*$D$2</f>
        <v>455.71454000000006</v>
      </c>
      <c r="C14" s="2">
        <f>Sheet6!C14*$D$2</f>
        <v>80.410420000000002</v>
      </c>
    </row>
    <row r="15" spans="1:4" x14ac:dyDescent="0.3">
      <c r="A15" s="2">
        <f>Sheet6!B15*$D$2</f>
        <v>59.628840000000004</v>
      </c>
      <c r="B15" s="2">
        <f>Sheet6!D15*$D$2</f>
        <v>410.98390000000001</v>
      </c>
      <c r="C15" s="2">
        <f>Sheet6!C15*$D$2</f>
        <v>70.76776000000001</v>
      </c>
    </row>
    <row r="16" spans="1:4" x14ac:dyDescent="0.3">
      <c r="A16" s="2">
        <f>Sheet6!B16*$D$2</f>
        <v>59.240080000000006</v>
      </c>
      <c r="B16" s="2">
        <f>Sheet6!D16*$D$2</f>
        <v>405.55928000000006</v>
      </c>
      <c r="C16" s="2">
        <f>Sheet6!C16*$D$2</f>
        <v>67.41228000000001</v>
      </c>
    </row>
    <row r="17" spans="1:3" x14ac:dyDescent="0.3">
      <c r="A17" s="2">
        <f>Sheet6!B17*$D$2</f>
        <v>58.031040000000004</v>
      </c>
      <c r="B17" s="2">
        <f>Sheet6!D17*$D$2</f>
        <v>389.46562000000006</v>
      </c>
      <c r="C17" s="2">
        <f>Sheet6!C17*$D$2</f>
        <v>70.512440000000012</v>
      </c>
    </row>
    <row r="18" spans="1:3" x14ac:dyDescent="0.3">
      <c r="A18" s="2">
        <f>Sheet6!B18*$D$2</f>
        <v>59.160420000000002</v>
      </c>
      <c r="B18" s="2">
        <f>Sheet6!D18*$D$2</f>
        <v>355.14084000000003</v>
      </c>
      <c r="C18" s="2">
        <f>Sheet6!C18*$D$2</f>
        <v>66.213980000000006</v>
      </c>
    </row>
    <row r="19" spans="1:3" x14ac:dyDescent="0.3">
      <c r="A19" s="2">
        <f>Sheet6!B19*$D$2</f>
        <v>59.073000000000008</v>
      </c>
      <c r="B19" s="2">
        <f>Sheet6!D19*$D$2</f>
        <v>354.01276000000001</v>
      </c>
      <c r="C19" s="2">
        <f>Sheet6!C19*$D$2</f>
        <v>65.480680000000007</v>
      </c>
    </row>
    <row r="20" spans="1:3" x14ac:dyDescent="0.3">
      <c r="A20" s="2">
        <f>Sheet6!B20*$D$2</f>
        <v>105.56526000000001</v>
      </c>
      <c r="B20" s="2">
        <f>Sheet6!D20*$D$2</f>
        <v>546.19932000000006</v>
      </c>
      <c r="C20" s="2">
        <f>Sheet6!C20*$D$2</f>
        <v>93.681580000000011</v>
      </c>
    </row>
    <row r="21" spans="1:3" x14ac:dyDescent="0.3">
      <c r="A21" s="2">
        <f>Sheet6!B21*$D$2</f>
        <v>102.29736000000001</v>
      </c>
      <c r="B21" s="2">
        <f>Sheet6!D21*$D$2</f>
        <v>550.1469800000001</v>
      </c>
      <c r="C21" s="2">
        <f>Sheet6!C21*$D$2</f>
        <v>94.701880000000003</v>
      </c>
    </row>
    <row r="22" spans="1:3" x14ac:dyDescent="0.3">
      <c r="A22" s="2">
        <f>Sheet6!B22*$D$2</f>
        <v>65.592880000000008</v>
      </c>
      <c r="B22" s="2">
        <f>Sheet6!D22*$D$2</f>
        <v>432.98910000000001</v>
      </c>
      <c r="C22" s="2">
        <f>Sheet6!C22*$D$2</f>
        <v>65.957120000000003</v>
      </c>
    </row>
    <row r="23" spans="1:3" x14ac:dyDescent="0.3">
      <c r="A23" s="2">
        <f>Sheet6!B23*$D$2</f>
        <v>83.944360000000003</v>
      </c>
      <c r="B23" s="2">
        <f>Sheet6!D23*$D$2</f>
        <v>393.02688000000001</v>
      </c>
      <c r="C23" s="2">
        <f>Sheet6!C23*$D$2</f>
        <v>40.632840000000002</v>
      </c>
    </row>
    <row r="24" spans="1:3" x14ac:dyDescent="0.3">
      <c r="A24" s="2">
        <f>Sheet6!B24*$D$2</f>
        <v>79.361900000000006</v>
      </c>
      <c r="B24" s="2">
        <f>Sheet6!D24*$D$2</f>
        <v>491.64478000000003</v>
      </c>
      <c r="C24" s="2">
        <f>Sheet6!C24*$D$2</f>
        <v>44.602540000000005</v>
      </c>
    </row>
    <row r="25" spans="1:3" x14ac:dyDescent="0.3">
      <c r="A25" s="2">
        <f>Sheet6!B25*$D$2</f>
        <v>80.67692000000001</v>
      </c>
      <c r="B25" s="2">
        <f>Sheet6!D25*$D$2</f>
        <v>501.18178000000006</v>
      </c>
      <c r="C25" s="2">
        <f>Sheet6!C25*$D$2</f>
        <v>44.231760000000001</v>
      </c>
    </row>
    <row r="26" spans="1:3" x14ac:dyDescent="0.3">
      <c r="A26" s="2">
        <f>Sheet6!B26*$D$2</f>
        <v>88.435360000000003</v>
      </c>
      <c r="B26" s="2">
        <f>Sheet6!D26*$D$2</f>
        <v>517.33414000000005</v>
      </c>
      <c r="C26" s="2">
        <f>Sheet6!C26*$D$2</f>
        <v>42.373020000000004</v>
      </c>
    </row>
    <row r="27" spans="1:3" x14ac:dyDescent="0.3">
      <c r="A27" s="2">
        <f>Sheet6!B27*$D$2</f>
        <v>88.74542000000001</v>
      </c>
      <c r="B27" s="2">
        <f>Sheet6!D27*$D$2</f>
        <v>475.67982000000006</v>
      </c>
      <c r="C27" s="2">
        <f>Sheet6!C27*$D$2</f>
        <v>43.923240000000007</v>
      </c>
    </row>
    <row r="28" spans="1:3" x14ac:dyDescent="0.3">
      <c r="A28" s="2">
        <f>Sheet6!B28*$D$2</f>
        <v>85.045080000000013</v>
      </c>
      <c r="B28" s="2">
        <f>Sheet6!D28*$D$2</f>
        <v>523.95882000000006</v>
      </c>
      <c r="C28" s="2">
        <f>Sheet6!C28*$D$2</f>
        <v>46.653500000000001</v>
      </c>
    </row>
    <row r="29" spans="1:3" x14ac:dyDescent="0.3">
      <c r="A29" s="2">
        <f>Sheet6!B29*$D$2</f>
        <v>86.253800000000012</v>
      </c>
      <c r="B29" s="2">
        <f>Sheet6!D29*$D$2</f>
        <v>531.37729999999999</v>
      </c>
      <c r="C29" s="2">
        <f>Sheet6!C29*$D$2</f>
        <v>92.095980000000012</v>
      </c>
    </row>
    <row r="30" spans="1:3" x14ac:dyDescent="0.3">
      <c r="A30" s="2">
        <f>Sheet6!B30*$D$2</f>
        <v>88.004980000000003</v>
      </c>
      <c r="B30" s="2">
        <f>Sheet6!D30*$D$2</f>
        <v>543.18858</v>
      </c>
      <c r="C30" s="2">
        <f>Sheet6!C30*$D$2</f>
        <v>91.533840000000012</v>
      </c>
    </row>
    <row r="31" spans="1:3" x14ac:dyDescent="0.3">
      <c r="A31" s="2">
        <f>Sheet6!B31*$D$2</f>
        <v>94.749940000000009</v>
      </c>
      <c r="B31" s="2">
        <f>Sheet6!D31*$D$2</f>
        <v>572.49720000000002</v>
      </c>
      <c r="C31" s="2">
        <f>Sheet6!C31*$D$2</f>
        <v>96.004980000000003</v>
      </c>
    </row>
    <row r="32" spans="1:3" x14ac:dyDescent="0.3">
      <c r="A32" s="2">
        <f>Sheet6!B32*$D$2</f>
        <v>95.743060000000014</v>
      </c>
      <c r="B32" s="2">
        <f>Sheet6!D32*$D$2</f>
        <v>574.95076000000006</v>
      </c>
      <c r="C32" s="2">
        <f>Sheet6!C32*$D$2</f>
        <v>92.971300000000014</v>
      </c>
    </row>
    <row r="33" spans="1:3" x14ac:dyDescent="0.3">
      <c r="A33" s="2">
        <f>Sheet6!B33*$D$2</f>
        <v>97.351720000000014</v>
      </c>
      <c r="B33" s="2">
        <f>Sheet6!D33*$D$2</f>
        <v>582.53566000000001</v>
      </c>
      <c r="C33" s="2">
        <f>Sheet6!C33*$D$2</f>
        <v>93.399840000000012</v>
      </c>
    </row>
    <row r="34" spans="1:3" x14ac:dyDescent="0.3">
      <c r="A34" s="2">
        <f>Sheet6!B34*$D$2</f>
        <v>97.016860000000008</v>
      </c>
      <c r="B34" s="2">
        <f>Sheet6!D34*$D$2</f>
        <v>526.10714000000007</v>
      </c>
      <c r="C34" s="2">
        <f>Sheet6!C34*$D$2</f>
        <v>82.47796000000001</v>
      </c>
    </row>
    <row r="35" spans="1:3" x14ac:dyDescent="0.3">
      <c r="A35" s="2">
        <f>Sheet6!B35*$D$2</f>
        <v>96.516800000000003</v>
      </c>
      <c r="B35" s="2">
        <f>Sheet6!D35*$D$2</f>
        <v>527.28952000000004</v>
      </c>
      <c r="C35" s="2">
        <f>Sheet6!C35*$D$2</f>
        <v>80.516960000000012</v>
      </c>
    </row>
    <row r="36" spans="1:3" x14ac:dyDescent="0.3">
      <c r="A36" s="2">
        <f>Sheet6!B36*$D$2</f>
        <v>99.447300000000013</v>
      </c>
      <c r="B36" s="2">
        <f>Sheet6!D36*$D$2</f>
        <v>534.89452000000006</v>
      </c>
      <c r="C36" s="2">
        <f>Sheet6!C36*$D$2</f>
        <v>84.192620000000005</v>
      </c>
    </row>
    <row r="37" spans="1:3" x14ac:dyDescent="0.3">
      <c r="A37" s="2">
        <f>Sheet6!B37*$D$2</f>
        <v>99.53652000000001</v>
      </c>
      <c r="B37" s="2">
        <f>Sheet6!D37*$D$2</f>
        <v>547.5225200000001</v>
      </c>
      <c r="C37" s="2">
        <f>Sheet6!C37*$D$2</f>
        <v>83.54504</v>
      </c>
    </row>
    <row r="38" spans="1:3" x14ac:dyDescent="0.3">
      <c r="A38" s="2">
        <f>Sheet6!B38*$D$2</f>
        <v>113.78904000000001</v>
      </c>
      <c r="B38" s="2">
        <f>Sheet6!D38*$D$2</f>
        <v>567.50858000000005</v>
      </c>
      <c r="C38" s="2">
        <f>Sheet6!C38*$D$2</f>
        <v>75.781960000000012</v>
      </c>
    </row>
    <row r="39" spans="1:3" x14ac:dyDescent="0.3">
      <c r="A39" s="2">
        <f>Sheet6!B39*$D$2</f>
        <v>116.35606000000001</v>
      </c>
      <c r="B39" s="2">
        <f>Sheet6!D39*$D$2</f>
        <v>513.30702000000008</v>
      </c>
      <c r="C39" s="2">
        <f>Sheet6!C39*$D$2</f>
        <v>67.07914000000001</v>
      </c>
    </row>
    <row r="40" spans="1:3" x14ac:dyDescent="0.3">
      <c r="A40" s="2">
        <f>Sheet6!B40*$D$2</f>
        <v>120.02452000000001</v>
      </c>
      <c r="B40" s="2">
        <f>Sheet6!D40*$D$2</f>
        <v>517.28446000000008</v>
      </c>
      <c r="C40" s="2">
        <f>Sheet6!C40*$D$2</f>
        <v>64.060100000000006</v>
      </c>
    </row>
    <row r="41" spans="1:3" x14ac:dyDescent="0.3">
      <c r="A41" s="2">
        <f>Sheet6!B41*$D$2</f>
        <v>116.81756000000001</v>
      </c>
      <c r="B41" s="2">
        <f>Sheet6!D41*$D$2</f>
        <v>522.80948000000001</v>
      </c>
      <c r="C41" s="2">
        <f>Sheet6!C41*$D$2</f>
        <v>67.365200000000002</v>
      </c>
    </row>
    <row r="42" spans="1:3" x14ac:dyDescent="0.3">
      <c r="A42" s="2">
        <f>Sheet6!B42*$D$2</f>
        <v>103.75228000000001</v>
      </c>
      <c r="B42" s="2">
        <f>Sheet6!D42*$D$2</f>
        <v>463.79094000000003</v>
      </c>
      <c r="C42" s="2">
        <f>Sheet6!C42*$D$2</f>
        <v>48.629380000000005</v>
      </c>
    </row>
    <row r="43" spans="1:3" x14ac:dyDescent="0.3">
      <c r="A43" s="2">
        <f>Sheet6!B43*$D$2</f>
        <v>113.39258000000001</v>
      </c>
      <c r="B43" s="2">
        <f>Sheet6!D43*$D$2</f>
        <v>489.84034000000003</v>
      </c>
      <c r="C43" s="2">
        <f>Sheet6!C43*$D$2</f>
        <v>53.815460000000002</v>
      </c>
    </row>
    <row r="44" spans="1:3" x14ac:dyDescent="0.3">
      <c r="A44" s="2">
        <f>Sheet6!B44*$D$2</f>
        <v>119.74788000000001</v>
      </c>
      <c r="B44" s="2">
        <f>Sheet6!D44*$D$2</f>
        <v>488.14070000000004</v>
      </c>
      <c r="C44" s="2">
        <f>Sheet6!C44*$D$2</f>
        <v>48.874300000000005</v>
      </c>
    </row>
    <row r="45" spans="1:3" x14ac:dyDescent="0.3">
      <c r="A45" s="2">
        <f>Sheet6!B45*$D$2</f>
        <v>110.42206000000002</v>
      </c>
      <c r="B45" s="2">
        <f>Sheet6!D45*$D$2</f>
        <v>530.13228000000004</v>
      </c>
      <c r="C45" s="2">
        <f>Sheet6!C45*$D$2</f>
        <v>65.491260000000011</v>
      </c>
    </row>
    <row r="46" spans="1:3" x14ac:dyDescent="0.3">
      <c r="A46" s="2">
        <f>Sheet6!B46*$D$2</f>
        <v>46.476160000000007</v>
      </c>
      <c r="B46" s="2">
        <f>Sheet6!D46*$D$2</f>
        <v>546.46424000000002</v>
      </c>
      <c r="C46" s="2">
        <f>Sheet6!C46*$D$2</f>
        <v>113.41602</v>
      </c>
    </row>
    <row r="47" spans="1:3" x14ac:dyDescent="0.3">
      <c r="A47" s="2">
        <f>Sheet6!B47*$D$2</f>
        <v>27.373600000000003</v>
      </c>
      <c r="B47" s="2">
        <f>Sheet6!D47*$D$2</f>
        <v>938.09950000000003</v>
      </c>
      <c r="C47" s="2">
        <f>Sheet6!C47*$D$2</f>
        <v>66.794560000000004</v>
      </c>
    </row>
    <row r="48" spans="1:3" x14ac:dyDescent="0.3">
      <c r="A48" s="2">
        <f>Sheet6!B48*$D$2</f>
        <v>29.683120000000002</v>
      </c>
      <c r="B48" s="2">
        <f>Sheet6!D48*$D$2</f>
        <v>553.61117999999999</v>
      </c>
      <c r="C48" s="2">
        <f>Sheet6!C48*$D$2</f>
        <v>67.567320000000009</v>
      </c>
    </row>
    <row r="49" spans="1:5" x14ac:dyDescent="0.3">
      <c r="A49" s="2">
        <f>Sheet6!B49*$D$2</f>
        <v>29.059680000000004</v>
      </c>
      <c r="B49" s="2">
        <f>Sheet6!D49*$D$2</f>
        <v>375.54196000000002</v>
      </c>
      <c r="C49" s="2">
        <f>Sheet6!C49*$D$2</f>
        <v>112.50700000000001</v>
      </c>
    </row>
    <row r="50" spans="1:5" x14ac:dyDescent="0.3">
      <c r="A50" s="2">
        <f>Sheet6!B50*$D$2</f>
        <v>34.8902</v>
      </c>
      <c r="B50" s="2">
        <f>Sheet6!D50*$D$2</f>
        <v>555.62112000000002</v>
      </c>
      <c r="C50" s="2">
        <f>Sheet6!C50*$D$2</f>
        <v>161.79036000000002</v>
      </c>
    </row>
    <row r="51" spans="1:5" x14ac:dyDescent="0.3">
      <c r="A51" s="2">
        <f>Sheet6!B51*$D$2</f>
        <v>34.655300000000004</v>
      </c>
      <c r="B51" s="2">
        <f>Sheet6!D51*$D$2</f>
        <v>390.66656</v>
      </c>
      <c r="C51" s="2">
        <f>Sheet6!C51*$D$2</f>
        <v>131.41086000000001</v>
      </c>
    </row>
    <row r="52" spans="1:5" x14ac:dyDescent="0.3">
      <c r="A52" s="2">
        <f>Sheet6!B52*$D$2</f>
        <v>7.2888600000000006</v>
      </c>
      <c r="B52" s="2">
        <f>Sheet6!D52*$D$2</f>
        <v>72.43010000000001</v>
      </c>
      <c r="C52" s="2">
        <f>Sheet6!C52*$D$2</f>
        <v>10.14494</v>
      </c>
    </row>
    <row r="53" spans="1:5" x14ac:dyDescent="0.3">
      <c r="A53" s="2">
        <f>AVERAGE(A3:A52)</f>
        <v>74.144531200000003</v>
      </c>
      <c r="B53" s="2">
        <f t="shared" ref="B53:C53" si="0">AVERAGE(B3:B52)</f>
        <v>492.66711520000007</v>
      </c>
      <c r="C53" s="2">
        <f t="shared" si="0"/>
        <v>80.432688000000013</v>
      </c>
      <c r="D53" t="s">
        <v>154</v>
      </c>
      <c r="E53" t="s">
        <v>170</v>
      </c>
    </row>
    <row r="54" spans="1:5" x14ac:dyDescent="0.3">
      <c r="A54" s="2">
        <f>A53*linkedrecords!C5</f>
        <v>7.0065692249625595</v>
      </c>
      <c r="B54" s="2">
        <f>B53*linkedrecords!C4</f>
        <v>7.5856448394459211</v>
      </c>
      <c r="C54" s="2">
        <f>C53*linkedrecords!C6</f>
        <v>5.3261399935968008</v>
      </c>
      <c r="D54" s="2" t="s">
        <v>165</v>
      </c>
      <c r="E54">
        <f>SUM(A54:C54)</f>
        <v>19.918354058005281</v>
      </c>
    </row>
    <row r="55" spans="1:5" x14ac:dyDescent="0.3">
      <c r="A55" s="2">
        <f>Sheet1!B55*linkedrecords!E5*20</f>
        <v>7.7868858213997392</v>
      </c>
      <c r="B55" s="2">
        <f>Sheet1!B55*linkedrecords!E4*20</f>
        <v>0.48232120361566866</v>
      </c>
      <c r="C55" s="2">
        <f>Sheet1!B55*linkedrecords!E6*20</f>
        <v>4.0696080560878398</v>
      </c>
      <c r="D55" s="2" t="s">
        <v>166</v>
      </c>
      <c r="E55" s="4">
        <f>SUM(A55:C55)</f>
        <v>12.338815081103249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A3" sqref="A3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7">
        <v>21274729</v>
      </c>
      <c r="C3" s="7">
        <v>20438288</v>
      </c>
      <c r="D3" s="7">
        <v>836441</v>
      </c>
      <c r="E3" s="7">
        <v>8837461</v>
      </c>
      <c r="F3" s="7">
        <v>8442956</v>
      </c>
      <c r="G3" s="7">
        <v>394505</v>
      </c>
      <c r="H3" s="7">
        <v>4042519</v>
      </c>
      <c r="I3" s="7">
        <v>3983501</v>
      </c>
      <c r="J3" s="7">
        <v>59018</v>
      </c>
      <c r="K3" s="7">
        <v>8394749</v>
      </c>
      <c r="L3" s="7">
        <v>8011831</v>
      </c>
      <c r="M3" s="7">
        <v>382918</v>
      </c>
      <c r="N3" s="7">
        <v>0</v>
      </c>
      <c r="O3" s="7">
        <v>0</v>
      </c>
      <c r="P3" s="7">
        <v>0</v>
      </c>
      <c r="Q3" s="7">
        <v>8883018</v>
      </c>
      <c r="R3" s="7">
        <v>8573807</v>
      </c>
      <c r="S3" s="7">
        <v>129858</v>
      </c>
      <c r="T3" s="7">
        <v>253034</v>
      </c>
      <c r="U3" s="7">
        <v>47.555199999999999</v>
      </c>
      <c r="V3" s="7">
        <v>0</v>
      </c>
    </row>
    <row r="4" spans="1:22" x14ac:dyDescent="0.3">
      <c r="A4" t="s">
        <v>88</v>
      </c>
      <c r="B4" s="7">
        <v>19333058</v>
      </c>
      <c r="C4" s="7">
        <v>18993612</v>
      </c>
      <c r="D4" s="7">
        <v>339446</v>
      </c>
      <c r="E4" s="7">
        <v>6586619</v>
      </c>
      <c r="F4" s="7">
        <v>6469859</v>
      </c>
      <c r="G4" s="7">
        <v>116760</v>
      </c>
      <c r="H4" s="7">
        <v>6424531</v>
      </c>
      <c r="I4" s="7">
        <v>6334799</v>
      </c>
      <c r="J4" s="7">
        <v>89732</v>
      </c>
      <c r="K4" s="7">
        <v>6321908</v>
      </c>
      <c r="L4" s="7">
        <v>6188954</v>
      </c>
      <c r="M4" s="7">
        <v>132954</v>
      </c>
      <c r="N4" s="7">
        <v>0</v>
      </c>
      <c r="O4" s="7">
        <v>0</v>
      </c>
      <c r="P4" s="7">
        <v>0</v>
      </c>
      <c r="Q4" s="7">
        <v>6597132</v>
      </c>
      <c r="R4" s="7">
        <v>6392749</v>
      </c>
      <c r="S4" s="7">
        <v>53987</v>
      </c>
      <c r="T4" s="7">
        <v>79109</v>
      </c>
      <c r="U4" s="7">
        <v>48.988999999999997</v>
      </c>
      <c r="V4" s="7">
        <v>0</v>
      </c>
    </row>
    <row r="5" spans="1:22" x14ac:dyDescent="0.3">
      <c r="A5" t="s">
        <v>89</v>
      </c>
      <c r="B5" s="7">
        <v>17765088</v>
      </c>
      <c r="C5" s="7">
        <v>17269026</v>
      </c>
      <c r="D5" s="7">
        <v>496062</v>
      </c>
      <c r="E5" s="7">
        <v>6097508</v>
      </c>
      <c r="F5" s="7">
        <v>5972447</v>
      </c>
      <c r="G5" s="7">
        <v>125061</v>
      </c>
      <c r="H5" s="7">
        <v>5953506</v>
      </c>
      <c r="I5" s="7">
        <v>5719218</v>
      </c>
      <c r="J5" s="7">
        <v>234288</v>
      </c>
      <c r="K5" s="7">
        <v>5714074</v>
      </c>
      <c r="L5" s="7">
        <v>5577361</v>
      </c>
      <c r="M5" s="7">
        <v>136713</v>
      </c>
      <c r="N5" s="7">
        <v>0</v>
      </c>
      <c r="O5" s="7">
        <v>0</v>
      </c>
      <c r="P5" s="7">
        <v>0</v>
      </c>
      <c r="Q5" s="7">
        <v>6138846</v>
      </c>
      <c r="R5" s="7">
        <v>5996432</v>
      </c>
      <c r="S5" s="7">
        <v>68689</v>
      </c>
      <c r="T5" s="7">
        <v>68071</v>
      </c>
      <c r="U5" s="7">
        <v>123.901</v>
      </c>
      <c r="V5" s="7">
        <v>0</v>
      </c>
    </row>
    <row r="6" spans="1:22" x14ac:dyDescent="0.3">
      <c r="A6" t="s">
        <v>90</v>
      </c>
      <c r="B6" s="7">
        <v>22026517</v>
      </c>
      <c r="C6" s="7">
        <v>21137563</v>
      </c>
      <c r="D6" s="7">
        <v>888954</v>
      </c>
      <c r="E6" s="7">
        <v>8755056</v>
      </c>
      <c r="F6" s="7">
        <v>8359279</v>
      </c>
      <c r="G6" s="7">
        <v>395777</v>
      </c>
      <c r="H6" s="7">
        <v>4810310</v>
      </c>
      <c r="I6" s="7">
        <v>4688869</v>
      </c>
      <c r="J6" s="7">
        <v>121441</v>
      </c>
      <c r="K6" s="7">
        <v>8461151</v>
      </c>
      <c r="L6" s="7">
        <v>8089415</v>
      </c>
      <c r="M6" s="7">
        <v>371736</v>
      </c>
      <c r="N6" s="7">
        <v>0</v>
      </c>
      <c r="O6" s="7">
        <v>0</v>
      </c>
      <c r="P6" s="7">
        <v>0</v>
      </c>
      <c r="Q6" s="7">
        <v>8795036</v>
      </c>
      <c r="R6" s="7">
        <v>8635437</v>
      </c>
      <c r="S6" s="7">
        <v>133248</v>
      </c>
      <c r="T6" s="7">
        <v>238496</v>
      </c>
      <c r="U6" s="7">
        <v>30.423100000000002</v>
      </c>
      <c r="V6" s="7">
        <v>0</v>
      </c>
    </row>
    <row r="7" spans="1:22" x14ac:dyDescent="0.3">
      <c r="A7" t="s">
        <v>91</v>
      </c>
      <c r="B7" s="7">
        <v>19783224</v>
      </c>
      <c r="C7" s="7">
        <v>19247254</v>
      </c>
      <c r="D7" s="7">
        <v>535970</v>
      </c>
      <c r="E7" s="7">
        <v>6722225</v>
      </c>
      <c r="F7" s="7">
        <v>6550440</v>
      </c>
      <c r="G7" s="7">
        <v>171785</v>
      </c>
      <c r="H7" s="7">
        <v>6796603</v>
      </c>
      <c r="I7" s="7">
        <v>6612174</v>
      </c>
      <c r="J7" s="7">
        <v>184429</v>
      </c>
      <c r="K7" s="7">
        <v>6264396</v>
      </c>
      <c r="L7" s="7">
        <v>6084640</v>
      </c>
      <c r="M7" s="7">
        <v>179756</v>
      </c>
      <c r="N7" s="7">
        <v>0</v>
      </c>
      <c r="O7" s="7">
        <v>0</v>
      </c>
      <c r="P7" s="7">
        <v>0</v>
      </c>
      <c r="Q7" s="7">
        <v>6746138</v>
      </c>
      <c r="R7" s="7">
        <v>6372073</v>
      </c>
      <c r="S7" s="7">
        <v>59445</v>
      </c>
      <c r="T7" s="7">
        <v>120198</v>
      </c>
      <c r="U7" s="7">
        <v>93.868499999999997</v>
      </c>
      <c r="V7" s="7">
        <v>0</v>
      </c>
    </row>
    <row r="8" spans="1:22" x14ac:dyDescent="0.3">
      <c r="A8" t="s">
        <v>92</v>
      </c>
      <c r="B8" s="7">
        <v>16708236</v>
      </c>
      <c r="C8" s="7">
        <v>15981036</v>
      </c>
      <c r="D8" s="7">
        <v>727200</v>
      </c>
      <c r="E8" s="7">
        <v>6421858</v>
      </c>
      <c r="F8" s="7">
        <v>6015050</v>
      </c>
      <c r="G8" s="7">
        <v>406808</v>
      </c>
      <c r="H8" s="7">
        <v>4336812</v>
      </c>
      <c r="I8" s="7">
        <v>4294197</v>
      </c>
      <c r="J8" s="7">
        <v>42615</v>
      </c>
      <c r="K8" s="7">
        <v>5949566</v>
      </c>
      <c r="L8" s="7">
        <v>5671789</v>
      </c>
      <c r="M8" s="7">
        <v>277777</v>
      </c>
      <c r="N8" s="7">
        <v>0</v>
      </c>
      <c r="O8" s="7">
        <v>0</v>
      </c>
      <c r="P8" s="7">
        <v>0</v>
      </c>
      <c r="Q8" s="7">
        <v>6464709</v>
      </c>
      <c r="R8" s="7">
        <v>6282258</v>
      </c>
      <c r="S8" s="7">
        <v>116775</v>
      </c>
      <c r="T8" s="7">
        <v>160877</v>
      </c>
      <c r="U8" s="7">
        <v>82.143799999999999</v>
      </c>
      <c r="V8" s="7">
        <v>0</v>
      </c>
    </row>
    <row r="9" spans="1:22" x14ac:dyDescent="0.3">
      <c r="A9" t="s">
        <v>93</v>
      </c>
      <c r="B9" s="7">
        <v>21281692</v>
      </c>
      <c r="C9" s="7">
        <v>20112292</v>
      </c>
      <c r="D9" s="7">
        <v>1169400</v>
      </c>
      <c r="E9" s="7">
        <v>8410714</v>
      </c>
      <c r="F9" s="7">
        <v>7871695</v>
      </c>
      <c r="G9" s="7">
        <v>539019</v>
      </c>
      <c r="H9" s="7">
        <v>4870706</v>
      </c>
      <c r="I9" s="7">
        <v>4779643</v>
      </c>
      <c r="J9" s="7">
        <v>91063</v>
      </c>
      <c r="K9" s="7">
        <v>8000272</v>
      </c>
      <c r="L9" s="7">
        <v>7460954</v>
      </c>
      <c r="M9" s="7">
        <v>539318</v>
      </c>
      <c r="N9" s="7">
        <v>0</v>
      </c>
      <c r="O9" s="7">
        <v>0</v>
      </c>
      <c r="P9" s="7">
        <v>0</v>
      </c>
      <c r="Q9" s="7">
        <v>8463162</v>
      </c>
      <c r="R9" s="7">
        <v>8220533</v>
      </c>
      <c r="S9" s="7">
        <v>158614</v>
      </c>
      <c r="T9" s="7">
        <v>380720</v>
      </c>
      <c r="U9" s="7">
        <v>34.507399999999997</v>
      </c>
      <c r="V9" s="7">
        <v>0</v>
      </c>
    </row>
    <row r="10" spans="1:22" x14ac:dyDescent="0.3">
      <c r="A10" t="s">
        <v>94</v>
      </c>
      <c r="B10" s="7">
        <v>20512048</v>
      </c>
      <c r="C10" s="7">
        <v>18883468</v>
      </c>
      <c r="D10" s="7">
        <v>1628580</v>
      </c>
      <c r="E10" s="7">
        <v>8076181</v>
      </c>
      <c r="F10" s="7">
        <v>7277202</v>
      </c>
      <c r="G10" s="7">
        <v>798979</v>
      </c>
      <c r="H10" s="7">
        <v>4816199</v>
      </c>
      <c r="I10" s="7">
        <v>4706664</v>
      </c>
      <c r="J10" s="7">
        <v>109535</v>
      </c>
      <c r="K10" s="7">
        <v>7619668</v>
      </c>
      <c r="L10" s="7">
        <v>6899602</v>
      </c>
      <c r="M10" s="7">
        <v>720066</v>
      </c>
      <c r="N10" s="7">
        <v>0</v>
      </c>
      <c r="O10" s="7">
        <v>0</v>
      </c>
      <c r="P10" s="7">
        <v>0</v>
      </c>
      <c r="Q10" s="7">
        <v>8145581</v>
      </c>
      <c r="R10" s="7">
        <v>7977289</v>
      </c>
      <c r="S10" s="7">
        <v>200178</v>
      </c>
      <c r="T10" s="7">
        <v>519893</v>
      </c>
      <c r="U10" s="7">
        <v>32.854900000000001</v>
      </c>
      <c r="V10" s="7">
        <v>0</v>
      </c>
    </row>
    <row r="11" spans="1:22" x14ac:dyDescent="0.3">
      <c r="A11" t="s">
        <v>95</v>
      </c>
      <c r="B11" s="7">
        <v>17654320</v>
      </c>
      <c r="C11" s="7">
        <v>17143143</v>
      </c>
      <c r="D11" s="7">
        <v>511177</v>
      </c>
      <c r="E11" s="7">
        <v>6463025</v>
      </c>
      <c r="F11" s="7">
        <v>6257745</v>
      </c>
      <c r="G11" s="7">
        <v>205280</v>
      </c>
      <c r="H11" s="7">
        <v>5054318</v>
      </c>
      <c r="I11" s="7">
        <v>4971632</v>
      </c>
      <c r="J11" s="7">
        <v>82686</v>
      </c>
      <c r="K11" s="7">
        <v>6136977</v>
      </c>
      <c r="L11" s="7">
        <v>5913766</v>
      </c>
      <c r="M11" s="7">
        <v>223211</v>
      </c>
      <c r="N11" s="7">
        <v>0</v>
      </c>
      <c r="O11" s="7">
        <v>0</v>
      </c>
      <c r="P11" s="7">
        <v>0</v>
      </c>
      <c r="Q11" s="7">
        <v>6492132</v>
      </c>
      <c r="R11" s="7">
        <v>6314501</v>
      </c>
      <c r="S11" s="7">
        <v>131439</v>
      </c>
      <c r="T11" s="7">
        <v>91900</v>
      </c>
      <c r="U11" s="7">
        <v>95.3583</v>
      </c>
      <c r="V11" s="7">
        <v>0</v>
      </c>
    </row>
    <row r="12" spans="1:22" x14ac:dyDescent="0.3">
      <c r="A12" t="s">
        <v>96</v>
      </c>
      <c r="B12" s="7">
        <v>21537587</v>
      </c>
      <c r="C12" s="7">
        <v>21536778</v>
      </c>
      <c r="D12" s="7">
        <v>809</v>
      </c>
      <c r="E12" s="7">
        <v>6608243</v>
      </c>
      <c r="F12" s="7">
        <v>6607866</v>
      </c>
      <c r="G12" s="7">
        <v>377</v>
      </c>
      <c r="H12" s="7">
        <v>8433114</v>
      </c>
      <c r="I12" s="7">
        <v>8433002</v>
      </c>
      <c r="J12" s="7">
        <v>112</v>
      </c>
      <c r="K12" s="7">
        <v>6496230</v>
      </c>
      <c r="L12" s="7">
        <v>6495910</v>
      </c>
      <c r="M12" s="7">
        <v>320</v>
      </c>
      <c r="N12" s="7">
        <v>0</v>
      </c>
      <c r="O12" s="7">
        <v>0</v>
      </c>
      <c r="P12" s="7">
        <v>0</v>
      </c>
      <c r="Q12" s="7">
        <v>6608294</v>
      </c>
      <c r="R12" s="7">
        <v>6503951</v>
      </c>
      <c r="S12" s="7">
        <v>90</v>
      </c>
      <c r="T12" s="7">
        <v>231</v>
      </c>
      <c r="U12" s="7">
        <v>40.776299999999999</v>
      </c>
      <c r="V12" s="7">
        <v>0</v>
      </c>
    </row>
    <row r="13" spans="1:22" x14ac:dyDescent="0.3">
      <c r="A13" t="s">
        <v>97</v>
      </c>
      <c r="B13" s="7">
        <v>20070276</v>
      </c>
      <c r="C13" s="7">
        <v>18929155</v>
      </c>
      <c r="D13" s="7">
        <v>1141121</v>
      </c>
      <c r="E13" s="7">
        <v>7887985</v>
      </c>
      <c r="F13" s="7">
        <v>7357974</v>
      </c>
      <c r="G13" s="7">
        <v>530011</v>
      </c>
      <c r="H13" s="7">
        <v>4555204</v>
      </c>
      <c r="I13" s="7">
        <v>4437864</v>
      </c>
      <c r="J13" s="7">
        <v>117340</v>
      </c>
      <c r="K13" s="7">
        <v>7627087</v>
      </c>
      <c r="L13" s="7">
        <v>7133317</v>
      </c>
      <c r="M13" s="7">
        <v>493770</v>
      </c>
      <c r="N13" s="7">
        <v>0</v>
      </c>
      <c r="O13" s="7">
        <v>0</v>
      </c>
      <c r="P13" s="7">
        <v>0</v>
      </c>
      <c r="Q13" s="7">
        <v>7948604</v>
      </c>
      <c r="R13" s="7">
        <v>7857147</v>
      </c>
      <c r="S13" s="7">
        <v>155478</v>
      </c>
      <c r="T13" s="7">
        <v>338251</v>
      </c>
      <c r="U13" s="7">
        <v>54.945900000000002</v>
      </c>
      <c r="V13" s="7">
        <v>0</v>
      </c>
    </row>
    <row r="14" spans="1:22" x14ac:dyDescent="0.3">
      <c r="A14" t="s">
        <v>98</v>
      </c>
      <c r="B14" s="7">
        <v>21723659</v>
      </c>
      <c r="C14" s="7">
        <v>17652454</v>
      </c>
      <c r="D14" s="7">
        <v>4071205</v>
      </c>
      <c r="E14" s="7">
        <v>8643808</v>
      </c>
      <c r="F14" s="7">
        <v>6625383</v>
      </c>
      <c r="G14" s="7">
        <v>2018425</v>
      </c>
      <c r="H14" s="7">
        <v>4645913</v>
      </c>
      <c r="I14" s="7">
        <v>4538967</v>
      </c>
      <c r="J14" s="7">
        <v>106946</v>
      </c>
      <c r="K14" s="7">
        <v>8433938</v>
      </c>
      <c r="L14" s="7">
        <v>6488104</v>
      </c>
      <c r="M14" s="7">
        <v>1945834</v>
      </c>
      <c r="N14" s="7">
        <v>0</v>
      </c>
      <c r="O14" s="7">
        <v>0</v>
      </c>
      <c r="P14" s="7">
        <v>0</v>
      </c>
      <c r="Q14" s="7">
        <v>8679712</v>
      </c>
      <c r="R14" s="7">
        <v>8590610</v>
      </c>
      <c r="S14" s="7">
        <v>106179</v>
      </c>
      <c r="T14" s="7">
        <v>1839647</v>
      </c>
      <c r="U14" s="7">
        <v>23.0059</v>
      </c>
      <c r="V14" s="7">
        <v>0</v>
      </c>
    </row>
    <row r="15" spans="1:22" x14ac:dyDescent="0.3">
      <c r="A15" t="s">
        <v>99</v>
      </c>
      <c r="B15" s="7">
        <v>21718089</v>
      </c>
      <c r="C15" s="7">
        <v>17138289</v>
      </c>
      <c r="D15" s="7">
        <v>4579800</v>
      </c>
      <c r="E15" s="7">
        <v>8673212</v>
      </c>
      <c r="F15" s="7">
        <v>6393363</v>
      </c>
      <c r="G15" s="7">
        <v>2279849</v>
      </c>
      <c r="H15" s="7">
        <v>4584705</v>
      </c>
      <c r="I15" s="7">
        <v>4480068</v>
      </c>
      <c r="J15" s="7">
        <v>104637</v>
      </c>
      <c r="K15" s="7">
        <v>8460172</v>
      </c>
      <c r="L15" s="7">
        <v>6264858</v>
      </c>
      <c r="M15" s="7">
        <v>2195314</v>
      </c>
      <c r="N15" s="7">
        <v>0</v>
      </c>
      <c r="O15" s="7">
        <v>0</v>
      </c>
      <c r="P15" s="7">
        <v>0</v>
      </c>
      <c r="Q15" s="7">
        <v>8706804</v>
      </c>
      <c r="R15" s="7">
        <v>8609589</v>
      </c>
      <c r="S15" s="7">
        <v>106687</v>
      </c>
      <c r="T15" s="7">
        <v>2088626</v>
      </c>
      <c r="U15" s="7">
        <v>20.3736</v>
      </c>
      <c r="V15" s="7">
        <v>0</v>
      </c>
    </row>
    <row r="16" spans="1:22" x14ac:dyDescent="0.3">
      <c r="A16" t="s">
        <v>100</v>
      </c>
      <c r="B16" s="7">
        <v>19996773</v>
      </c>
      <c r="C16" s="7">
        <v>16771299</v>
      </c>
      <c r="D16" s="7">
        <v>3225474</v>
      </c>
      <c r="E16" s="7">
        <v>7751000</v>
      </c>
      <c r="F16" s="7">
        <v>6158590</v>
      </c>
      <c r="G16" s="7">
        <v>1592410</v>
      </c>
      <c r="H16" s="7">
        <v>4716212</v>
      </c>
      <c r="I16" s="7">
        <v>4621794</v>
      </c>
      <c r="J16" s="7">
        <v>94418</v>
      </c>
      <c r="K16" s="7">
        <v>7529561</v>
      </c>
      <c r="L16" s="7">
        <v>5990915</v>
      </c>
      <c r="M16" s="7">
        <v>1538646</v>
      </c>
      <c r="N16" s="7">
        <v>0</v>
      </c>
      <c r="O16" s="7">
        <v>0</v>
      </c>
      <c r="P16" s="7">
        <v>0</v>
      </c>
      <c r="Q16" s="7">
        <v>7784672</v>
      </c>
      <c r="R16" s="7">
        <v>7688677</v>
      </c>
      <c r="S16" s="7">
        <v>117924</v>
      </c>
      <c r="T16" s="7">
        <v>1420694</v>
      </c>
      <c r="U16" s="7">
        <v>22.928899999999999</v>
      </c>
      <c r="V16" s="7">
        <v>0</v>
      </c>
    </row>
    <row r="17" spans="1:22" x14ac:dyDescent="0.3">
      <c r="A17" t="s">
        <v>101</v>
      </c>
      <c r="B17" s="7">
        <v>18300562</v>
      </c>
      <c r="C17" s="7">
        <v>17269113</v>
      </c>
      <c r="D17" s="7">
        <v>1031449</v>
      </c>
      <c r="E17" s="7">
        <v>6850381</v>
      </c>
      <c r="F17" s="7">
        <v>6369603</v>
      </c>
      <c r="G17" s="7">
        <v>480778</v>
      </c>
      <c r="H17" s="7">
        <v>4838549</v>
      </c>
      <c r="I17" s="7">
        <v>4756511</v>
      </c>
      <c r="J17" s="7">
        <v>82038</v>
      </c>
      <c r="K17" s="7">
        <v>6611632</v>
      </c>
      <c r="L17" s="7">
        <v>6142999</v>
      </c>
      <c r="M17" s="7">
        <v>468633</v>
      </c>
      <c r="N17" s="7">
        <v>0</v>
      </c>
      <c r="O17" s="7">
        <v>0</v>
      </c>
      <c r="P17" s="7">
        <v>0</v>
      </c>
      <c r="Q17" s="7">
        <v>6888220</v>
      </c>
      <c r="R17" s="7">
        <v>6795465</v>
      </c>
      <c r="S17" s="7">
        <v>138186</v>
      </c>
      <c r="T17" s="7">
        <v>330442</v>
      </c>
      <c r="U17" s="7">
        <v>41.8598</v>
      </c>
      <c r="V17" s="7">
        <v>0</v>
      </c>
    </row>
    <row r="18" spans="1:22" x14ac:dyDescent="0.3">
      <c r="A18" t="s">
        <v>102</v>
      </c>
      <c r="B18" s="7">
        <v>17436156</v>
      </c>
      <c r="C18" s="7">
        <v>16393067</v>
      </c>
      <c r="D18" s="7">
        <v>1043089</v>
      </c>
      <c r="E18" s="7">
        <v>6357104</v>
      </c>
      <c r="F18" s="7">
        <v>5870136</v>
      </c>
      <c r="G18" s="7">
        <v>486968</v>
      </c>
      <c r="H18" s="7">
        <v>4963850</v>
      </c>
      <c r="I18" s="7">
        <v>4881899</v>
      </c>
      <c r="J18" s="7">
        <v>81951</v>
      </c>
      <c r="K18" s="7">
        <v>6115202</v>
      </c>
      <c r="L18" s="7">
        <v>5641032</v>
      </c>
      <c r="M18" s="7">
        <v>474170</v>
      </c>
      <c r="N18" s="7">
        <v>0</v>
      </c>
      <c r="O18" s="7">
        <v>0</v>
      </c>
      <c r="P18" s="7">
        <v>0</v>
      </c>
      <c r="Q18" s="7">
        <v>6392404</v>
      </c>
      <c r="R18" s="7">
        <v>6293208</v>
      </c>
      <c r="S18" s="7">
        <v>133453</v>
      </c>
      <c r="T18" s="7">
        <v>340738</v>
      </c>
      <c r="U18" s="7">
        <v>41.477699999999999</v>
      </c>
      <c r="V18" s="7">
        <v>0</v>
      </c>
    </row>
    <row r="19" spans="1:22" x14ac:dyDescent="0.3">
      <c r="A19" t="s">
        <v>103</v>
      </c>
      <c r="B19" s="7">
        <v>17427015</v>
      </c>
      <c r="C19" s="7">
        <v>16360317</v>
      </c>
      <c r="D19" s="7">
        <v>1066698</v>
      </c>
      <c r="E19" s="7">
        <v>6366729</v>
      </c>
      <c r="F19" s="7">
        <v>5866388</v>
      </c>
      <c r="G19" s="7">
        <v>500341</v>
      </c>
      <c r="H19" s="7">
        <v>4932815</v>
      </c>
      <c r="I19" s="7">
        <v>4852482</v>
      </c>
      <c r="J19" s="7">
        <v>80333</v>
      </c>
      <c r="K19" s="7">
        <v>6127471</v>
      </c>
      <c r="L19" s="7">
        <v>5641447</v>
      </c>
      <c r="M19" s="7">
        <v>486024</v>
      </c>
      <c r="N19" s="7">
        <v>0</v>
      </c>
      <c r="O19" s="7">
        <v>0</v>
      </c>
      <c r="P19" s="7">
        <v>0</v>
      </c>
      <c r="Q19" s="7">
        <v>6402055</v>
      </c>
      <c r="R19" s="7">
        <v>6307794</v>
      </c>
      <c r="S19" s="7">
        <v>134287</v>
      </c>
      <c r="T19" s="7">
        <v>351744</v>
      </c>
      <c r="U19" s="7">
        <v>42.774099999999997</v>
      </c>
      <c r="V19" s="7">
        <v>0</v>
      </c>
    </row>
    <row r="20" spans="1:22" x14ac:dyDescent="0.3">
      <c r="A20" t="s">
        <v>104</v>
      </c>
      <c r="B20" s="7">
        <v>21662601</v>
      </c>
      <c r="C20" s="7">
        <v>21591734</v>
      </c>
      <c r="D20" s="7">
        <v>70867</v>
      </c>
      <c r="E20" s="7">
        <v>6690670</v>
      </c>
      <c r="F20" s="7">
        <v>6663742</v>
      </c>
      <c r="G20" s="7">
        <v>26928</v>
      </c>
      <c r="H20" s="7">
        <v>8413699</v>
      </c>
      <c r="I20" s="7">
        <v>8381626</v>
      </c>
      <c r="J20" s="7">
        <v>32073</v>
      </c>
      <c r="K20" s="7">
        <v>6558232</v>
      </c>
      <c r="L20" s="7">
        <v>6546366</v>
      </c>
      <c r="M20" s="7">
        <v>11866</v>
      </c>
      <c r="N20" s="7">
        <v>0</v>
      </c>
      <c r="O20" s="7">
        <v>0</v>
      </c>
      <c r="P20" s="7">
        <v>0</v>
      </c>
      <c r="Q20" s="7">
        <v>6695063</v>
      </c>
      <c r="R20" s="7">
        <v>6585897</v>
      </c>
      <c r="S20" s="7">
        <v>3310</v>
      </c>
      <c r="T20" s="7">
        <v>8556</v>
      </c>
      <c r="U20" s="7">
        <v>231.54400000000001</v>
      </c>
      <c r="V20" s="7">
        <v>0</v>
      </c>
    </row>
    <row r="21" spans="1:22" x14ac:dyDescent="0.3">
      <c r="A21" t="s">
        <v>105</v>
      </c>
      <c r="B21" s="7">
        <v>21847548</v>
      </c>
      <c r="C21" s="7">
        <v>21830777</v>
      </c>
      <c r="D21" s="7">
        <v>16771</v>
      </c>
      <c r="E21" s="7">
        <v>6700973</v>
      </c>
      <c r="F21" s="7">
        <v>6700442</v>
      </c>
      <c r="G21" s="7">
        <v>531</v>
      </c>
      <c r="H21" s="7">
        <v>8561855</v>
      </c>
      <c r="I21" s="7">
        <v>8561760</v>
      </c>
      <c r="J21" s="7">
        <v>95</v>
      </c>
      <c r="K21" s="7">
        <v>6584720</v>
      </c>
      <c r="L21" s="7">
        <v>6568575</v>
      </c>
      <c r="M21" s="7">
        <v>16145</v>
      </c>
      <c r="N21" s="7">
        <v>0</v>
      </c>
      <c r="O21" s="7">
        <v>0</v>
      </c>
      <c r="P21" s="7">
        <v>0</v>
      </c>
      <c r="Q21" s="7">
        <v>6701031</v>
      </c>
      <c r="R21" s="7">
        <v>6589190</v>
      </c>
      <c r="S21" s="7">
        <v>87</v>
      </c>
      <c r="T21" s="7">
        <v>16056</v>
      </c>
      <c r="U21" s="7">
        <v>16.216000000000001</v>
      </c>
      <c r="V21" s="7">
        <v>0</v>
      </c>
    </row>
    <row r="22" spans="1:22" x14ac:dyDescent="0.3">
      <c r="A22" t="s">
        <v>106</v>
      </c>
      <c r="B22" s="7">
        <v>18207860</v>
      </c>
      <c r="C22" s="7">
        <v>16940077</v>
      </c>
      <c r="D22" s="7">
        <v>1267783</v>
      </c>
      <c r="E22" s="7">
        <v>6642628</v>
      </c>
      <c r="F22" s="7">
        <v>6069828</v>
      </c>
      <c r="G22" s="7">
        <v>572800</v>
      </c>
      <c r="H22" s="7">
        <v>5200299</v>
      </c>
      <c r="I22" s="7">
        <v>4978241</v>
      </c>
      <c r="J22" s="7">
        <v>222058</v>
      </c>
      <c r="K22" s="7">
        <v>6364933</v>
      </c>
      <c r="L22" s="7">
        <v>5892008</v>
      </c>
      <c r="M22" s="7">
        <v>472925</v>
      </c>
      <c r="N22" s="7">
        <v>0</v>
      </c>
      <c r="O22" s="7">
        <v>0</v>
      </c>
      <c r="P22" s="7">
        <v>0</v>
      </c>
      <c r="Q22" s="7">
        <v>6684591</v>
      </c>
      <c r="R22" s="7">
        <v>6582407</v>
      </c>
      <c r="S22" s="7">
        <v>113616</v>
      </c>
      <c r="T22" s="7">
        <v>359327</v>
      </c>
      <c r="U22" s="7">
        <v>23.506900000000002</v>
      </c>
      <c r="V22" s="7">
        <v>0</v>
      </c>
    </row>
    <row r="23" spans="1:22" x14ac:dyDescent="0.3">
      <c r="A23" t="s">
        <v>107</v>
      </c>
      <c r="B23" s="7">
        <v>18401756</v>
      </c>
      <c r="C23" s="7">
        <v>16236200</v>
      </c>
      <c r="D23" s="7">
        <v>2165556</v>
      </c>
      <c r="E23" s="7">
        <v>7032240</v>
      </c>
      <c r="F23" s="7">
        <v>6289080</v>
      </c>
      <c r="G23" s="7">
        <v>743160</v>
      </c>
      <c r="H23" s="7">
        <v>5519201</v>
      </c>
      <c r="I23" s="7">
        <v>4660077</v>
      </c>
      <c r="J23" s="7">
        <v>859124</v>
      </c>
      <c r="K23" s="7">
        <v>5850315</v>
      </c>
      <c r="L23" s="7">
        <v>5287043</v>
      </c>
      <c r="M23" s="7">
        <v>563272</v>
      </c>
      <c r="N23" s="7">
        <v>0</v>
      </c>
      <c r="O23" s="7">
        <v>0</v>
      </c>
      <c r="P23" s="7">
        <v>0</v>
      </c>
      <c r="Q23" s="7">
        <v>7069581</v>
      </c>
      <c r="R23" s="7">
        <v>6879089</v>
      </c>
      <c r="S23" s="7">
        <v>200878</v>
      </c>
      <c r="T23" s="7">
        <v>362455</v>
      </c>
      <c r="U23" s="7">
        <v>174.29599999999999</v>
      </c>
      <c r="V23" s="7">
        <v>0</v>
      </c>
    </row>
    <row r="24" spans="1:22" x14ac:dyDescent="0.3">
      <c r="A24" t="s">
        <v>108</v>
      </c>
      <c r="B24" s="7">
        <v>18641785</v>
      </c>
      <c r="C24" s="7">
        <v>16424072</v>
      </c>
      <c r="D24" s="7">
        <v>2217713</v>
      </c>
      <c r="E24" s="7">
        <v>7052745</v>
      </c>
      <c r="F24" s="7">
        <v>6323062</v>
      </c>
      <c r="G24" s="7">
        <v>729683</v>
      </c>
      <c r="H24" s="7">
        <v>5816561</v>
      </c>
      <c r="I24" s="7">
        <v>4864238</v>
      </c>
      <c r="J24" s="7">
        <v>952323</v>
      </c>
      <c r="K24" s="7">
        <v>5772479</v>
      </c>
      <c r="L24" s="7">
        <v>5236772</v>
      </c>
      <c r="M24" s="7">
        <v>535707</v>
      </c>
      <c r="N24" s="7">
        <v>0</v>
      </c>
      <c r="O24" s="7">
        <v>0</v>
      </c>
      <c r="P24" s="7">
        <v>0</v>
      </c>
      <c r="Q24" s="7">
        <v>7094684</v>
      </c>
      <c r="R24" s="7">
        <v>6891570</v>
      </c>
      <c r="S24" s="7">
        <v>195995</v>
      </c>
      <c r="T24" s="7">
        <v>339801</v>
      </c>
      <c r="U24" s="7">
        <v>174.46799999999999</v>
      </c>
      <c r="V24" s="7">
        <v>0</v>
      </c>
    </row>
    <row r="25" spans="1:22" x14ac:dyDescent="0.3">
      <c r="A25" t="s">
        <v>109</v>
      </c>
      <c r="B25" s="7">
        <v>18321579</v>
      </c>
      <c r="C25" s="7">
        <v>16097950</v>
      </c>
      <c r="D25" s="7">
        <v>2223629</v>
      </c>
      <c r="E25" s="7">
        <v>6985958</v>
      </c>
      <c r="F25" s="7">
        <v>6234487</v>
      </c>
      <c r="G25" s="7">
        <v>751471</v>
      </c>
      <c r="H25" s="7">
        <v>5510940</v>
      </c>
      <c r="I25" s="7">
        <v>4608943</v>
      </c>
      <c r="J25" s="7">
        <v>901997</v>
      </c>
      <c r="K25" s="7">
        <v>5824681</v>
      </c>
      <c r="L25" s="7">
        <v>5254520</v>
      </c>
      <c r="M25" s="7">
        <v>570161</v>
      </c>
      <c r="N25" s="7">
        <v>0</v>
      </c>
      <c r="O25" s="7">
        <v>0</v>
      </c>
      <c r="P25" s="7">
        <v>0</v>
      </c>
      <c r="Q25" s="7">
        <v>7024100</v>
      </c>
      <c r="R25" s="7">
        <v>6838062</v>
      </c>
      <c r="S25" s="7">
        <v>200919</v>
      </c>
      <c r="T25" s="7">
        <v>369151</v>
      </c>
      <c r="U25" s="7">
        <v>186.06399999999999</v>
      </c>
      <c r="V25" s="7">
        <v>0</v>
      </c>
    </row>
    <row r="26" spans="1:22" x14ac:dyDescent="0.3">
      <c r="A26" t="s">
        <v>110</v>
      </c>
      <c r="B26" s="7">
        <v>18650216</v>
      </c>
      <c r="C26" s="7">
        <v>16445919</v>
      </c>
      <c r="D26" s="7">
        <v>2204297</v>
      </c>
      <c r="E26" s="7">
        <v>7057388</v>
      </c>
      <c r="F26" s="7">
        <v>6338842</v>
      </c>
      <c r="G26" s="7">
        <v>718546</v>
      </c>
      <c r="H26" s="7">
        <v>5805197</v>
      </c>
      <c r="I26" s="7">
        <v>4859277</v>
      </c>
      <c r="J26" s="7">
        <v>945920</v>
      </c>
      <c r="K26" s="7">
        <v>5787631</v>
      </c>
      <c r="L26" s="7">
        <v>5247800</v>
      </c>
      <c r="M26" s="7">
        <v>539831</v>
      </c>
      <c r="N26" s="7">
        <v>0</v>
      </c>
      <c r="O26" s="7">
        <v>0</v>
      </c>
      <c r="P26" s="7">
        <v>0</v>
      </c>
      <c r="Q26" s="7">
        <v>7099569</v>
      </c>
      <c r="R26" s="7">
        <v>6898114</v>
      </c>
      <c r="S26" s="7">
        <v>200456</v>
      </c>
      <c r="T26" s="7">
        <v>339294</v>
      </c>
      <c r="U26" s="7">
        <v>175.21</v>
      </c>
      <c r="V26" s="7">
        <v>0</v>
      </c>
    </row>
    <row r="27" spans="1:22" x14ac:dyDescent="0.3">
      <c r="A27" t="s">
        <v>111</v>
      </c>
      <c r="B27" s="7">
        <v>18737538</v>
      </c>
      <c r="C27" s="7">
        <v>16534053</v>
      </c>
      <c r="D27" s="7">
        <v>2203485</v>
      </c>
      <c r="E27" s="7">
        <v>7068133</v>
      </c>
      <c r="F27" s="7">
        <v>6361242</v>
      </c>
      <c r="G27" s="7">
        <v>706891</v>
      </c>
      <c r="H27" s="7">
        <v>5892660</v>
      </c>
      <c r="I27" s="7">
        <v>4917131</v>
      </c>
      <c r="J27" s="7">
        <v>975529</v>
      </c>
      <c r="K27" s="7">
        <v>5776745</v>
      </c>
      <c r="L27" s="7">
        <v>5255680</v>
      </c>
      <c r="M27" s="7">
        <v>521065</v>
      </c>
      <c r="N27" s="7">
        <v>0</v>
      </c>
      <c r="O27" s="7">
        <v>0</v>
      </c>
      <c r="P27" s="7">
        <v>0</v>
      </c>
      <c r="Q27" s="7">
        <v>7110391</v>
      </c>
      <c r="R27" s="7">
        <v>6903265</v>
      </c>
      <c r="S27" s="7">
        <v>199807</v>
      </c>
      <c r="T27" s="7">
        <v>321252</v>
      </c>
      <c r="U27" s="7">
        <v>177.422</v>
      </c>
      <c r="V27" s="7">
        <v>0</v>
      </c>
    </row>
    <row r="28" spans="1:22" x14ac:dyDescent="0.3">
      <c r="A28" t="s">
        <v>112</v>
      </c>
      <c r="B28" s="7">
        <v>18713981</v>
      </c>
      <c r="C28" s="7">
        <v>16503149</v>
      </c>
      <c r="D28" s="7">
        <v>2210832</v>
      </c>
      <c r="E28" s="7">
        <v>7058509</v>
      </c>
      <c r="F28" s="7">
        <v>6353836</v>
      </c>
      <c r="G28" s="7">
        <v>704673</v>
      </c>
      <c r="H28" s="7">
        <v>5888910</v>
      </c>
      <c r="I28" s="7">
        <v>4909374</v>
      </c>
      <c r="J28" s="7">
        <v>979536</v>
      </c>
      <c r="K28" s="7">
        <v>5766562</v>
      </c>
      <c r="L28" s="7">
        <v>5239939</v>
      </c>
      <c r="M28" s="7">
        <v>526623</v>
      </c>
      <c r="N28" s="7">
        <v>0</v>
      </c>
      <c r="O28" s="7">
        <v>0</v>
      </c>
      <c r="P28" s="7">
        <v>0</v>
      </c>
      <c r="Q28" s="7">
        <v>7102395</v>
      </c>
      <c r="R28" s="7">
        <v>6894214</v>
      </c>
      <c r="S28" s="7">
        <v>205369</v>
      </c>
      <c r="T28" s="7">
        <v>321259</v>
      </c>
      <c r="U28" s="7">
        <v>180.27500000000001</v>
      </c>
      <c r="V28" s="7">
        <v>0</v>
      </c>
    </row>
    <row r="29" spans="1:22" x14ac:dyDescent="0.3">
      <c r="A29" t="s">
        <v>113</v>
      </c>
      <c r="B29" s="7">
        <v>19682024</v>
      </c>
      <c r="C29" s="7">
        <v>18214477</v>
      </c>
      <c r="D29" s="7">
        <v>1467547</v>
      </c>
      <c r="E29" s="7">
        <v>7005924</v>
      </c>
      <c r="F29" s="7">
        <v>6345921</v>
      </c>
      <c r="G29" s="7">
        <v>660003</v>
      </c>
      <c r="H29" s="7">
        <v>5990770</v>
      </c>
      <c r="I29" s="7">
        <v>5729499</v>
      </c>
      <c r="J29" s="7">
        <v>261271</v>
      </c>
      <c r="K29" s="7">
        <v>6685330</v>
      </c>
      <c r="L29" s="7">
        <v>6139057</v>
      </c>
      <c r="M29" s="7">
        <v>546273</v>
      </c>
      <c r="N29" s="7">
        <v>0</v>
      </c>
      <c r="O29" s="7">
        <v>0</v>
      </c>
      <c r="P29" s="7">
        <v>0</v>
      </c>
      <c r="Q29" s="7">
        <v>7056806</v>
      </c>
      <c r="R29" s="7">
        <v>6938388</v>
      </c>
      <c r="S29" s="7">
        <v>131141</v>
      </c>
      <c r="T29" s="7">
        <v>415141</v>
      </c>
      <c r="U29" s="7">
        <v>24.4542</v>
      </c>
      <c r="V29" s="7">
        <v>0</v>
      </c>
    </row>
    <row r="30" spans="1:22" x14ac:dyDescent="0.3">
      <c r="A30" t="s">
        <v>114</v>
      </c>
      <c r="B30" s="7">
        <v>20054949</v>
      </c>
      <c r="C30" s="7">
        <v>18536841</v>
      </c>
      <c r="D30" s="7">
        <v>1518108</v>
      </c>
      <c r="E30" s="7">
        <v>7114108</v>
      </c>
      <c r="F30" s="7">
        <v>6432534</v>
      </c>
      <c r="G30" s="7">
        <v>681574</v>
      </c>
      <c r="H30" s="7">
        <v>6155516</v>
      </c>
      <c r="I30" s="7">
        <v>5881609</v>
      </c>
      <c r="J30" s="7">
        <v>273907</v>
      </c>
      <c r="K30" s="7">
        <v>6785325</v>
      </c>
      <c r="L30" s="7">
        <v>6222698</v>
      </c>
      <c r="M30" s="7">
        <v>562627</v>
      </c>
      <c r="N30" s="7">
        <v>0</v>
      </c>
      <c r="O30" s="7">
        <v>0</v>
      </c>
      <c r="P30" s="7">
        <v>0</v>
      </c>
      <c r="Q30" s="7">
        <v>7168363</v>
      </c>
      <c r="R30" s="7">
        <v>7049579</v>
      </c>
      <c r="S30" s="7">
        <v>134904</v>
      </c>
      <c r="T30" s="7">
        <v>427727</v>
      </c>
      <c r="U30" s="7">
        <v>25.1738</v>
      </c>
      <c r="V30" s="7">
        <v>0</v>
      </c>
    </row>
    <row r="31" spans="1:22" x14ac:dyDescent="0.3">
      <c r="A31" t="s">
        <v>115</v>
      </c>
      <c r="B31" s="7">
        <v>20303842</v>
      </c>
      <c r="C31" s="7">
        <v>18878129</v>
      </c>
      <c r="D31" s="7">
        <v>1425713</v>
      </c>
      <c r="E31" s="7">
        <v>7113936</v>
      </c>
      <c r="F31" s="7">
        <v>6495721</v>
      </c>
      <c r="G31" s="7">
        <v>618215</v>
      </c>
      <c r="H31" s="7">
        <v>6387145</v>
      </c>
      <c r="I31" s="7">
        <v>6138937</v>
      </c>
      <c r="J31" s="7">
        <v>248208</v>
      </c>
      <c r="K31" s="7">
        <v>6802761</v>
      </c>
      <c r="L31" s="7">
        <v>6243471</v>
      </c>
      <c r="M31" s="7">
        <v>559290</v>
      </c>
      <c r="N31" s="7">
        <v>0</v>
      </c>
      <c r="O31" s="7">
        <v>0</v>
      </c>
      <c r="P31" s="7">
        <v>0</v>
      </c>
      <c r="Q31" s="7">
        <v>7155518</v>
      </c>
      <c r="R31" s="7">
        <v>6983463</v>
      </c>
      <c r="S31" s="7">
        <v>131801</v>
      </c>
      <c r="T31" s="7">
        <v>427480</v>
      </c>
      <c r="U31" s="7">
        <v>23.4405</v>
      </c>
      <c r="V31" s="7">
        <v>0</v>
      </c>
    </row>
    <row r="32" spans="1:22" x14ac:dyDescent="0.3">
      <c r="A32" t="s">
        <v>116</v>
      </c>
      <c r="B32" s="7">
        <v>20104464</v>
      </c>
      <c r="C32" s="7">
        <v>18458980</v>
      </c>
      <c r="D32" s="7">
        <v>1645484</v>
      </c>
      <c r="E32" s="7">
        <v>7096476</v>
      </c>
      <c r="F32" s="7">
        <v>6368406</v>
      </c>
      <c r="G32" s="7">
        <v>728070</v>
      </c>
      <c r="H32" s="7">
        <v>6243898</v>
      </c>
      <c r="I32" s="7">
        <v>5956964</v>
      </c>
      <c r="J32" s="7">
        <v>286934</v>
      </c>
      <c r="K32" s="7">
        <v>6764090</v>
      </c>
      <c r="L32" s="7">
        <v>6133610</v>
      </c>
      <c r="M32" s="7">
        <v>630480</v>
      </c>
      <c r="N32" s="7">
        <v>0</v>
      </c>
      <c r="O32" s="7">
        <v>0</v>
      </c>
      <c r="P32" s="7">
        <v>0</v>
      </c>
      <c r="Q32" s="7">
        <v>7143538</v>
      </c>
      <c r="R32" s="7">
        <v>7004763</v>
      </c>
      <c r="S32" s="7">
        <v>152721</v>
      </c>
      <c r="T32" s="7">
        <v>477767</v>
      </c>
      <c r="U32" s="7">
        <v>23.878699999999998</v>
      </c>
      <c r="V32" s="7">
        <v>0</v>
      </c>
    </row>
    <row r="33" spans="1:22" x14ac:dyDescent="0.3">
      <c r="A33" t="s">
        <v>117</v>
      </c>
      <c r="B33" s="7">
        <v>20279657</v>
      </c>
      <c r="C33" s="7">
        <v>18677752</v>
      </c>
      <c r="D33" s="7">
        <v>1601905</v>
      </c>
      <c r="E33" s="7">
        <v>7132968</v>
      </c>
      <c r="F33" s="7">
        <v>6442769</v>
      </c>
      <c r="G33" s="7">
        <v>690199</v>
      </c>
      <c r="H33" s="7">
        <v>6298026</v>
      </c>
      <c r="I33" s="7">
        <v>6012043</v>
      </c>
      <c r="J33" s="7">
        <v>285983</v>
      </c>
      <c r="K33" s="7">
        <v>6848663</v>
      </c>
      <c r="L33" s="7">
        <v>6222940</v>
      </c>
      <c r="M33" s="7">
        <v>625723</v>
      </c>
      <c r="N33" s="7">
        <v>0</v>
      </c>
      <c r="O33" s="7">
        <v>0</v>
      </c>
      <c r="P33" s="7">
        <v>0</v>
      </c>
      <c r="Q33" s="7">
        <v>7178650</v>
      </c>
      <c r="R33" s="7">
        <v>7055175</v>
      </c>
      <c r="S33" s="7">
        <v>151043</v>
      </c>
      <c r="T33" s="7">
        <v>474692</v>
      </c>
      <c r="U33" s="7">
        <v>23.202500000000001</v>
      </c>
      <c r="V33" s="7">
        <v>0</v>
      </c>
    </row>
    <row r="34" spans="1:22" x14ac:dyDescent="0.3">
      <c r="A34" t="s">
        <v>118</v>
      </c>
      <c r="B34" s="7">
        <v>19263816</v>
      </c>
      <c r="C34" s="7">
        <v>17190075</v>
      </c>
      <c r="D34" s="7">
        <v>2073741</v>
      </c>
      <c r="E34" s="7">
        <v>6825565</v>
      </c>
      <c r="F34" s="7">
        <v>5779058</v>
      </c>
      <c r="G34" s="7">
        <v>1046507</v>
      </c>
      <c r="H34" s="7">
        <v>6112050</v>
      </c>
      <c r="I34" s="7">
        <v>5828566</v>
      </c>
      <c r="J34" s="7">
        <v>283484</v>
      </c>
      <c r="K34" s="7">
        <v>6326201</v>
      </c>
      <c r="L34" s="7">
        <v>5582451</v>
      </c>
      <c r="M34" s="7">
        <v>743750</v>
      </c>
      <c r="N34" s="7">
        <v>0</v>
      </c>
      <c r="O34" s="7">
        <v>0</v>
      </c>
      <c r="P34" s="7">
        <v>0</v>
      </c>
      <c r="Q34" s="7">
        <v>6885896</v>
      </c>
      <c r="R34" s="7">
        <v>6782918</v>
      </c>
      <c r="S34" s="7">
        <v>177346</v>
      </c>
      <c r="T34" s="7">
        <v>566407</v>
      </c>
      <c r="U34" s="7">
        <v>21.5533</v>
      </c>
      <c r="V34" s="7">
        <v>0</v>
      </c>
    </row>
    <row r="35" spans="1:22" x14ac:dyDescent="0.3">
      <c r="A35" t="s">
        <v>119</v>
      </c>
      <c r="B35" s="7">
        <v>19201679</v>
      </c>
      <c r="C35" s="7">
        <v>17104851</v>
      </c>
      <c r="D35" s="7">
        <v>2096828</v>
      </c>
      <c r="E35" s="7">
        <v>6802992</v>
      </c>
      <c r="F35" s="7">
        <v>5737719</v>
      </c>
      <c r="G35" s="7">
        <v>1065273</v>
      </c>
      <c r="H35" s="7">
        <v>6110068</v>
      </c>
      <c r="I35" s="7">
        <v>5824439</v>
      </c>
      <c r="J35" s="7">
        <v>285629</v>
      </c>
      <c r="K35" s="7">
        <v>6288619</v>
      </c>
      <c r="L35" s="7">
        <v>5542693</v>
      </c>
      <c r="M35" s="7">
        <v>745926</v>
      </c>
      <c r="N35" s="7">
        <v>0</v>
      </c>
      <c r="O35" s="7">
        <v>0</v>
      </c>
      <c r="P35" s="7">
        <v>0</v>
      </c>
      <c r="Q35" s="7">
        <v>6865604</v>
      </c>
      <c r="R35" s="7">
        <v>6762395</v>
      </c>
      <c r="S35" s="7">
        <v>175703</v>
      </c>
      <c r="T35" s="7">
        <v>570210</v>
      </c>
      <c r="U35" s="7">
        <v>22.5595</v>
      </c>
      <c r="V35" s="7">
        <v>0</v>
      </c>
    </row>
    <row r="36" spans="1:22" x14ac:dyDescent="0.3">
      <c r="A36" t="s">
        <v>120</v>
      </c>
      <c r="B36" s="7">
        <v>19354336</v>
      </c>
      <c r="C36" s="7">
        <v>17278124</v>
      </c>
      <c r="D36" s="7">
        <v>2076212</v>
      </c>
      <c r="E36" s="7">
        <v>6855263</v>
      </c>
      <c r="F36" s="7">
        <v>5803194</v>
      </c>
      <c r="G36" s="7">
        <v>1052069</v>
      </c>
      <c r="H36" s="7">
        <v>6184098</v>
      </c>
      <c r="I36" s="7">
        <v>5897768</v>
      </c>
      <c r="J36" s="7">
        <v>286330</v>
      </c>
      <c r="K36" s="7">
        <v>6314975</v>
      </c>
      <c r="L36" s="7">
        <v>5577162</v>
      </c>
      <c r="M36" s="7">
        <v>737813</v>
      </c>
      <c r="N36" s="7">
        <v>0</v>
      </c>
      <c r="O36" s="7">
        <v>0</v>
      </c>
      <c r="P36" s="7">
        <v>0</v>
      </c>
      <c r="Q36" s="7">
        <v>6908154</v>
      </c>
      <c r="R36" s="7">
        <v>6777564</v>
      </c>
      <c r="S36" s="7">
        <v>182483</v>
      </c>
      <c r="T36" s="7">
        <v>555423</v>
      </c>
      <c r="U36" s="7">
        <v>19.6571</v>
      </c>
      <c r="V36" s="7">
        <v>0</v>
      </c>
    </row>
    <row r="37" spans="1:22" x14ac:dyDescent="0.3">
      <c r="A37" t="s">
        <v>121</v>
      </c>
      <c r="B37" s="7">
        <v>19718477</v>
      </c>
      <c r="C37" s="7">
        <v>17813929</v>
      </c>
      <c r="D37" s="7">
        <v>1904548</v>
      </c>
      <c r="E37" s="7">
        <v>6864036</v>
      </c>
      <c r="F37" s="7">
        <v>5991027</v>
      </c>
      <c r="G37" s="7">
        <v>873009</v>
      </c>
      <c r="H37" s="7">
        <v>6328144</v>
      </c>
      <c r="I37" s="7">
        <v>6036100</v>
      </c>
      <c r="J37" s="7">
        <v>292044</v>
      </c>
      <c r="K37" s="7">
        <v>6526297</v>
      </c>
      <c r="L37" s="7">
        <v>5786802</v>
      </c>
      <c r="M37" s="7">
        <v>739495</v>
      </c>
      <c r="N37" s="7">
        <v>0</v>
      </c>
      <c r="O37" s="7">
        <v>0</v>
      </c>
      <c r="P37" s="7">
        <v>0</v>
      </c>
      <c r="Q37" s="7">
        <v>6927093</v>
      </c>
      <c r="R37" s="7">
        <v>6820945</v>
      </c>
      <c r="S37" s="7">
        <v>173929</v>
      </c>
      <c r="T37" s="7">
        <v>565571</v>
      </c>
      <c r="U37" s="7">
        <v>23.273900000000001</v>
      </c>
      <c r="V37" s="7">
        <v>0</v>
      </c>
    </row>
    <row r="38" spans="1:22" x14ac:dyDescent="0.3">
      <c r="A38" t="s">
        <v>122</v>
      </c>
      <c r="B38" s="7">
        <v>19977370</v>
      </c>
      <c r="C38" s="7">
        <v>18148966</v>
      </c>
      <c r="D38" s="7">
        <v>1828404</v>
      </c>
      <c r="E38" s="7">
        <v>6850090</v>
      </c>
      <c r="F38" s="7">
        <v>6056294</v>
      </c>
      <c r="G38" s="7">
        <v>793796</v>
      </c>
      <c r="H38" s="7">
        <v>6552299</v>
      </c>
      <c r="I38" s="7">
        <v>6258257</v>
      </c>
      <c r="J38" s="7">
        <v>294042</v>
      </c>
      <c r="K38" s="7">
        <v>6574981</v>
      </c>
      <c r="L38" s="7">
        <v>5834415</v>
      </c>
      <c r="M38" s="7">
        <v>740566</v>
      </c>
      <c r="N38" s="7">
        <v>0</v>
      </c>
      <c r="O38" s="7">
        <v>0</v>
      </c>
      <c r="P38" s="7">
        <v>0</v>
      </c>
      <c r="Q38" s="7">
        <v>6898159</v>
      </c>
      <c r="R38" s="7">
        <v>6765159</v>
      </c>
      <c r="S38" s="7">
        <v>170584</v>
      </c>
      <c r="T38" s="7">
        <v>569981</v>
      </c>
      <c r="U38" s="7">
        <v>18.922599999999999</v>
      </c>
      <c r="V38" s="7">
        <v>0</v>
      </c>
    </row>
    <row r="39" spans="1:22" x14ac:dyDescent="0.3">
      <c r="A39" t="s">
        <v>123</v>
      </c>
      <c r="B39" s="7">
        <v>18312750</v>
      </c>
      <c r="C39" s="7">
        <v>16830335</v>
      </c>
      <c r="D39" s="7">
        <v>1482415</v>
      </c>
      <c r="E39" s="7">
        <v>6180609</v>
      </c>
      <c r="F39" s="7">
        <v>5497829</v>
      </c>
      <c r="G39" s="7">
        <v>682780</v>
      </c>
      <c r="H39" s="7">
        <v>6162821</v>
      </c>
      <c r="I39" s="7">
        <v>6012953</v>
      </c>
      <c r="J39" s="7">
        <v>149868</v>
      </c>
      <c r="K39" s="7">
        <v>5969320</v>
      </c>
      <c r="L39" s="7">
        <v>5319553</v>
      </c>
      <c r="M39" s="7">
        <v>649767</v>
      </c>
      <c r="N39" s="7">
        <v>0</v>
      </c>
      <c r="O39" s="7">
        <v>0</v>
      </c>
      <c r="P39" s="7">
        <v>0</v>
      </c>
      <c r="Q39" s="7">
        <v>6225024</v>
      </c>
      <c r="R39" s="7">
        <v>6107746</v>
      </c>
      <c r="S39" s="7">
        <v>141443</v>
      </c>
      <c r="T39" s="7">
        <v>508330</v>
      </c>
      <c r="U39" s="7">
        <v>23.757100000000001</v>
      </c>
      <c r="V39" s="7">
        <v>0</v>
      </c>
    </row>
    <row r="40" spans="1:22" x14ac:dyDescent="0.3">
      <c r="A40" t="s">
        <v>124</v>
      </c>
      <c r="B40" s="7">
        <v>18334152</v>
      </c>
      <c r="C40" s="7">
        <v>16910039</v>
      </c>
      <c r="D40" s="7">
        <v>1424113</v>
      </c>
      <c r="E40" s="7">
        <v>6175753</v>
      </c>
      <c r="F40" s="7">
        <v>5519948</v>
      </c>
      <c r="G40" s="7">
        <v>655805</v>
      </c>
      <c r="H40" s="7">
        <v>6161556</v>
      </c>
      <c r="I40" s="7">
        <v>6018545</v>
      </c>
      <c r="J40" s="7">
        <v>143011</v>
      </c>
      <c r="K40" s="7">
        <v>5996843</v>
      </c>
      <c r="L40" s="7">
        <v>5371546</v>
      </c>
      <c r="M40" s="7">
        <v>625297</v>
      </c>
      <c r="N40" s="7">
        <v>0</v>
      </c>
      <c r="O40" s="7">
        <v>0</v>
      </c>
      <c r="P40" s="7">
        <v>0</v>
      </c>
      <c r="Q40" s="7">
        <v>6210492</v>
      </c>
      <c r="R40" s="7">
        <v>6124415</v>
      </c>
      <c r="S40" s="7">
        <v>140855</v>
      </c>
      <c r="T40" s="7">
        <v>484409</v>
      </c>
      <c r="U40" s="7">
        <v>17.594799999999999</v>
      </c>
      <c r="V40" s="7">
        <v>0</v>
      </c>
    </row>
    <row r="41" spans="1:22" x14ac:dyDescent="0.3">
      <c r="A41" t="s">
        <v>125</v>
      </c>
      <c r="B41" s="7">
        <v>18229287</v>
      </c>
      <c r="C41" s="7">
        <v>16725116</v>
      </c>
      <c r="D41" s="7">
        <v>1504171</v>
      </c>
      <c r="E41" s="7">
        <v>6144340</v>
      </c>
      <c r="F41" s="7">
        <v>5442146</v>
      </c>
      <c r="G41" s="7">
        <v>702194</v>
      </c>
      <c r="H41" s="7">
        <v>6158016</v>
      </c>
      <c r="I41" s="7">
        <v>6005825</v>
      </c>
      <c r="J41" s="7">
        <v>152191</v>
      </c>
      <c r="K41" s="7">
        <v>5926931</v>
      </c>
      <c r="L41" s="7">
        <v>5277145</v>
      </c>
      <c r="M41" s="7">
        <v>649786</v>
      </c>
      <c r="N41" s="7">
        <v>0</v>
      </c>
      <c r="O41" s="7">
        <v>0</v>
      </c>
      <c r="P41" s="7">
        <v>0</v>
      </c>
      <c r="Q41" s="7">
        <v>6189236</v>
      </c>
      <c r="R41" s="7">
        <v>6089817</v>
      </c>
      <c r="S41" s="7">
        <v>137979</v>
      </c>
      <c r="T41" s="7">
        <v>511812</v>
      </c>
      <c r="U41" s="7">
        <v>43.082599999999999</v>
      </c>
      <c r="V41" s="7">
        <v>0</v>
      </c>
    </row>
    <row r="42" spans="1:22" x14ac:dyDescent="0.3">
      <c r="A42" t="s">
        <v>126</v>
      </c>
      <c r="B42" s="7">
        <v>20736365</v>
      </c>
      <c r="C42" s="7">
        <v>20676167</v>
      </c>
      <c r="D42" s="7">
        <v>60198</v>
      </c>
      <c r="E42" s="7">
        <v>6793535</v>
      </c>
      <c r="F42" s="7">
        <v>6758709</v>
      </c>
      <c r="G42" s="7">
        <v>34826</v>
      </c>
      <c r="H42" s="7">
        <v>7348681</v>
      </c>
      <c r="I42" s="7">
        <v>7341459</v>
      </c>
      <c r="J42" s="7">
        <v>7222</v>
      </c>
      <c r="K42" s="7">
        <v>6594149</v>
      </c>
      <c r="L42" s="7">
        <v>6575999</v>
      </c>
      <c r="M42" s="7">
        <v>18150</v>
      </c>
      <c r="N42" s="7">
        <v>0</v>
      </c>
      <c r="O42" s="7">
        <v>0</v>
      </c>
      <c r="P42" s="7">
        <v>0</v>
      </c>
      <c r="Q42" s="7">
        <v>6794487</v>
      </c>
      <c r="R42" s="7">
        <v>6630933</v>
      </c>
      <c r="S42" s="7">
        <v>5461</v>
      </c>
      <c r="T42" s="7">
        <v>12690</v>
      </c>
      <c r="U42" s="7">
        <v>17.847200000000001</v>
      </c>
      <c r="V42" s="7">
        <v>0</v>
      </c>
    </row>
    <row r="43" spans="1:22" x14ac:dyDescent="0.3">
      <c r="A43" t="s">
        <v>127</v>
      </c>
      <c r="B43" s="7">
        <v>18702985</v>
      </c>
      <c r="C43" s="7">
        <v>17725024</v>
      </c>
      <c r="D43" s="7">
        <v>977961</v>
      </c>
      <c r="E43" s="7">
        <v>6366201</v>
      </c>
      <c r="F43" s="7">
        <v>5875018</v>
      </c>
      <c r="G43" s="7">
        <v>491183</v>
      </c>
      <c r="H43" s="7">
        <v>6207377</v>
      </c>
      <c r="I43" s="7">
        <v>6143326</v>
      </c>
      <c r="J43" s="7">
        <v>64051</v>
      </c>
      <c r="K43" s="7">
        <v>6129407</v>
      </c>
      <c r="L43" s="7">
        <v>5706680</v>
      </c>
      <c r="M43" s="7">
        <v>422727</v>
      </c>
      <c r="N43" s="7">
        <v>0</v>
      </c>
      <c r="O43" s="7">
        <v>0</v>
      </c>
      <c r="P43" s="7">
        <v>0</v>
      </c>
      <c r="Q43" s="7">
        <v>6403228</v>
      </c>
      <c r="R43" s="7">
        <v>6250699</v>
      </c>
      <c r="S43" s="7">
        <v>117591</v>
      </c>
      <c r="T43" s="7">
        <v>305140</v>
      </c>
      <c r="U43" s="7">
        <v>29.0764</v>
      </c>
      <c r="V43" s="7">
        <v>0</v>
      </c>
    </row>
    <row r="44" spans="1:22" x14ac:dyDescent="0.3">
      <c r="A44" t="s">
        <v>128</v>
      </c>
      <c r="B44" s="7">
        <v>18711028</v>
      </c>
      <c r="C44" s="7">
        <v>17728660</v>
      </c>
      <c r="D44" s="7">
        <v>982368</v>
      </c>
      <c r="E44" s="7">
        <v>6368530</v>
      </c>
      <c r="F44" s="7">
        <v>5874914</v>
      </c>
      <c r="G44" s="7">
        <v>493616</v>
      </c>
      <c r="H44" s="7">
        <v>6210680</v>
      </c>
      <c r="I44" s="7">
        <v>6146402</v>
      </c>
      <c r="J44" s="7">
        <v>64278</v>
      </c>
      <c r="K44" s="7">
        <v>6131818</v>
      </c>
      <c r="L44" s="7">
        <v>5707344</v>
      </c>
      <c r="M44" s="7">
        <v>424474</v>
      </c>
      <c r="N44" s="7">
        <v>0</v>
      </c>
      <c r="O44" s="7">
        <v>0</v>
      </c>
      <c r="P44" s="7">
        <v>0</v>
      </c>
      <c r="Q44" s="7">
        <v>6404779</v>
      </c>
      <c r="R44" s="7">
        <v>6252262</v>
      </c>
      <c r="S44" s="7">
        <v>117711</v>
      </c>
      <c r="T44" s="7">
        <v>306766</v>
      </c>
      <c r="U44" s="7">
        <v>29.1463</v>
      </c>
      <c r="V44" s="7">
        <v>0</v>
      </c>
    </row>
    <row r="45" spans="1:22" x14ac:dyDescent="0.3">
      <c r="A45" t="s">
        <v>129</v>
      </c>
      <c r="B45" s="7">
        <v>19988025</v>
      </c>
      <c r="C45" s="7">
        <v>19493333</v>
      </c>
      <c r="D45" s="7">
        <v>494692</v>
      </c>
      <c r="E45" s="7">
        <v>6541436</v>
      </c>
      <c r="F45" s="7">
        <v>6319768</v>
      </c>
      <c r="G45" s="7">
        <v>221668</v>
      </c>
      <c r="H45" s="7">
        <v>7087407</v>
      </c>
      <c r="I45" s="7">
        <v>7020581</v>
      </c>
      <c r="J45" s="7">
        <v>66826</v>
      </c>
      <c r="K45" s="7">
        <v>6359182</v>
      </c>
      <c r="L45" s="7">
        <v>6152984</v>
      </c>
      <c r="M45" s="7">
        <v>206198</v>
      </c>
      <c r="N45" s="7">
        <v>0</v>
      </c>
      <c r="O45" s="7">
        <v>0</v>
      </c>
      <c r="P45" s="7">
        <v>0</v>
      </c>
      <c r="Q45" s="7">
        <v>6558468</v>
      </c>
      <c r="R45" s="7">
        <v>6431174</v>
      </c>
      <c r="S45" s="7">
        <v>50092</v>
      </c>
      <c r="T45" s="7">
        <v>156110</v>
      </c>
      <c r="U45" s="7">
        <v>15.092700000000001</v>
      </c>
      <c r="V45" s="7">
        <v>0</v>
      </c>
    </row>
    <row r="46" spans="1:22" x14ac:dyDescent="0.3">
      <c r="A46" t="s">
        <v>130</v>
      </c>
      <c r="B46" s="7">
        <v>19381736</v>
      </c>
      <c r="C46" s="7">
        <v>18276578</v>
      </c>
      <c r="D46" s="7">
        <v>1105158</v>
      </c>
      <c r="E46" s="7">
        <v>7261979</v>
      </c>
      <c r="F46" s="7">
        <v>6782401</v>
      </c>
      <c r="G46" s="7">
        <v>479578</v>
      </c>
      <c r="H46" s="7">
        <v>5118096</v>
      </c>
      <c r="I46" s="7">
        <v>5038407</v>
      </c>
      <c r="J46" s="7">
        <v>79689</v>
      </c>
      <c r="K46" s="7">
        <v>7001661</v>
      </c>
      <c r="L46" s="7">
        <v>6455770</v>
      </c>
      <c r="M46" s="7">
        <v>545891</v>
      </c>
      <c r="N46" s="7">
        <v>0</v>
      </c>
      <c r="O46" s="7">
        <v>0</v>
      </c>
      <c r="P46" s="7">
        <v>0</v>
      </c>
      <c r="Q46" s="7">
        <v>7306295</v>
      </c>
      <c r="R46" s="7">
        <v>7207355</v>
      </c>
      <c r="S46" s="7">
        <v>275661</v>
      </c>
      <c r="T46" s="7">
        <v>270241</v>
      </c>
      <c r="U46" s="7">
        <v>26.107299999999999</v>
      </c>
      <c r="V46" s="7">
        <v>0</v>
      </c>
    </row>
    <row r="47" spans="1:22" x14ac:dyDescent="0.3">
      <c r="A47" t="s">
        <v>131</v>
      </c>
      <c r="B47" s="7">
        <v>18360020</v>
      </c>
      <c r="C47" s="7">
        <v>13126308</v>
      </c>
      <c r="D47" s="7">
        <v>5233712</v>
      </c>
      <c r="E47" s="7">
        <v>6404134</v>
      </c>
      <c r="F47" s="7">
        <v>5355528</v>
      </c>
      <c r="G47" s="7">
        <v>1048606</v>
      </c>
      <c r="H47" s="7">
        <v>7049976</v>
      </c>
      <c r="I47" s="7">
        <v>3449375</v>
      </c>
      <c r="J47" s="7">
        <v>3600601</v>
      </c>
      <c r="K47" s="7">
        <v>4905910</v>
      </c>
      <c r="L47" s="7">
        <v>4321405</v>
      </c>
      <c r="M47" s="7">
        <v>584505</v>
      </c>
      <c r="N47" s="7">
        <v>0</v>
      </c>
      <c r="O47" s="7">
        <v>0</v>
      </c>
      <c r="P47" s="7">
        <v>0</v>
      </c>
      <c r="Q47" s="7">
        <v>6424292</v>
      </c>
      <c r="R47" s="7">
        <v>6355952</v>
      </c>
      <c r="S47" s="7">
        <v>424686</v>
      </c>
      <c r="T47" s="7">
        <v>160035</v>
      </c>
      <c r="U47" s="7">
        <v>331.02300000000002</v>
      </c>
      <c r="V47" s="7">
        <v>0</v>
      </c>
    </row>
    <row r="48" spans="1:22" x14ac:dyDescent="0.3">
      <c r="A48" t="s">
        <v>132</v>
      </c>
      <c r="B48" s="7">
        <v>17029648</v>
      </c>
      <c r="C48" s="7">
        <v>11305339</v>
      </c>
      <c r="D48" s="7">
        <v>5724309</v>
      </c>
      <c r="E48" s="7">
        <v>4645855</v>
      </c>
      <c r="F48" s="7">
        <v>4263034</v>
      </c>
      <c r="G48" s="7">
        <v>382821</v>
      </c>
      <c r="H48" s="7">
        <v>8224675</v>
      </c>
      <c r="I48" s="7">
        <v>3173112</v>
      </c>
      <c r="J48" s="7">
        <v>5051563</v>
      </c>
      <c r="K48" s="7">
        <v>4159118</v>
      </c>
      <c r="L48" s="7">
        <v>3869193</v>
      </c>
      <c r="M48" s="7">
        <v>289925</v>
      </c>
      <c r="N48" s="7">
        <v>0</v>
      </c>
      <c r="O48" s="7">
        <v>0</v>
      </c>
      <c r="P48" s="7">
        <v>0</v>
      </c>
      <c r="Q48" s="7">
        <v>4663820</v>
      </c>
      <c r="R48" s="7">
        <v>4605576</v>
      </c>
      <c r="S48" s="7">
        <v>152450</v>
      </c>
      <c r="T48" s="7">
        <v>137654</v>
      </c>
      <c r="U48" s="7">
        <v>483.57900000000001</v>
      </c>
      <c r="V48" s="7">
        <v>0</v>
      </c>
    </row>
    <row r="49" spans="1:22" x14ac:dyDescent="0.3">
      <c r="A49" t="s">
        <v>133</v>
      </c>
      <c r="B49" s="7">
        <v>18063691</v>
      </c>
      <c r="C49" s="7">
        <v>17684088</v>
      </c>
      <c r="D49" s="7">
        <v>379603</v>
      </c>
      <c r="E49" s="7">
        <v>7249018</v>
      </c>
      <c r="F49" s="7">
        <v>7113915</v>
      </c>
      <c r="G49" s="7">
        <v>135103</v>
      </c>
      <c r="H49" s="7">
        <v>3704807</v>
      </c>
      <c r="I49" s="7">
        <v>3600337</v>
      </c>
      <c r="J49" s="7">
        <v>104470</v>
      </c>
      <c r="K49" s="7">
        <v>7109866</v>
      </c>
      <c r="L49" s="7">
        <v>6969836</v>
      </c>
      <c r="M49" s="7">
        <v>140030</v>
      </c>
      <c r="N49" s="7">
        <v>0</v>
      </c>
      <c r="O49" s="7">
        <v>0</v>
      </c>
      <c r="P49" s="7">
        <v>0</v>
      </c>
      <c r="Q49" s="7">
        <v>7254194</v>
      </c>
      <c r="R49" s="7">
        <v>7171418</v>
      </c>
      <c r="S49" s="7">
        <v>45308</v>
      </c>
      <c r="T49" s="7">
        <v>94728</v>
      </c>
      <c r="U49" s="7">
        <v>32.531700000000001</v>
      </c>
      <c r="V49" s="7">
        <v>0</v>
      </c>
    </row>
    <row r="50" spans="1:22" x14ac:dyDescent="0.3">
      <c r="A50" t="s">
        <v>134</v>
      </c>
      <c r="B50" s="7">
        <v>17724848</v>
      </c>
      <c r="C50" s="7">
        <v>17601720</v>
      </c>
      <c r="D50" s="7">
        <v>123128</v>
      </c>
      <c r="E50" s="7">
        <v>6706640</v>
      </c>
      <c r="F50" s="7">
        <v>6672454</v>
      </c>
      <c r="G50" s="7">
        <v>34186</v>
      </c>
      <c r="H50" s="7">
        <v>4390417</v>
      </c>
      <c r="I50" s="7">
        <v>4347758</v>
      </c>
      <c r="J50" s="7">
        <v>42659</v>
      </c>
      <c r="K50" s="7">
        <v>6627791</v>
      </c>
      <c r="L50" s="7">
        <v>6581508</v>
      </c>
      <c r="M50" s="7">
        <v>46283</v>
      </c>
      <c r="N50" s="7">
        <v>0</v>
      </c>
      <c r="O50" s="7">
        <v>0</v>
      </c>
      <c r="P50" s="7">
        <v>0</v>
      </c>
      <c r="Q50" s="7">
        <v>6709001</v>
      </c>
      <c r="R50" s="7">
        <v>6641627</v>
      </c>
      <c r="S50" s="7">
        <v>17220</v>
      </c>
      <c r="T50" s="7">
        <v>29245</v>
      </c>
      <c r="U50" s="7">
        <v>50.351599999999998</v>
      </c>
      <c r="V50" s="7">
        <v>0</v>
      </c>
    </row>
    <row r="51" spans="1:22" x14ac:dyDescent="0.3">
      <c r="A51" t="s">
        <v>135</v>
      </c>
      <c r="B51" s="7">
        <v>20767862</v>
      </c>
      <c r="C51" s="7">
        <v>20352745</v>
      </c>
      <c r="D51" s="7">
        <v>415117</v>
      </c>
      <c r="E51" s="7">
        <v>7212401</v>
      </c>
      <c r="F51" s="7">
        <v>6998739</v>
      </c>
      <c r="G51" s="7">
        <v>213662</v>
      </c>
      <c r="H51" s="7">
        <v>6543436</v>
      </c>
      <c r="I51" s="7">
        <v>6524941</v>
      </c>
      <c r="J51" s="7">
        <v>18495</v>
      </c>
      <c r="K51" s="7">
        <v>7012025</v>
      </c>
      <c r="L51" s="7">
        <v>6829065</v>
      </c>
      <c r="M51" s="7">
        <v>182960</v>
      </c>
      <c r="N51" s="7">
        <v>0</v>
      </c>
      <c r="O51" s="7">
        <v>0</v>
      </c>
      <c r="P51" s="7">
        <v>0</v>
      </c>
      <c r="Q51" s="7">
        <v>7228541</v>
      </c>
      <c r="R51" s="7">
        <v>7112772</v>
      </c>
      <c r="S51" s="7">
        <v>55249</v>
      </c>
      <c r="T51" s="7">
        <v>127706</v>
      </c>
      <c r="U51" s="7">
        <v>58.271299999999997</v>
      </c>
      <c r="V51" s="7">
        <v>0</v>
      </c>
    </row>
    <row r="52" spans="1:22" x14ac:dyDescent="0.3">
      <c r="A52" t="s">
        <v>136</v>
      </c>
      <c r="B52" s="7">
        <v>12983612</v>
      </c>
      <c r="C52" s="7">
        <v>12822528</v>
      </c>
      <c r="D52" s="7">
        <v>161084</v>
      </c>
      <c r="E52" s="7">
        <v>5103834</v>
      </c>
      <c r="F52" s="7">
        <v>5048793</v>
      </c>
      <c r="G52" s="7">
        <v>55041</v>
      </c>
      <c r="H52" s="7">
        <v>2882567</v>
      </c>
      <c r="I52" s="7">
        <v>2848317</v>
      </c>
      <c r="J52" s="7">
        <v>34250</v>
      </c>
      <c r="K52" s="7">
        <v>4997211</v>
      </c>
      <c r="L52" s="7">
        <v>4925418</v>
      </c>
      <c r="M52" s="7">
        <v>71793</v>
      </c>
      <c r="N52" s="7">
        <v>0</v>
      </c>
      <c r="O52" s="7">
        <v>0</v>
      </c>
      <c r="P52" s="7">
        <v>0</v>
      </c>
      <c r="Q52" s="7">
        <v>5120499</v>
      </c>
      <c r="R52" s="7">
        <v>5053263</v>
      </c>
      <c r="S52" s="7">
        <v>25919</v>
      </c>
      <c r="T52" s="7">
        <v>45683</v>
      </c>
      <c r="U52" s="7">
        <v>39.760399999999997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29" workbookViewId="0">
      <selection activeCell="T2" sqref="T2:T52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s="8" customFormat="1" ht="57.6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8" t="s">
        <v>34</v>
      </c>
      <c r="N2" s="8" t="s">
        <v>35</v>
      </c>
      <c r="O2" s="8" t="s">
        <v>36</v>
      </c>
      <c r="P2" s="8" t="s">
        <v>37</v>
      </c>
      <c r="Q2" s="8" t="s">
        <v>38</v>
      </c>
      <c r="R2" s="8" t="s">
        <v>39</v>
      </c>
      <c r="S2" s="8" t="s">
        <v>40</v>
      </c>
      <c r="T2" s="8" t="s">
        <v>41</v>
      </c>
      <c r="U2" s="8" t="s">
        <v>42</v>
      </c>
    </row>
    <row r="3" spans="1:22" x14ac:dyDescent="0.3">
      <c r="A3" t="s">
        <v>1</v>
      </c>
      <c r="B3" s="7">
        <v>14696056</v>
      </c>
      <c r="C3" s="7">
        <v>14148252</v>
      </c>
      <c r="D3" s="7">
        <v>547804</v>
      </c>
      <c r="E3" s="7">
        <v>8928317</v>
      </c>
      <c r="F3" s="7">
        <v>8862961</v>
      </c>
      <c r="G3" s="7">
        <v>65356</v>
      </c>
      <c r="H3" s="7">
        <v>0</v>
      </c>
      <c r="I3" s="7">
        <v>0</v>
      </c>
      <c r="J3" s="7">
        <v>0</v>
      </c>
      <c r="K3" s="7">
        <v>5767739</v>
      </c>
      <c r="L3" s="7">
        <v>5285291</v>
      </c>
      <c r="M3" s="7">
        <v>482448</v>
      </c>
      <c r="N3" s="7">
        <v>0</v>
      </c>
      <c r="O3" s="7">
        <v>0</v>
      </c>
      <c r="P3" s="7">
        <v>0</v>
      </c>
      <c r="Q3" s="7">
        <v>6406105</v>
      </c>
      <c r="R3" s="7">
        <v>6227302</v>
      </c>
      <c r="S3" s="7">
        <v>358564</v>
      </c>
      <c r="T3" s="7">
        <v>123931</v>
      </c>
      <c r="U3" s="7">
        <v>19.281700000000001</v>
      </c>
      <c r="V3" s="7">
        <v>0</v>
      </c>
    </row>
    <row r="4" spans="1:22" x14ac:dyDescent="0.3">
      <c r="A4" t="s">
        <v>88</v>
      </c>
      <c r="B4" s="7">
        <v>18797768</v>
      </c>
      <c r="C4" s="7">
        <v>17474857</v>
      </c>
      <c r="D4" s="7">
        <v>1322911</v>
      </c>
      <c r="E4" s="7">
        <v>9537783</v>
      </c>
      <c r="F4" s="7">
        <v>9285347</v>
      </c>
      <c r="G4" s="7">
        <v>252436</v>
      </c>
      <c r="H4" s="7">
        <v>0</v>
      </c>
      <c r="I4" s="7">
        <v>0</v>
      </c>
      <c r="J4" s="7">
        <v>0</v>
      </c>
      <c r="K4" s="7">
        <v>9259985</v>
      </c>
      <c r="L4" s="7">
        <v>8189510</v>
      </c>
      <c r="M4" s="7">
        <v>1070475</v>
      </c>
      <c r="N4" s="7">
        <v>0</v>
      </c>
      <c r="O4" s="7">
        <v>0</v>
      </c>
      <c r="P4" s="7">
        <v>0</v>
      </c>
      <c r="Q4" s="7">
        <v>10347978</v>
      </c>
      <c r="R4" s="7">
        <v>10121363</v>
      </c>
      <c r="S4" s="7">
        <v>679902</v>
      </c>
      <c r="T4" s="7">
        <v>390531</v>
      </c>
      <c r="U4" s="7">
        <v>16.544</v>
      </c>
      <c r="V4" s="7">
        <v>0</v>
      </c>
    </row>
    <row r="5" spans="1:22" x14ac:dyDescent="0.3">
      <c r="A5" t="s">
        <v>89</v>
      </c>
      <c r="B5" s="7">
        <v>17065181</v>
      </c>
      <c r="C5" s="7">
        <v>15881114</v>
      </c>
      <c r="D5" s="7">
        <v>1184067</v>
      </c>
      <c r="E5" s="7">
        <v>9448379</v>
      </c>
      <c r="F5" s="7">
        <v>9232622</v>
      </c>
      <c r="G5" s="7">
        <v>215757</v>
      </c>
      <c r="H5" s="7">
        <v>0</v>
      </c>
      <c r="I5" s="7">
        <v>0</v>
      </c>
      <c r="J5" s="7">
        <v>0</v>
      </c>
      <c r="K5" s="7">
        <v>7616802</v>
      </c>
      <c r="L5" s="7">
        <v>6648492</v>
      </c>
      <c r="M5" s="7">
        <v>968310</v>
      </c>
      <c r="N5" s="7">
        <v>0</v>
      </c>
      <c r="O5" s="7">
        <v>0</v>
      </c>
      <c r="P5" s="7">
        <v>0</v>
      </c>
      <c r="Q5" s="7">
        <v>8405626</v>
      </c>
      <c r="R5" s="7">
        <v>8231050</v>
      </c>
      <c r="S5" s="7">
        <v>596341</v>
      </c>
      <c r="T5" s="7">
        <v>372032</v>
      </c>
      <c r="U5" s="7">
        <v>18.476800000000001</v>
      </c>
      <c r="V5" s="7">
        <v>0</v>
      </c>
    </row>
    <row r="6" spans="1:22" x14ac:dyDescent="0.3">
      <c r="A6" t="s">
        <v>90</v>
      </c>
      <c r="B6" s="7">
        <v>17773291</v>
      </c>
      <c r="C6" s="7">
        <v>16473235</v>
      </c>
      <c r="D6" s="7">
        <v>1300056</v>
      </c>
      <c r="E6" s="7">
        <v>9406152</v>
      </c>
      <c r="F6" s="7">
        <v>9185739</v>
      </c>
      <c r="G6" s="7">
        <v>220413</v>
      </c>
      <c r="H6" s="7">
        <v>0</v>
      </c>
      <c r="I6" s="7">
        <v>0</v>
      </c>
      <c r="J6" s="7">
        <v>0</v>
      </c>
      <c r="K6" s="7">
        <v>8367139</v>
      </c>
      <c r="L6" s="7">
        <v>7287496</v>
      </c>
      <c r="M6" s="7">
        <v>1079643</v>
      </c>
      <c r="N6" s="7">
        <v>0</v>
      </c>
      <c r="O6" s="7">
        <v>0</v>
      </c>
      <c r="P6" s="7">
        <v>0</v>
      </c>
      <c r="Q6" s="7">
        <v>9276923</v>
      </c>
      <c r="R6" s="7">
        <v>9025734</v>
      </c>
      <c r="S6" s="7">
        <v>541023</v>
      </c>
      <c r="T6" s="7">
        <v>538581</v>
      </c>
      <c r="U6" s="7">
        <v>22.771799999999999</v>
      </c>
      <c r="V6" s="7">
        <v>0</v>
      </c>
    </row>
    <row r="7" spans="1:22" x14ac:dyDescent="0.3">
      <c r="A7" t="s">
        <v>91</v>
      </c>
      <c r="B7" s="7">
        <v>19751897</v>
      </c>
      <c r="C7" s="7">
        <v>18057793</v>
      </c>
      <c r="D7" s="7">
        <v>1694104</v>
      </c>
      <c r="E7" s="7">
        <v>9339045</v>
      </c>
      <c r="F7" s="7">
        <v>9030942</v>
      </c>
      <c r="G7" s="7">
        <v>308103</v>
      </c>
      <c r="H7" s="7">
        <v>0</v>
      </c>
      <c r="I7" s="7">
        <v>0</v>
      </c>
      <c r="J7" s="7">
        <v>0</v>
      </c>
      <c r="K7" s="7">
        <v>10412852</v>
      </c>
      <c r="L7" s="7">
        <v>9026851</v>
      </c>
      <c r="M7" s="7">
        <v>1386001</v>
      </c>
      <c r="N7" s="7">
        <v>0</v>
      </c>
      <c r="O7" s="7">
        <v>0</v>
      </c>
      <c r="P7" s="7">
        <v>0</v>
      </c>
      <c r="Q7" s="7">
        <v>11485280</v>
      </c>
      <c r="R7" s="7">
        <v>11253501</v>
      </c>
      <c r="S7" s="7">
        <v>838390</v>
      </c>
      <c r="T7" s="7">
        <v>547541</v>
      </c>
      <c r="U7" s="7">
        <v>18.0947</v>
      </c>
      <c r="V7" s="7">
        <v>0</v>
      </c>
    </row>
    <row r="8" spans="1:22" x14ac:dyDescent="0.3">
      <c r="A8" t="s">
        <v>92</v>
      </c>
      <c r="B8" s="7">
        <v>14415711</v>
      </c>
      <c r="C8" s="7">
        <v>13234596</v>
      </c>
      <c r="D8" s="7">
        <v>1181115</v>
      </c>
      <c r="E8" s="7">
        <v>8487421</v>
      </c>
      <c r="F8" s="7">
        <v>8364833</v>
      </c>
      <c r="G8" s="7">
        <v>122588</v>
      </c>
      <c r="H8" s="7">
        <v>0</v>
      </c>
      <c r="I8" s="7">
        <v>0</v>
      </c>
      <c r="J8" s="7">
        <v>0</v>
      </c>
      <c r="K8" s="7">
        <v>5928290</v>
      </c>
      <c r="L8" s="7">
        <v>4869763</v>
      </c>
      <c r="M8" s="7">
        <v>1058527</v>
      </c>
      <c r="N8" s="7">
        <v>0</v>
      </c>
      <c r="O8" s="7">
        <v>0</v>
      </c>
      <c r="P8" s="7">
        <v>0</v>
      </c>
      <c r="Q8" s="7">
        <v>6588619</v>
      </c>
      <c r="R8" s="7">
        <v>6415378</v>
      </c>
      <c r="S8" s="7">
        <v>833887</v>
      </c>
      <c r="T8" s="7">
        <v>224765</v>
      </c>
      <c r="U8" s="7">
        <v>20.721</v>
      </c>
      <c r="V8" s="7">
        <v>0</v>
      </c>
    </row>
    <row r="9" spans="1:22" x14ac:dyDescent="0.3">
      <c r="A9" t="s">
        <v>93</v>
      </c>
      <c r="B9" s="7">
        <v>14976884</v>
      </c>
      <c r="C9" s="7">
        <v>13872035</v>
      </c>
      <c r="D9" s="7">
        <v>1104849</v>
      </c>
      <c r="E9" s="7">
        <v>9083783</v>
      </c>
      <c r="F9" s="7">
        <v>8954323</v>
      </c>
      <c r="G9" s="7">
        <v>129460</v>
      </c>
      <c r="H9" s="7">
        <v>0</v>
      </c>
      <c r="I9" s="7">
        <v>0</v>
      </c>
      <c r="J9" s="7">
        <v>0</v>
      </c>
      <c r="K9" s="7">
        <v>5893101</v>
      </c>
      <c r="L9" s="7">
        <v>4917712</v>
      </c>
      <c r="M9" s="7">
        <v>975389</v>
      </c>
      <c r="N9" s="7">
        <v>0</v>
      </c>
      <c r="O9" s="7">
        <v>0</v>
      </c>
      <c r="P9" s="7">
        <v>0</v>
      </c>
      <c r="Q9" s="7">
        <v>6518617</v>
      </c>
      <c r="R9" s="7">
        <v>6406595</v>
      </c>
      <c r="S9" s="7">
        <v>759733</v>
      </c>
      <c r="T9" s="7">
        <v>215611</v>
      </c>
      <c r="U9" s="7">
        <v>16.217199999999998</v>
      </c>
      <c r="V9" s="7">
        <v>0</v>
      </c>
    </row>
    <row r="10" spans="1:22" x14ac:dyDescent="0.3">
      <c r="A10" t="s">
        <v>94</v>
      </c>
      <c r="B10" s="7">
        <v>16886362</v>
      </c>
      <c r="C10" s="7">
        <v>15649118</v>
      </c>
      <c r="D10" s="7">
        <v>1237244</v>
      </c>
      <c r="E10" s="7">
        <v>9721570</v>
      </c>
      <c r="F10" s="7">
        <v>9537976</v>
      </c>
      <c r="G10" s="7">
        <v>183594</v>
      </c>
      <c r="H10" s="7">
        <v>0</v>
      </c>
      <c r="I10" s="7">
        <v>0</v>
      </c>
      <c r="J10" s="7">
        <v>0</v>
      </c>
      <c r="K10" s="7">
        <v>7164792</v>
      </c>
      <c r="L10" s="7">
        <v>6111142</v>
      </c>
      <c r="M10" s="7">
        <v>1053650</v>
      </c>
      <c r="N10" s="7">
        <v>0</v>
      </c>
      <c r="O10" s="7">
        <v>0</v>
      </c>
      <c r="P10" s="7">
        <v>0</v>
      </c>
      <c r="Q10" s="7">
        <v>8046201</v>
      </c>
      <c r="R10" s="7">
        <v>7859565</v>
      </c>
      <c r="S10" s="7">
        <v>682618</v>
      </c>
      <c r="T10" s="7">
        <v>371112</v>
      </c>
      <c r="U10" s="7">
        <v>17.309999999999999</v>
      </c>
      <c r="V10" s="7">
        <v>0</v>
      </c>
    </row>
    <row r="11" spans="1:22" x14ac:dyDescent="0.3">
      <c r="A11" t="s">
        <v>95</v>
      </c>
      <c r="B11" s="7">
        <v>13602207</v>
      </c>
      <c r="C11" s="7">
        <v>12670542</v>
      </c>
      <c r="D11" s="7">
        <v>931665</v>
      </c>
      <c r="E11" s="7">
        <v>8233638</v>
      </c>
      <c r="F11" s="7">
        <v>8111360</v>
      </c>
      <c r="G11" s="7">
        <v>122278</v>
      </c>
      <c r="H11" s="7">
        <v>0</v>
      </c>
      <c r="I11" s="7">
        <v>0</v>
      </c>
      <c r="J11" s="7">
        <v>0</v>
      </c>
      <c r="K11" s="7">
        <v>5368569</v>
      </c>
      <c r="L11" s="7">
        <v>4559182</v>
      </c>
      <c r="M11" s="7">
        <v>809387</v>
      </c>
      <c r="N11" s="7">
        <v>0</v>
      </c>
      <c r="O11" s="7">
        <v>0</v>
      </c>
      <c r="P11" s="7">
        <v>0</v>
      </c>
      <c r="Q11" s="7">
        <v>5838822</v>
      </c>
      <c r="R11" s="7">
        <v>5597788</v>
      </c>
      <c r="S11" s="7">
        <v>572088</v>
      </c>
      <c r="T11" s="7">
        <v>237351</v>
      </c>
      <c r="U11" s="7">
        <v>29.910299999999999</v>
      </c>
      <c r="V11" s="7">
        <v>0</v>
      </c>
    </row>
    <row r="12" spans="1:22" x14ac:dyDescent="0.3">
      <c r="A12" t="s">
        <v>96</v>
      </c>
      <c r="B12" s="7">
        <v>18658922</v>
      </c>
      <c r="C12" s="7">
        <v>16403258</v>
      </c>
      <c r="D12" s="7">
        <v>2255664</v>
      </c>
      <c r="E12" s="7">
        <v>9733861</v>
      </c>
      <c r="F12" s="7">
        <v>9511999</v>
      </c>
      <c r="G12" s="7">
        <v>221862</v>
      </c>
      <c r="H12" s="7">
        <v>0</v>
      </c>
      <c r="I12" s="7">
        <v>0</v>
      </c>
      <c r="J12" s="7">
        <v>0</v>
      </c>
      <c r="K12" s="7">
        <v>8925061</v>
      </c>
      <c r="L12" s="7">
        <v>6891259</v>
      </c>
      <c r="M12" s="7">
        <v>2033802</v>
      </c>
      <c r="N12" s="7">
        <v>0</v>
      </c>
      <c r="O12" s="7">
        <v>0</v>
      </c>
      <c r="P12" s="7">
        <v>0</v>
      </c>
      <c r="Q12" s="7">
        <v>9248501</v>
      </c>
      <c r="R12" s="7">
        <v>9201757</v>
      </c>
      <c r="S12" s="7">
        <v>1795349</v>
      </c>
      <c r="T12" s="7">
        <v>238444</v>
      </c>
      <c r="U12" s="7">
        <v>13.769500000000001</v>
      </c>
      <c r="V12" s="7">
        <v>0</v>
      </c>
    </row>
    <row r="13" spans="1:22" x14ac:dyDescent="0.3">
      <c r="A13" t="s">
        <v>97</v>
      </c>
      <c r="B13" s="7">
        <v>17285622</v>
      </c>
      <c r="C13" s="7">
        <v>15495425</v>
      </c>
      <c r="D13" s="7">
        <v>1790197</v>
      </c>
      <c r="E13" s="7">
        <v>9317070</v>
      </c>
      <c r="F13" s="7">
        <v>9061123</v>
      </c>
      <c r="G13" s="7">
        <v>255947</v>
      </c>
      <c r="H13" s="7">
        <v>0</v>
      </c>
      <c r="I13" s="7">
        <v>0</v>
      </c>
      <c r="J13" s="7">
        <v>0</v>
      </c>
      <c r="K13" s="7">
        <v>7968552</v>
      </c>
      <c r="L13" s="7">
        <v>6434302</v>
      </c>
      <c r="M13" s="7">
        <v>1534250</v>
      </c>
      <c r="N13" s="7">
        <v>0</v>
      </c>
      <c r="O13" s="7">
        <v>0</v>
      </c>
      <c r="P13" s="7">
        <v>0</v>
      </c>
      <c r="Q13" s="7">
        <v>9003723</v>
      </c>
      <c r="R13" s="7">
        <v>8566919</v>
      </c>
      <c r="S13" s="7">
        <v>850865</v>
      </c>
      <c r="T13" s="7">
        <v>683338</v>
      </c>
      <c r="U13" s="7">
        <v>32.723300000000002</v>
      </c>
      <c r="V13" s="7">
        <v>0</v>
      </c>
    </row>
    <row r="14" spans="1:22" x14ac:dyDescent="0.3">
      <c r="A14" t="s">
        <v>98</v>
      </c>
      <c r="B14" s="7">
        <v>17605984</v>
      </c>
      <c r="C14" s="7">
        <v>15682389</v>
      </c>
      <c r="D14" s="7">
        <v>1923595</v>
      </c>
      <c r="E14" s="7">
        <v>10701044</v>
      </c>
      <c r="F14" s="7">
        <v>10438907</v>
      </c>
      <c r="G14" s="7">
        <v>262137</v>
      </c>
      <c r="H14" s="7">
        <v>0</v>
      </c>
      <c r="I14" s="7">
        <v>0</v>
      </c>
      <c r="J14" s="7">
        <v>0</v>
      </c>
      <c r="K14" s="7">
        <v>6904940</v>
      </c>
      <c r="L14" s="7">
        <v>5243482</v>
      </c>
      <c r="M14" s="7">
        <v>1661458</v>
      </c>
      <c r="N14" s="7">
        <v>0</v>
      </c>
      <c r="O14" s="7">
        <v>0</v>
      </c>
      <c r="P14" s="7">
        <v>0</v>
      </c>
      <c r="Q14" s="7">
        <v>7673623</v>
      </c>
      <c r="R14" s="7">
        <v>7256019</v>
      </c>
      <c r="S14" s="7">
        <v>974474</v>
      </c>
      <c r="T14" s="7">
        <v>686919</v>
      </c>
      <c r="U14" s="7">
        <v>31.1221</v>
      </c>
      <c r="V14" s="7">
        <v>0</v>
      </c>
    </row>
    <row r="15" spans="1:22" x14ac:dyDescent="0.3">
      <c r="A15" t="s">
        <v>99</v>
      </c>
      <c r="B15" s="7">
        <v>17250272</v>
      </c>
      <c r="C15" s="7">
        <v>15291045</v>
      </c>
      <c r="D15" s="7">
        <v>1959227</v>
      </c>
      <c r="E15" s="7">
        <v>10725151</v>
      </c>
      <c r="F15" s="7">
        <v>10434801</v>
      </c>
      <c r="G15" s="7">
        <v>290350</v>
      </c>
      <c r="H15" s="7">
        <v>0</v>
      </c>
      <c r="I15" s="7">
        <v>0</v>
      </c>
      <c r="J15" s="7">
        <v>0</v>
      </c>
      <c r="K15" s="7">
        <v>6525121</v>
      </c>
      <c r="L15" s="7">
        <v>4856244</v>
      </c>
      <c r="M15" s="7">
        <v>1668877</v>
      </c>
      <c r="N15" s="7">
        <v>0</v>
      </c>
      <c r="O15" s="7">
        <v>0</v>
      </c>
      <c r="P15" s="7">
        <v>0</v>
      </c>
      <c r="Q15" s="7">
        <v>7215471</v>
      </c>
      <c r="R15" s="7">
        <v>6827774</v>
      </c>
      <c r="S15" s="7">
        <v>983101</v>
      </c>
      <c r="T15" s="7">
        <v>685725</v>
      </c>
      <c r="U15" s="7">
        <v>27.464600000000001</v>
      </c>
      <c r="V15" s="7">
        <v>0</v>
      </c>
    </row>
    <row r="16" spans="1:22" x14ac:dyDescent="0.3">
      <c r="A16" t="s">
        <v>100</v>
      </c>
      <c r="B16" s="7">
        <v>16597882</v>
      </c>
      <c r="C16" s="7">
        <v>14388381</v>
      </c>
      <c r="D16" s="7">
        <v>2209501</v>
      </c>
      <c r="E16" s="7">
        <v>9942082</v>
      </c>
      <c r="F16" s="7">
        <v>9678483</v>
      </c>
      <c r="G16" s="7">
        <v>263599</v>
      </c>
      <c r="H16" s="7">
        <v>0</v>
      </c>
      <c r="I16" s="7">
        <v>0</v>
      </c>
      <c r="J16" s="7">
        <v>0</v>
      </c>
      <c r="K16" s="7">
        <v>6655800</v>
      </c>
      <c r="L16" s="7">
        <v>4709898</v>
      </c>
      <c r="M16" s="7">
        <v>1945902</v>
      </c>
      <c r="N16" s="7">
        <v>0</v>
      </c>
      <c r="O16" s="7">
        <v>0</v>
      </c>
      <c r="P16" s="7">
        <v>0</v>
      </c>
      <c r="Q16" s="7">
        <v>7411268</v>
      </c>
      <c r="R16" s="7">
        <v>6976914</v>
      </c>
      <c r="S16" s="7">
        <v>1255068</v>
      </c>
      <c r="T16" s="7">
        <v>690924</v>
      </c>
      <c r="U16" s="7">
        <v>27.389500000000002</v>
      </c>
      <c r="V16" s="7">
        <v>0</v>
      </c>
    </row>
    <row r="17" spans="1:22" x14ac:dyDescent="0.3">
      <c r="A17" t="s">
        <v>101</v>
      </c>
      <c r="B17" s="7">
        <v>15893739</v>
      </c>
      <c r="C17" s="7">
        <v>13703281</v>
      </c>
      <c r="D17" s="7">
        <v>2190458</v>
      </c>
      <c r="E17" s="7">
        <v>8863371</v>
      </c>
      <c r="F17" s="7">
        <v>8576449</v>
      </c>
      <c r="G17" s="7">
        <v>286922</v>
      </c>
      <c r="H17" s="7">
        <v>0</v>
      </c>
      <c r="I17" s="7">
        <v>0</v>
      </c>
      <c r="J17" s="7">
        <v>0</v>
      </c>
      <c r="K17" s="7">
        <v>7030368</v>
      </c>
      <c r="L17" s="7">
        <v>5126832</v>
      </c>
      <c r="M17" s="7">
        <v>1903536</v>
      </c>
      <c r="N17" s="7">
        <v>0</v>
      </c>
      <c r="O17" s="7">
        <v>0</v>
      </c>
      <c r="P17" s="7">
        <v>0</v>
      </c>
      <c r="Q17" s="7">
        <v>7880459</v>
      </c>
      <c r="R17" s="7">
        <v>7432958</v>
      </c>
      <c r="S17" s="7">
        <v>1104186</v>
      </c>
      <c r="T17" s="7">
        <v>799377</v>
      </c>
      <c r="U17" s="7">
        <v>29.1538</v>
      </c>
      <c r="V17" s="7">
        <v>0</v>
      </c>
    </row>
    <row r="18" spans="1:22" x14ac:dyDescent="0.3">
      <c r="A18" t="s">
        <v>102</v>
      </c>
      <c r="B18" s="7">
        <v>15476176</v>
      </c>
      <c r="C18" s="7">
        <v>13089544</v>
      </c>
      <c r="D18" s="7">
        <v>2386632</v>
      </c>
      <c r="E18" s="7">
        <v>8722496</v>
      </c>
      <c r="F18" s="7">
        <v>8430557</v>
      </c>
      <c r="G18" s="7">
        <v>291939</v>
      </c>
      <c r="H18" s="7">
        <v>0</v>
      </c>
      <c r="I18" s="7">
        <v>0</v>
      </c>
      <c r="J18" s="7">
        <v>0</v>
      </c>
      <c r="K18" s="7">
        <v>6753680</v>
      </c>
      <c r="L18" s="7">
        <v>4658987</v>
      </c>
      <c r="M18" s="7">
        <v>2094693</v>
      </c>
      <c r="N18" s="7">
        <v>0</v>
      </c>
      <c r="O18" s="7">
        <v>0</v>
      </c>
      <c r="P18" s="7">
        <v>0</v>
      </c>
      <c r="Q18" s="7">
        <v>7595022</v>
      </c>
      <c r="R18" s="7">
        <v>7128782</v>
      </c>
      <c r="S18" s="7">
        <v>1309093</v>
      </c>
      <c r="T18" s="7">
        <v>785571</v>
      </c>
      <c r="U18" s="7">
        <v>27.5395</v>
      </c>
      <c r="V18" s="7">
        <v>0</v>
      </c>
    </row>
    <row r="19" spans="1:22" x14ac:dyDescent="0.3">
      <c r="A19" t="s">
        <v>103</v>
      </c>
      <c r="B19" s="7">
        <v>15429280</v>
      </c>
      <c r="C19" s="7">
        <v>12973506</v>
      </c>
      <c r="D19" s="7">
        <v>2455774</v>
      </c>
      <c r="E19" s="7">
        <v>8672242</v>
      </c>
      <c r="F19" s="7">
        <v>8346202</v>
      </c>
      <c r="G19" s="7">
        <v>326040</v>
      </c>
      <c r="H19" s="7">
        <v>0</v>
      </c>
      <c r="I19" s="7">
        <v>0</v>
      </c>
      <c r="J19" s="7">
        <v>0</v>
      </c>
      <c r="K19" s="7">
        <v>6757038</v>
      </c>
      <c r="L19" s="7">
        <v>4627304</v>
      </c>
      <c r="M19" s="7">
        <v>2129734</v>
      </c>
      <c r="N19" s="7">
        <v>0</v>
      </c>
      <c r="O19" s="7">
        <v>0</v>
      </c>
      <c r="P19" s="7">
        <v>0</v>
      </c>
      <c r="Q19" s="7">
        <v>7612584</v>
      </c>
      <c r="R19" s="7">
        <v>7147153</v>
      </c>
      <c r="S19" s="7">
        <v>1280942</v>
      </c>
      <c r="T19" s="7">
        <v>848826</v>
      </c>
      <c r="U19" s="7">
        <v>28.255400000000002</v>
      </c>
      <c r="V19" s="7">
        <v>0</v>
      </c>
    </row>
    <row r="20" spans="1:22" x14ac:dyDescent="0.3">
      <c r="A20" t="s">
        <v>104</v>
      </c>
      <c r="B20" s="7">
        <v>18739791</v>
      </c>
      <c r="C20" s="7">
        <v>16189855</v>
      </c>
      <c r="D20" s="7">
        <v>2549936</v>
      </c>
      <c r="E20" s="7">
        <v>9660340</v>
      </c>
      <c r="F20" s="7">
        <v>9441590</v>
      </c>
      <c r="G20" s="7">
        <v>218750</v>
      </c>
      <c r="H20" s="7">
        <v>0</v>
      </c>
      <c r="I20" s="7">
        <v>0</v>
      </c>
      <c r="J20" s="7">
        <v>0</v>
      </c>
      <c r="K20" s="7">
        <v>9079451</v>
      </c>
      <c r="L20" s="7">
        <v>6748265</v>
      </c>
      <c r="M20" s="7">
        <v>2331186</v>
      </c>
      <c r="N20" s="7">
        <v>0</v>
      </c>
      <c r="O20" s="7">
        <v>0</v>
      </c>
      <c r="P20" s="7">
        <v>0</v>
      </c>
      <c r="Q20" s="7">
        <v>9607844</v>
      </c>
      <c r="R20" s="7">
        <v>9525859</v>
      </c>
      <c r="S20" s="7">
        <v>2050104</v>
      </c>
      <c r="T20" s="7">
        <v>281086</v>
      </c>
      <c r="U20" s="7">
        <v>14.7342</v>
      </c>
      <c r="V20" s="7">
        <v>0</v>
      </c>
    </row>
    <row r="21" spans="1:22" x14ac:dyDescent="0.3">
      <c r="A21" t="s">
        <v>105</v>
      </c>
      <c r="B21" s="7">
        <v>18666835</v>
      </c>
      <c r="C21" s="7">
        <v>16394166</v>
      </c>
      <c r="D21" s="7">
        <v>2272669</v>
      </c>
      <c r="E21" s="7">
        <v>9742333</v>
      </c>
      <c r="F21" s="7">
        <v>9616164</v>
      </c>
      <c r="G21" s="7">
        <v>126169</v>
      </c>
      <c r="H21" s="7">
        <v>0</v>
      </c>
      <c r="I21" s="7">
        <v>0</v>
      </c>
      <c r="J21" s="7">
        <v>0</v>
      </c>
      <c r="K21" s="7">
        <v>8924502</v>
      </c>
      <c r="L21" s="7">
        <v>6778002</v>
      </c>
      <c r="M21" s="7">
        <v>2146500</v>
      </c>
      <c r="N21" s="7">
        <v>0</v>
      </c>
      <c r="O21" s="7">
        <v>0</v>
      </c>
      <c r="P21" s="7">
        <v>0</v>
      </c>
      <c r="Q21" s="7">
        <v>9321356</v>
      </c>
      <c r="R21" s="7">
        <v>9244688</v>
      </c>
      <c r="S21" s="7">
        <v>1939136</v>
      </c>
      <c r="T21" s="7">
        <v>207412</v>
      </c>
      <c r="U21" s="7">
        <v>14.123100000000001</v>
      </c>
      <c r="V21" s="7">
        <v>0</v>
      </c>
    </row>
    <row r="22" spans="1:22" x14ac:dyDescent="0.3">
      <c r="A22" t="s">
        <v>106</v>
      </c>
      <c r="B22" s="7">
        <v>16462674</v>
      </c>
      <c r="C22" s="7">
        <v>13021207</v>
      </c>
      <c r="D22" s="7">
        <v>3441467</v>
      </c>
      <c r="E22" s="7">
        <v>9758763</v>
      </c>
      <c r="F22" s="7">
        <v>9288583</v>
      </c>
      <c r="G22" s="7">
        <v>470180</v>
      </c>
      <c r="H22" s="7">
        <v>0</v>
      </c>
      <c r="I22" s="7">
        <v>0</v>
      </c>
      <c r="J22" s="7">
        <v>0</v>
      </c>
      <c r="K22" s="7">
        <v>6703911</v>
      </c>
      <c r="L22" s="7">
        <v>3732624</v>
      </c>
      <c r="M22" s="7">
        <v>2971287</v>
      </c>
      <c r="N22" s="7">
        <v>0</v>
      </c>
      <c r="O22" s="7">
        <v>0</v>
      </c>
      <c r="P22" s="7">
        <v>0</v>
      </c>
      <c r="Q22" s="7">
        <v>7393349</v>
      </c>
      <c r="R22" s="7">
        <v>7269582</v>
      </c>
      <c r="S22" s="7">
        <v>1810965</v>
      </c>
      <c r="T22" s="7">
        <v>1160301</v>
      </c>
      <c r="U22" s="7">
        <v>16.533899999999999</v>
      </c>
      <c r="V22" s="7">
        <v>0</v>
      </c>
    </row>
    <row r="23" spans="1:22" x14ac:dyDescent="0.3">
      <c r="A23" t="s">
        <v>107</v>
      </c>
      <c r="B23" s="7">
        <v>15213139</v>
      </c>
      <c r="C23" s="7">
        <v>12860576</v>
      </c>
      <c r="D23" s="7">
        <v>2352563</v>
      </c>
      <c r="E23" s="7">
        <v>9865443</v>
      </c>
      <c r="F23" s="7">
        <v>9743348</v>
      </c>
      <c r="G23" s="7">
        <v>122095</v>
      </c>
      <c r="H23" s="7">
        <v>0</v>
      </c>
      <c r="I23" s="7">
        <v>0</v>
      </c>
      <c r="J23" s="7">
        <v>0</v>
      </c>
      <c r="K23" s="7">
        <v>5347696</v>
      </c>
      <c r="L23" s="7">
        <v>3117228</v>
      </c>
      <c r="M23" s="7">
        <v>2230468</v>
      </c>
      <c r="N23" s="7">
        <v>0</v>
      </c>
      <c r="O23" s="7">
        <v>0</v>
      </c>
      <c r="P23" s="7">
        <v>0</v>
      </c>
      <c r="Q23" s="7">
        <v>5546558</v>
      </c>
      <c r="R23" s="7">
        <v>5520611</v>
      </c>
      <c r="S23" s="7">
        <v>2109453</v>
      </c>
      <c r="T23" s="7">
        <v>121022</v>
      </c>
      <c r="U23" s="7">
        <v>17.704899999999999</v>
      </c>
      <c r="V23" s="7">
        <v>0</v>
      </c>
    </row>
    <row r="24" spans="1:22" x14ac:dyDescent="0.3">
      <c r="A24" t="s">
        <v>108</v>
      </c>
      <c r="B24" s="7">
        <v>15920644</v>
      </c>
      <c r="C24" s="7">
        <v>13460844</v>
      </c>
      <c r="D24" s="7">
        <v>2459800</v>
      </c>
      <c r="E24" s="7">
        <v>10054551</v>
      </c>
      <c r="F24" s="7">
        <v>9896522</v>
      </c>
      <c r="G24" s="7">
        <v>158029</v>
      </c>
      <c r="H24" s="7">
        <v>0</v>
      </c>
      <c r="I24" s="7">
        <v>0</v>
      </c>
      <c r="J24" s="7">
        <v>0</v>
      </c>
      <c r="K24" s="7">
        <v>5866093</v>
      </c>
      <c r="L24" s="7">
        <v>3564322</v>
      </c>
      <c r="M24" s="7">
        <v>2301771</v>
      </c>
      <c r="N24" s="7">
        <v>0</v>
      </c>
      <c r="O24" s="7">
        <v>0</v>
      </c>
      <c r="P24" s="7">
        <v>0</v>
      </c>
      <c r="Q24" s="7">
        <v>6097549</v>
      </c>
      <c r="R24" s="7">
        <v>6069468</v>
      </c>
      <c r="S24" s="7">
        <v>2152726</v>
      </c>
      <c r="T24" s="7">
        <v>149030</v>
      </c>
      <c r="U24" s="7">
        <v>17.7761</v>
      </c>
      <c r="V24" s="7">
        <v>0</v>
      </c>
    </row>
    <row r="25" spans="1:22" x14ac:dyDescent="0.3">
      <c r="A25" t="s">
        <v>109</v>
      </c>
      <c r="B25" s="7">
        <v>15100344</v>
      </c>
      <c r="C25" s="7">
        <v>12928774</v>
      </c>
      <c r="D25" s="7">
        <v>2171570</v>
      </c>
      <c r="E25" s="7">
        <v>9821064</v>
      </c>
      <c r="F25" s="7">
        <v>9695231</v>
      </c>
      <c r="G25" s="7">
        <v>125833</v>
      </c>
      <c r="H25" s="7">
        <v>0</v>
      </c>
      <c r="I25" s="7">
        <v>0</v>
      </c>
      <c r="J25" s="7">
        <v>0</v>
      </c>
      <c r="K25" s="7">
        <v>5279280</v>
      </c>
      <c r="L25" s="7">
        <v>3233543</v>
      </c>
      <c r="M25" s="7">
        <v>2045737</v>
      </c>
      <c r="N25" s="7">
        <v>0</v>
      </c>
      <c r="O25" s="7">
        <v>0</v>
      </c>
      <c r="P25" s="7">
        <v>0</v>
      </c>
      <c r="Q25" s="7">
        <v>5513691</v>
      </c>
      <c r="R25" s="7">
        <v>5477989</v>
      </c>
      <c r="S25" s="7">
        <v>1948508</v>
      </c>
      <c r="T25" s="7">
        <v>97230</v>
      </c>
      <c r="U25" s="7">
        <v>18.8704</v>
      </c>
      <c r="V25" s="7">
        <v>0</v>
      </c>
    </row>
    <row r="26" spans="1:22" x14ac:dyDescent="0.3">
      <c r="A26" t="s">
        <v>110</v>
      </c>
      <c r="B26" s="7">
        <v>15963494</v>
      </c>
      <c r="C26" s="7">
        <v>13575003</v>
      </c>
      <c r="D26" s="7">
        <v>2388491</v>
      </c>
      <c r="E26" s="7">
        <v>10055512</v>
      </c>
      <c r="F26" s="7">
        <v>9909182</v>
      </c>
      <c r="G26" s="7">
        <v>146330</v>
      </c>
      <c r="H26" s="7">
        <v>0</v>
      </c>
      <c r="I26" s="7">
        <v>0</v>
      </c>
      <c r="J26" s="7">
        <v>0</v>
      </c>
      <c r="K26" s="7">
        <v>5907982</v>
      </c>
      <c r="L26" s="7">
        <v>3665821</v>
      </c>
      <c r="M26" s="7">
        <v>2242161</v>
      </c>
      <c r="N26" s="7">
        <v>0</v>
      </c>
      <c r="O26" s="7">
        <v>0</v>
      </c>
      <c r="P26" s="7">
        <v>0</v>
      </c>
      <c r="Q26" s="7">
        <v>6138592</v>
      </c>
      <c r="R26" s="7">
        <v>6108423</v>
      </c>
      <c r="S26" s="7">
        <v>2137272</v>
      </c>
      <c r="T26" s="7">
        <v>104905</v>
      </c>
      <c r="U26" s="7">
        <v>17.689599999999999</v>
      </c>
      <c r="V26" s="7">
        <v>0</v>
      </c>
    </row>
    <row r="27" spans="1:22" x14ac:dyDescent="0.3">
      <c r="A27" t="s">
        <v>111</v>
      </c>
      <c r="B27" s="7">
        <v>16045431</v>
      </c>
      <c r="C27" s="7">
        <v>13529285</v>
      </c>
      <c r="D27" s="7">
        <v>2516146</v>
      </c>
      <c r="E27" s="7">
        <v>10073261</v>
      </c>
      <c r="F27" s="7">
        <v>9902635</v>
      </c>
      <c r="G27" s="7">
        <v>170626</v>
      </c>
      <c r="H27" s="7">
        <v>0</v>
      </c>
      <c r="I27" s="7">
        <v>0</v>
      </c>
      <c r="J27" s="7">
        <v>0</v>
      </c>
      <c r="K27" s="7">
        <v>5972170</v>
      </c>
      <c r="L27" s="7">
        <v>3626650</v>
      </c>
      <c r="M27" s="7">
        <v>2345520</v>
      </c>
      <c r="N27" s="7">
        <v>0</v>
      </c>
      <c r="O27" s="7">
        <v>0</v>
      </c>
      <c r="P27" s="7">
        <v>0</v>
      </c>
      <c r="Q27" s="7">
        <v>6194491</v>
      </c>
      <c r="R27" s="7">
        <v>6170818</v>
      </c>
      <c r="S27" s="7">
        <v>2204320</v>
      </c>
      <c r="T27" s="7">
        <v>141187</v>
      </c>
      <c r="U27" s="7">
        <v>17.321400000000001</v>
      </c>
      <c r="V27" s="7">
        <v>0</v>
      </c>
    </row>
    <row r="28" spans="1:22" x14ac:dyDescent="0.3">
      <c r="A28" t="s">
        <v>112</v>
      </c>
      <c r="B28" s="7">
        <v>15991127</v>
      </c>
      <c r="C28" s="7">
        <v>13462020</v>
      </c>
      <c r="D28" s="7">
        <v>2529107</v>
      </c>
      <c r="E28" s="7">
        <v>10085193</v>
      </c>
      <c r="F28" s="7">
        <v>9956476</v>
      </c>
      <c r="G28" s="7">
        <v>128717</v>
      </c>
      <c r="H28" s="7">
        <v>0</v>
      </c>
      <c r="I28" s="7">
        <v>0</v>
      </c>
      <c r="J28" s="7">
        <v>0</v>
      </c>
      <c r="K28" s="7">
        <v>5905934</v>
      </c>
      <c r="L28" s="7">
        <v>3505544</v>
      </c>
      <c r="M28" s="7">
        <v>2400390</v>
      </c>
      <c r="N28" s="7">
        <v>0</v>
      </c>
      <c r="O28" s="7">
        <v>0</v>
      </c>
      <c r="P28" s="7">
        <v>0</v>
      </c>
      <c r="Q28" s="7">
        <v>6104488</v>
      </c>
      <c r="R28" s="7">
        <v>6092738</v>
      </c>
      <c r="S28" s="7">
        <v>2249039</v>
      </c>
      <c r="T28" s="7">
        <v>151358</v>
      </c>
      <c r="U28" s="7">
        <v>17.355699999999999</v>
      </c>
      <c r="V28" s="7">
        <v>0</v>
      </c>
    </row>
    <row r="29" spans="1:22" x14ac:dyDescent="0.3">
      <c r="A29" t="s">
        <v>113</v>
      </c>
      <c r="B29" s="7">
        <v>17383314</v>
      </c>
      <c r="C29" s="7">
        <v>13400985</v>
      </c>
      <c r="D29" s="7">
        <v>3982329</v>
      </c>
      <c r="E29" s="7">
        <v>9316246</v>
      </c>
      <c r="F29" s="7">
        <v>8773757</v>
      </c>
      <c r="G29" s="7">
        <v>542489</v>
      </c>
      <c r="H29" s="7">
        <v>0</v>
      </c>
      <c r="I29" s="7">
        <v>0</v>
      </c>
      <c r="J29" s="7">
        <v>0</v>
      </c>
      <c r="K29" s="7">
        <v>8067068</v>
      </c>
      <c r="L29" s="7">
        <v>4627228</v>
      </c>
      <c r="M29" s="7">
        <v>3439840</v>
      </c>
      <c r="N29" s="7">
        <v>0</v>
      </c>
      <c r="O29" s="7">
        <v>0</v>
      </c>
      <c r="P29" s="7">
        <v>0</v>
      </c>
      <c r="Q29" s="7">
        <v>8907367</v>
      </c>
      <c r="R29" s="7">
        <v>8748127</v>
      </c>
      <c r="S29" s="7">
        <v>2068690</v>
      </c>
      <c r="T29" s="7">
        <v>1371165</v>
      </c>
      <c r="U29" s="7">
        <v>16.8339</v>
      </c>
      <c r="V29" s="7">
        <v>0</v>
      </c>
    </row>
    <row r="30" spans="1:22" x14ac:dyDescent="0.3">
      <c r="A30" t="s">
        <v>114</v>
      </c>
      <c r="B30" s="7">
        <v>17414366</v>
      </c>
      <c r="C30" s="7">
        <v>13171954</v>
      </c>
      <c r="D30" s="7">
        <v>4242412</v>
      </c>
      <c r="E30" s="7">
        <v>9194498</v>
      </c>
      <c r="F30" s="7">
        <v>8619297</v>
      </c>
      <c r="G30" s="7">
        <v>575201</v>
      </c>
      <c r="H30" s="7">
        <v>0</v>
      </c>
      <c r="I30" s="7">
        <v>0</v>
      </c>
      <c r="J30" s="7">
        <v>0</v>
      </c>
      <c r="K30" s="7">
        <v>8219868</v>
      </c>
      <c r="L30" s="7">
        <v>4552657</v>
      </c>
      <c r="M30" s="7">
        <v>3667211</v>
      </c>
      <c r="N30" s="7">
        <v>0</v>
      </c>
      <c r="O30" s="7">
        <v>0</v>
      </c>
      <c r="P30" s="7">
        <v>0</v>
      </c>
      <c r="Q30" s="7">
        <v>9119901</v>
      </c>
      <c r="R30" s="7">
        <v>8945881</v>
      </c>
      <c r="S30" s="7">
        <v>2193800</v>
      </c>
      <c r="T30" s="7">
        <v>1473399</v>
      </c>
      <c r="U30" s="7">
        <v>16.861599999999999</v>
      </c>
      <c r="V30" s="7">
        <v>0</v>
      </c>
    </row>
    <row r="31" spans="1:22" x14ac:dyDescent="0.3">
      <c r="A31" t="s">
        <v>115</v>
      </c>
      <c r="B31" s="7">
        <v>17862671</v>
      </c>
      <c r="C31" s="7">
        <v>13860686</v>
      </c>
      <c r="D31" s="7">
        <v>4001985</v>
      </c>
      <c r="E31" s="7">
        <v>9342041</v>
      </c>
      <c r="F31" s="7">
        <v>8789854</v>
      </c>
      <c r="G31" s="7">
        <v>552187</v>
      </c>
      <c r="H31" s="7">
        <v>0</v>
      </c>
      <c r="I31" s="7">
        <v>0</v>
      </c>
      <c r="J31" s="7">
        <v>0</v>
      </c>
      <c r="K31" s="7">
        <v>8520630</v>
      </c>
      <c r="L31" s="7">
        <v>5070832</v>
      </c>
      <c r="M31" s="7">
        <v>3449798</v>
      </c>
      <c r="N31" s="7">
        <v>0</v>
      </c>
      <c r="O31" s="7">
        <v>0</v>
      </c>
      <c r="P31" s="7">
        <v>0</v>
      </c>
      <c r="Q31" s="7">
        <v>9314499</v>
      </c>
      <c r="R31" s="7">
        <v>9168983</v>
      </c>
      <c r="S31" s="7">
        <v>2135266</v>
      </c>
      <c r="T31" s="7">
        <v>1314530</v>
      </c>
      <c r="U31" s="7">
        <v>17.013500000000001</v>
      </c>
      <c r="V31" s="7">
        <v>0</v>
      </c>
    </row>
    <row r="32" spans="1:22" x14ac:dyDescent="0.3">
      <c r="A32" t="s">
        <v>116</v>
      </c>
      <c r="B32" s="7">
        <v>17893897</v>
      </c>
      <c r="C32" s="7">
        <v>13423229</v>
      </c>
      <c r="D32" s="7">
        <v>4470668</v>
      </c>
      <c r="E32" s="7">
        <v>9330312</v>
      </c>
      <c r="F32" s="7">
        <v>8725461</v>
      </c>
      <c r="G32" s="7">
        <v>604851</v>
      </c>
      <c r="H32" s="7">
        <v>0</v>
      </c>
      <c r="I32" s="7">
        <v>0</v>
      </c>
      <c r="J32" s="7">
        <v>0</v>
      </c>
      <c r="K32" s="7">
        <v>8563585</v>
      </c>
      <c r="L32" s="7">
        <v>4697768</v>
      </c>
      <c r="M32" s="7">
        <v>3865817</v>
      </c>
      <c r="N32" s="7">
        <v>0</v>
      </c>
      <c r="O32" s="7">
        <v>0</v>
      </c>
      <c r="P32" s="7">
        <v>0</v>
      </c>
      <c r="Q32" s="7">
        <v>9475983</v>
      </c>
      <c r="R32" s="7">
        <v>9292404</v>
      </c>
      <c r="S32" s="7">
        <v>2351806</v>
      </c>
      <c r="T32" s="7">
        <v>1514067</v>
      </c>
      <c r="U32" s="7">
        <v>17.023</v>
      </c>
      <c r="V32" s="7">
        <v>0</v>
      </c>
    </row>
    <row r="33" spans="1:22" x14ac:dyDescent="0.3">
      <c r="A33" t="s">
        <v>117</v>
      </c>
      <c r="B33" s="7">
        <v>18004544</v>
      </c>
      <c r="C33" s="7">
        <v>13401361</v>
      </c>
      <c r="D33" s="7">
        <v>4603183</v>
      </c>
      <c r="E33" s="7">
        <v>9328705</v>
      </c>
      <c r="F33" s="7">
        <v>8686396</v>
      </c>
      <c r="G33" s="7">
        <v>642309</v>
      </c>
      <c r="H33" s="7">
        <v>0</v>
      </c>
      <c r="I33" s="7">
        <v>0</v>
      </c>
      <c r="J33" s="7">
        <v>0</v>
      </c>
      <c r="K33" s="7">
        <v>8675839</v>
      </c>
      <c r="L33" s="7">
        <v>4714965</v>
      </c>
      <c r="M33" s="7">
        <v>3960874</v>
      </c>
      <c r="N33" s="7">
        <v>0</v>
      </c>
      <c r="O33" s="7">
        <v>0</v>
      </c>
      <c r="P33" s="7">
        <v>0</v>
      </c>
      <c r="Q33" s="7">
        <v>9644857</v>
      </c>
      <c r="R33" s="7">
        <v>9434844</v>
      </c>
      <c r="S33" s="7">
        <v>2388601</v>
      </c>
      <c r="T33" s="7">
        <v>1572177</v>
      </c>
      <c r="U33" s="7">
        <v>16.6556</v>
      </c>
      <c r="V33" s="7">
        <v>0</v>
      </c>
    </row>
    <row r="34" spans="1:22" x14ac:dyDescent="0.3">
      <c r="A34" t="s">
        <v>118</v>
      </c>
      <c r="B34" s="7">
        <v>17592611</v>
      </c>
      <c r="C34" s="7">
        <v>13397905</v>
      </c>
      <c r="D34" s="7">
        <v>4194706</v>
      </c>
      <c r="E34" s="7">
        <v>9614994</v>
      </c>
      <c r="F34" s="7">
        <v>9087477</v>
      </c>
      <c r="G34" s="7">
        <v>527517</v>
      </c>
      <c r="H34" s="7">
        <v>0</v>
      </c>
      <c r="I34" s="7">
        <v>0</v>
      </c>
      <c r="J34" s="7">
        <v>0</v>
      </c>
      <c r="K34" s="7">
        <v>7977617</v>
      </c>
      <c r="L34" s="7">
        <v>4310428</v>
      </c>
      <c r="M34" s="7">
        <v>3667189</v>
      </c>
      <c r="N34" s="7">
        <v>0</v>
      </c>
      <c r="O34" s="7">
        <v>0</v>
      </c>
      <c r="P34" s="7">
        <v>0</v>
      </c>
      <c r="Q34" s="7">
        <v>8663685</v>
      </c>
      <c r="R34" s="7">
        <v>8558020</v>
      </c>
      <c r="S34" s="7">
        <v>2569565</v>
      </c>
      <c r="T34" s="7">
        <v>1097621</v>
      </c>
      <c r="U34" s="7">
        <v>17.000399999999999</v>
      </c>
      <c r="V34" s="7">
        <v>0</v>
      </c>
    </row>
    <row r="35" spans="1:22" x14ac:dyDescent="0.3">
      <c r="A35" t="s">
        <v>119</v>
      </c>
      <c r="B35" s="7">
        <v>17342385</v>
      </c>
      <c r="C35" s="7">
        <v>13119625</v>
      </c>
      <c r="D35" s="7">
        <v>4222760</v>
      </c>
      <c r="E35" s="7">
        <v>9640540</v>
      </c>
      <c r="F35" s="7">
        <v>9120137</v>
      </c>
      <c r="G35" s="7">
        <v>520403</v>
      </c>
      <c r="H35" s="7">
        <v>0</v>
      </c>
      <c r="I35" s="7">
        <v>0</v>
      </c>
      <c r="J35" s="7">
        <v>0</v>
      </c>
      <c r="K35" s="7">
        <v>7701845</v>
      </c>
      <c r="L35" s="7">
        <v>3999488</v>
      </c>
      <c r="M35" s="7">
        <v>3702357</v>
      </c>
      <c r="N35" s="7">
        <v>0</v>
      </c>
      <c r="O35" s="7">
        <v>0</v>
      </c>
      <c r="P35" s="7">
        <v>0</v>
      </c>
      <c r="Q35" s="7">
        <v>8381213</v>
      </c>
      <c r="R35" s="7">
        <v>8265801</v>
      </c>
      <c r="S35" s="7">
        <v>2609927</v>
      </c>
      <c r="T35" s="7">
        <v>1092472</v>
      </c>
      <c r="U35" s="7">
        <v>17.217300000000002</v>
      </c>
      <c r="V35" s="7">
        <v>0</v>
      </c>
    </row>
    <row r="36" spans="1:22" x14ac:dyDescent="0.3">
      <c r="A36" t="s">
        <v>120</v>
      </c>
      <c r="B36" s="7">
        <v>17729483</v>
      </c>
      <c r="C36" s="7">
        <v>13332277</v>
      </c>
      <c r="D36" s="7">
        <v>4397206</v>
      </c>
      <c r="E36" s="7">
        <v>9652918</v>
      </c>
      <c r="F36" s="7">
        <v>9100520</v>
      </c>
      <c r="G36" s="7">
        <v>552398</v>
      </c>
      <c r="H36" s="7">
        <v>0</v>
      </c>
      <c r="I36" s="7">
        <v>0</v>
      </c>
      <c r="J36" s="7">
        <v>0</v>
      </c>
      <c r="K36" s="7">
        <v>8076565</v>
      </c>
      <c r="L36" s="7">
        <v>4231757</v>
      </c>
      <c r="M36" s="7">
        <v>3844808</v>
      </c>
      <c r="N36" s="7">
        <v>0</v>
      </c>
      <c r="O36" s="7">
        <v>0</v>
      </c>
      <c r="P36" s="7">
        <v>0</v>
      </c>
      <c r="Q36" s="7">
        <v>8792821</v>
      </c>
      <c r="R36" s="7">
        <v>8701310</v>
      </c>
      <c r="S36" s="7">
        <v>2603513</v>
      </c>
      <c r="T36" s="7">
        <v>1241328</v>
      </c>
      <c r="U36" s="7">
        <v>16.547999999999998</v>
      </c>
      <c r="V36" s="7">
        <v>0</v>
      </c>
    </row>
    <row r="37" spans="1:22" x14ac:dyDescent="0.3">
      <c r="A37" t="s">
        <v>121</v>
      </c>
      <c r="B37" s="7">
        <v>17527355</v>
      </c>
      <c r="C37" s="7">
        <v>13149236</v>
      </c>
      <c r="D37" s="7">
        <v>4378119</v>
      </c>
      <c r="E37" s="7">
        <v>9521073</v>
      </c>
      <c r="F37" s="7">
        <v>8955543</v>
      </c>
      <c r="G37" s="7">
        <v>565530</v>
      </c>
      <c r="H37" s="7">
        <v>0</v>
      </c>
      <c r="I37" s="7">
        <v>0</v>
      </c>
      <c r="J37" s="7">
        <v>0</v>
      </c>
      <c r="K37" s="7">
        <v>8006282</v>
      </c>
      <c r="L37" s="7">
        <v>4193693</v>
      </c>
      <c r="M37" s="7">
        <v>3812589</v>
      </c>
      <c r="N37" s="7">
        <v>0</v>
      </c>
      <c r="O37" s="7">
        <v>0</v>
      </c>
      <c r="P37" s="7">
        <v>0</v>
      </c>
      <c r="Q37" s="7">
        <v>8713706</v>
      </c>
      <c r="R37" s="7">
        <v>8615294</v>
      </c>
      <c r="S37" s="7">
        <v>2687886</v>
      </c>
      <c r="T37" s="7">
        <v>1124718</v>
      </c>
      <c r="U37" s="7">
        <v>16.7149</v>
      </c>
      <c r="V37" s="7">
        <v>0</v>
      </c>
    </row>
    <row r="38" spans="1:22" x14ac:dyDescent="0.3">
      <c r="A38" t="s">
        <v>122</v>
      </c>
      <c r="B38" s="7">
        <v>17679266</v>
      </c>
      <c r="C38" s="7">
        <v>13198934</v>
      </c>
      <c r="D38" s="7">
        <v>4480332</v>
      </c>
      <c r="E38" s="7">
        <v>9503268</v>
      </c>
      <c r="F38" s="7">
        <v>8947537</v>
      </c>
      <c r="G38" s="7">
        <v>555731</v>
      </c>
      <c r="H38" s="7">
        <v>0</v>
      </c>
      <c r="I38" s="7">
        <v>0</v>
      </c>
      <c r="J38" s="7">
        <v>0</v>
      </c>
      <c r="K38" s="7">
        <v>8175998</v>
      </c>
      <c r="L38" s="7">
        <v>4251397</v>
      </c>
      <c r="M38" s="7">
        <v>3924601</v>
      </c>
      <c r="N38" s="7">
        <v>0</v>
      </c>
      <c r="O38" s="7">
        <v>0</v>
      </c>
      <c r="P38" s="7">
        <v>0</v>
      </c>
      <c r="Q38" s="7">
        <v>8835500</v>
      </c>
      <c r="R38" s="7">
        <v>8765646</v>
      </c>
      <c r="S38" s="7">
        <v>2814082</v>
      </c>
      <c r="T38" s="7">
        <v>1110527</v>
      </c>
      <c r="U38" s="7">
        <v>16.214400000000001</v>
      </c>
      <c r="V38" s="7">
        <v>0</v>
      </c>
    </row>
    <row r="39" spans="1:22" x14ac:dyDescent="0.3">
      <c r="A39" t="s">
        <v>123</v>
      </c>
      <c r="B39" s="7">
        <v>17762610</v>
      </c>
      <c r="C39" s="7">
        <v>13527895</v>
      </c>
      <c r="D39" s="7">
        <v>4234715</v>
      </c>
      <c r="E39" s="7">
        <v>9602035</v>
      </c>
      <c r="F39" s="7">
        <v>9209163</v>
      </c>
      <c r="G39" s="7">
        <v>392872</v>
      </c>
      <c r="H39" s="7">
        <v>0</v>
      </c>
      <c r="I39" s="7">
        <v>0</v>
      </c>
      <c r="J39" s="7">
        <v>0</v>
      </c>
      <c r="K39" s="7">
        <v>8160575</v>
      </c>
      <c r="L39" s="7">
        <v>4318732</v>
      </c>
      <c r="M39" s="7">
        <v>3841843</v>
      </c>
      <c r="N39" s="7">
        <v>0</v>
      </c>
      <c r="O39" s="7">
        <v>0</v>
      </c>
      <c r="P39" s="7">
        <v>0</v>
      </c>
      <c r="Q39" s="7">
        <v>8682281</v>
      </c>
      <c r="R39" s="7">
        <v>8639877</v>
      </c>
      <c r="S39" s="7">
        <v>3101907</v>
      </c>
      <c r="T39" s="7">
        <v>739928</v>
      </c>
      <c r="U39" s="7">
        <v>15.0639</v>
      </c>
      <c r="V39" s="7">
        <v>0</v>
      </c>
    </row>
    <row r="40" spans="1:22" x14ac:dyDescent="0.3">
      <c r="A40" t="s">
        <v>124</v>
      </c>
      <c r="B40" s="7">
        <v>17707943</v>
      </c>
      <c r="C40" s="7">
        <v>13497763</v>
      </c>
      <c r="D40" s="7">
        <v>4210180</v>
      </c>
      <c r="E40" s="7">
        <v>9580443</v>
      </c>
      <c r="F40" s="7">
        <v>9199424</v>
      </c>
      <c r="G40" s="7">
        <v>381019</v>
      </c>
      <c r="H40" s="7">
        <v>0</v>
      </c>
      <c r="I40" s="7">
        <v>0</v>
      </c>
      <c r="J40" s="7">
        <v>0</v>
      </c>
      <c r="K40" s="7">
        <v>8127500</v>
      </c>
      <c r="L40" s="7">
        <v>4298339</v>
      </c>
      <c r="M40" s="7">
        <v>3829161</v>
      </c>
      <c r="N40" s="7">
        <v>0</v>
      </c>
      <c r="O40" s="7">
        <v>0</v>
      </c>
      <c r="P40" s="7">
        <v>0</v>
      </c>
      <c r="Q40" s="7">
        <v>8639380</v>
      </c>
      <c r="R40" s="7">
        <v>8599330</v>
      </c>
      <c r="S40" s="7">
        <v>3104536</v>
      </c>
      <c r="T40" s="7">
        <v>724589</v>
      </c>
      <c r="U40" s="7">
        <v>14.883900000000001</v>
      </c>
      <c r="V40" s="7">
        <v>0</v>
      </c>
    </row>
    <row r="41" spans="1:22" x14ac:dyDescent="0.3">
      <c r="A41" t="s">
        <v>125</v>
      </c>
      <c r="B41" s="7">
        <v>17752804</v>
      </c>
      <c r="C41" s="7">
        <v>13551121</v>
      </c>
      <c r="D41" s="7">
        <v>4201683</v>
      </c>
      <c r="E41" s="7">
        <v>9628049</v>
      </c>
      <c r="F41" s="7">
        <v>9244757</v>
      </c>
      <c r="G41" s="7">
        <v>383292</v>
      </c>
      <c r="H41" s="7">
        <v>0</v>
      </c>
      <c r="I41" s="7">
        <v>0</v>
      </c>
      <c r="J41" s="7">
        <v>0</v>
      </c>
      <c r="K41" s="7">
        <v>8124755</v>
      </c>
      <c r="L41" s="7">
        <v>4306364</v>
      </c>
      <c r="M41" s="7">
        <v>3818391</v>
      </c>
      <c r="N41" s="7">
        <v>0</v>
      </c>
      <c r="O41" s="7">
        <v>0</v>
      </c>
      <c r="P41" s="7">
        <v>0</v>
      </c>
      <c r="Q41" s="7">
        <v>8648280</v>
      </c>
      <c r="R41" s="7">
        <v>8589194</v>
      </c>
      <c r="S41" s="7">
        <v>3135912</v>
      </c>
      <c r="T41" s="7">
        <v>682410</v>
      </c>
      <c r="U41" s="7">
        <v>15.737399999999999</v>
      </c>
      <c r="V41" s="7">
        <v>0</v>
      </c>
    </row>
    <row r="42" spans="1:22" x14ac:dyDescent="0.3">
      <c r="A42" t="s">
        <v>126</v>
      </c>
      <c r="B42" s="7">
        <v>15946026</v>
      </c>
      <c r="C42" s="7">
        <v>12072840</v>
      </c>
      <c r="D42" s="7">
        <v>3873186</v>
      </c>
      <c r="E42" s="7">
        <v>8919681</v>
      </c>
      <c r="F42" s="7">
        <v>8730684</v>
      </c>
      <c r="G42" s="7">
        <v>188997</v>
      </c>
      <c r="H42" s="7">
        <v>0</v>
      </c>
      <c r="I42" s="7">
        <v>0</v>
      </c>
      <c r="J42" s="7">
        <v>0</v>
      </c>
      <c r="K42" s="7">
        <v>7026345</v>
      </c>
      <c r="L42" s="7">
        <v>3342156</v>
      </c>
      <c r="M42" s="7">
        <v>3684189</v>
      </c>
      <c r="N42" s="7">
        <v>0</v>
      </c>
      <c r="O42" s="7">
        <v>0</v>
      </c>
      <c r="P42" s="7">
        <v>0</v>
      </c>
      <c r="Q42" s="7">
        <v>7235415</v>
      </c>
      <c r="R42" s="7">
        <v>7201741</v>
      </c>
      <c r="S42" s="7">
        <v>3411297</v>
      </c>
      <c r="T42" s="7">
        <v>272903</v>
      </c>
      <c r="U42" s="7">
        <v>14.5952</v>
      </c>
      <c r="V42" s="7">
        <v>0</v>
      </c>
    </row>
    <row r="43" spans="1:22" x14ac:dyDescent="0.3">
      <c r="A43" t="s">
        <v>127</v>
      </c>
      <c r="B43" s="7">
        <v>16709443</v>
      </c>
      <c r="C43" s="7">
        <v>12377069</v>
      </c>
      <c r="D43" s="7">
        <v>4332374</v>
      </c>
      <c r="E43" s="7">
        <v>9343290</v>
      </c>
      <c r="F43" s="7">
        <v>9087090</v>
      </c>
      <c r="G43" s="7">
        <v>256200</v>
      </c>
      <c r="H43" s="7">
        <v>0</v>
      </c>
      <c r="I43" s="7">
        <v>0</v>
      </c>
      <c r="J43" s="7">
        <v>0</v>
      </c>
      <c r="K43" s="7">
        <v>7366153</v>
      </c>
      <c r="L43" s="7">
        <v>3289979</v>
      </c>
      <c r="M43" s="7">
        <v>4076174</v>
      </c>
      <c r="N43" s="7">
        <v>0</v>
      </c>
      <c r="O43" s="7">
        <v>0</v>
      </c>
      <c r="P43" s="7">
        <v>0</v>
      </c>
      <c r="Q43" s="7">
        <v>7700103</v>
      </c>
      <c r="R43" s="7">
        <v>7615827</v>
      </c>
      <c r="S43" s="7">
        <v>3762593</v>
      </c>
      <c r="T43" s="7">
        <v>313611</v>
      </c>
      <c r="U43" s="7">
        <v>14.773999999999999</v>
      </c>
      <c r="V43" s="7">
        <v>0</v>
      </c>
    </row>
    <row r="44" spans="1:22" x14ac:dyDescent="0.3">
      <c r="A44" t="s">
        <v>128</v>
      </c>
      <c r="B44" s="7">
        <v>16877071</v>
      </c>
      <c r="C44" s="7">
        <v>12618255</v>
      </c>
      <c r="D44" s="7">
        <v>4258816</v>
      </c>
      <c r="E44" s="7">
        <v>9367372</v>
      </c>
      <c r="F44" s="7">
        <v>9142619</v>
      </c>
      <c r="G44" s="7">
        <v>224753</v>
      </c>
      <c r="H44" s="7">
        <v>0</v>
      </c>
      <c r="I44" s="7">
        <v>0</v>
      </c>
      <c r="J44" s="7">
        <v>0</v>
      </c>
      <c r="K44" s="7">
        <v>7509699</v>
      </c>
      <c r="L44" s="7">
        <v>3475636</v>
      </c>
      <c r="M44" s="7">
        <v>4034063</v>
      </c>
      <c r="N44" s="7">
        <v>0</v>
      </c>
      <c r="O44" s="7">
        <v>0</v>
      </c>
      <c r="P44" s="7">
        <v>0</v>
      </c>
      <c r="Q44" s="7">
        <v>7766005</v>
      </c>
      <c r="R44" s="7">
        <v>7713155</v>
      </c>
      <c r="S44" s="7">
        <v>3755941</v>
      </c>
      <c r="T44" s="7">
        <v>278163</v>
      </c>
      <c r="U44" s="7">
        <v>14.7386</v>
      </c>
      <c r="V44" s="7">
        <v>0</v>
      </c>
    </row>
    <row r="45" spans="1:22" x14ac:dyDescent="0.3">
      <c r="A45" t="s">
        <v>129</v>
      </c>
      <c r="B45" s="7">
        <v>17165243</v>
      </c>
      <c r="C45" s="7">
        <v>12813409</v>
      </c>
      <c r="D45" s="7">
        <v>4351834</v>
      </c>
      <c r="E45" s="7">
        <v>9234513</v>
      </c>
      <c r="F45" s="7">
        <v>8914476</v>
      </c>
      <c r="G45" s="7">
        <v>320037</v>
      </c>
      <c r="H45" s="7">
        <v>0</v>
      </c>
      <c r="I45" s="7">
        <v>0</v>
      </c>
      <c r="J45" s="7">
        <v>0</v>
      </c>
      <c r="K45" s="7">
        <v>7930730</v>
      </c>
      <c r="L45" s="7">
        <v>3898933</v>
      </c>
      <c r="M45" s="7">
        <v>4031797</v>
      </c>
      <c r="N45" s="7">
        <v>0</v>
      </c>
      <c r="O45" s="7">
        <v>0</v>
      </c>
      <c r="P45" s="7">
        <v>0</v>
      </c>
      <c r="Q45" s="7">
        <v>8251431</v>
      </c>
      <c r="R45" s="7">
        <v>8229662</v>
      </c>
      <c r="S45" s="7">
        <v>3684947</v>
      </c>
      <c r="T45" s="7">
        <v>346859</v>
      </c>
      <c r="U45" s="7">
        <v>14.5146</v>
      </c>
      <c r="V45" s="7">
        <v>0</v>
      </c>
    </row>
    <row r="46" spans="1:22" x14ac:dyDescent="0.3">
      <c r="A46" t="s">
        <v>130</v>
      </c>
      <c r="B46" s="7">
        <v>17358260</v>
      </c>
      <c r="C46" s="7">
        <v>16372703</v>
      </c>
      <c r="D46" s="7">
        <v>985557</v>
      </c>
      <c r="E46" s="7">
        <v>9310447</v>
      </c>
      <c r="F46" s="7">
        <v>9141754</v>
      </c>
      <c r="G46" s="7">
        <v>168693</v>
      </c>
      <c r="H46" s="7">
        <v>0</v>
      </c>
      <c r="I46" s="7">
        <v>0</v>
      </c>
      <c r="J46" s="7">
        <v>0</v>
      </c>
      <c r="K46" s="7">
        <v>8047813</v>
      </c>
      <c r="L46" s="7">
        <v>7230949</v>
      </c>
      <c r="M46" s="7">
        <v>816864</v>
      </c>
      <c r="N46" s="7">
        <v>0</v>
      </c>
      <c r="O46" s="7">
        <v>0</v>
      </c>
      <c r="P46" s="7">
        <v>0</v>
      </c>
      <c r="Q46" s="7">
        <v>8794499</v>
      </c>
      <c r="R46" s="7">
        <v>8567480</v>
      </c>
      <c r="S46" s="7">
        <v>457974</v>
      </c>
      <c r="T46" s="7">
        <v>358823</v>
      </c>
      <c r="U46" s="7">
        <v>18.6526</v>
      </c>
      <c r="V46" s="7">
        <v>0</v>
      </c>
    </row>
    <row r="47" spans="1:22" x14ac:dyDescent="0.3">
      <c r="A47" t="s">
        <v>131</v>
      </c>
      <c r="B47" s="7">
        <v>17002220</v>
      </c>
      <c r="C47" s="7">
        <v>15816087</v>
      </c>
      <c r="D47" s="7">
        <v>1186133</v>
      </c>
      <c r="E47" s="7">
        <v>12080395</v>
      </c>
      <c r="F47" s="7">
        <v>11853392</v>
      </c>
      <c r="G47" s="7">
        <v>227003</v>
      </c>
      <c r="H47" s="7">
        <v>0</v>
      </c>
      <c r="I47" s="7">
        <v>0</v>
      </c>
      <c r="J47" s="7">
        <v>0</v>
      </c>
      <c r="K47" s="7">
        <v>4921825</v>
      </c>
      <c r="L47" s="7">
        <v>3962695</v>
      </c>
      <c r="M47" s="7">
        <v>959130</v>
      </c>
      <c r="N47" s="7">
        <v>0</v>
      </c>
      <c r="O47" s="7">
        <v>0</v>
      </c>
      <c r="P47" s="7">
        <v>0</v>
      </c>
      <c r="Q47" s="7">
        <v>6241738</v>
      </c>
      <c r="R47" s="7">
        <v>5403534</v>
      </c>
      <c r="S47" s="7">
        <v>533834</v>
      </c>
      <c r="T47" s="7">
        <v>425242</v>
      </c>
      <c r="U47" s="7">
        <v>49.893799999999999</v>
      </c>
      <c r="V47" s="7">
        <v>0</v>
      </c>
    </row>
    <row r="48" spans="1:22" x14ac:dyDescent="0.3">
      <c r="A48" t="s">
        <v>132</v>
      </c>
      <c r="B48" s="7">
        <v>16246480</v>
      </c>
      <c r="C48" s="7">
        <v>14739934</v>
      </c>
      <c r="D48" s="7">
        <v>1506546</v>
      </c>
      <c r="E48" s="7">
        <v>11254745</v>
      </c>
      <c r="F48" s="7">
        <v>10970030</v>
      </c>
      <c r="G48" s="7">
        <v>284715</v>
      </c>
      <c r="H48" s="7">
        <v>0</v>
      </c>
      <c r="I48" s="7">
        <v>0</v>
      </c>
      <c r="J48" s="7">
        <v>0</v>
      </c>
      <c r="K48" s="7">
        <v>4991735</v>
      </c>
      <c r="L48" s="7">
        <v>3769904</v>
      </c>
      <c r="M48" s="7">
        <v>1221831</v>
      </c>
      <c r="N48" s="7">
        <v>0</v>
      </c>
      <c r="O48" s="7">
        <v>0</v>
      </c>
      <c r="P48" s="7">
        <v>0</v>
      </c>
      <c r="Q48" s="7">
        <v>6227371</v>
      </c>
      <c r="R48" s="7">
        <v>5495526</v>
      </c>
      <c r="S48" s="7">
        <v>656095</v>
      </c>
      <c r="T48" s="7">
        <v>565711</v>
      </c>
      <c r="U48" s="7">
        <v>40.936300000000003</v>
      </c>
      <c r="V48" s="7">
        <v>0</v>
      </c>
    </row>
    <row r="49" spans="1:22" x14ac:dyDescent="0.3">
      <c r="A49" t="s">
        <v>133</v>
      </c>
      <c r="B49" s="7">
        <v>18753476</v>
      </c>
      <c r="C49" s="7">
        <v>17348597</v>
      </c>
      <c r="D49" s="7">
        <v>1404879</v>
      </c>
      <c r="E49" s="7">
        <v>8979533</v>
      </c>
      <c r="F49" s="7">
        <v>8768872</v>
      </c>
      <c r="G49" s="7">
        <v>210661</v>
      </c>
      <c r="H49" s="7">
        <v>0</v>
      </c>
      <c r="I49" s="7">
        <v>0</v>
      </c>
      <c r="J49" s="7">
        <v>0</v>
      </c>
      <c r="K49" s="7">
        <v>9773943</v>
      </c>
      <c r="L49" s="7">
        <v>8579725</v>
      </c>
      <c r="M49" s="7">
        <v>1194218</v>
      </c>
      <c r="N49" s="7">
        <v>0</v>
      </c>
      <c r="O49" s="7">
        <v>0</v>
      </c>
      <c r="P49" s="7">
        <v>0</v>
      </c>
      <c r="Q49" s="7">
        <v>11525315</v>
      </c>
      <c r="R49" s="7">
        <v>10766899</v>
      </c>
      <c r="S49" s="7">
        <v>664645</v>
      </c>
      <c r="T49" s="7">
        <v>529535</v>
      </c>
      <c r="U49" s="7">
        <v>14.8161</v>
      </c>
      <c r="V49" s="7">
        <v>0</v>
      </c>
    </row>
    <row r="50" spans="1:22" x14ac:dyDescent="0.3">
      <c r="A50" t="s">
        <v>134</v>
      </c>
      <c r="B50" s="7">
        <v>22270254</v>
      </c>
      <c r="C50" s="7">
        <v>20464837</v>
      </c>
      <c r="D50" s="7">
        <v>1805417</v>
      </c>
      <c r="E50" s="7">
        <v>8875576</v>
      </c>
      <c r="F50" s="7">
        <v>8598919</v>
      </c>
      <c r="G50" s="7">
        <v>276657</v>
      </c>
      <c r="H50" s="7">
        <v>0</v>
      </c>
      <c r="I50" s="7">
        <v>0</v>
      </c>
      <c r="J50" s="7">
        <v>0</v>
      </c>
      <c r="K50" s="7">
        <v>13394678</v>
      </c>
      <c r="L50" s="7">
        <v>11865918</v>
      </c>
      <c r="M50" s="7">
        <v>1528760</v>
      </c>
      <c r="N50" s="7">
        <v>0</v>
      </c>
      <c r="O50" s="7">
        <v>0</v>
      </c>
      <c r="P50" s="7">
        <v>0</v>
      </c>
      <c r="Q50" s="7">
        <v>15729650</v>
      </c>
      <c r="R50" s="7">
        <v>14672678</v>
      </c>
      <c r="S50" s="7">
        <v>875175</v>
      </c>
      <c r="T50" s="7">
        <v>653590</v>
      </c>
      <c r="U50" s="7">
        <v>14.3902</v>
      </c>
      <c r="V50" s="7">
        <v>0</v>
      </c>
    </row>
    <row r="51" spans="1:22" x14ac:dyDescent="0.3">
      <c r="A51" t="s">
        <v>135</v>
      </c>
      <c r="B51" s="7">
        <v>18166984</v>
      </c>
      <c r="C51" s="7">
        <v>17171908</v>
      </c>
      <c r="D51" s="7">
        <v>995076</v>
      </c>
      <c r="E51" s="7">
        <v>9159610</v>
      </c>
      <c r="F51" s="7">
        <v>8999944</v>
      </c>
      <c r="G51" s="7">
        <v>159666</v>
      </c>
      <c r="H51" s="7">
        <v>0</v>
      </c>
      <c r="I51" s="7">
        <v>0</v>
      </c>
      <c r="J51" s="7">
        <v>0</v>
      </c>
      <c r="K51" s="7">
        <v>9007374</v>
      </c>
      <c r="L51" s="7">
        <v>8171964</v>
      </c>
      <c r="M51" s="7">
        <v>835410</v>
      </c>
      <c r="N51" s="7">
        <v>0</v>
      </c>
      <c r="O51" s="7">
        <v>0</v>
      </c>
      <c r="P51" s="7">
        <v>0</v>
      </c>
      <c r="Q51" s="7">
        <v>9653976</v>
      </c>
      <c r="R51" s="7">
        <v>9466737</v>
      </c>
      <c r="S51" s="7">
        <v>468152</v>
      </c>
      <c r="T51" s="7">
        <v>367276</v>
      </c>
      <c r="U51" s="7">
        <v>16.091899999999999</v>
      </c>
      <c r="V51" s="7">
        <v>0</v>
      </c>
    </row>
    <row r="52" spans="1:22" x14ac:dyDescent="0.3">
      <c r="A52" t="s">
        <v>136</v>
      </c>
      <c r="B52" s="7">
        <v>9287780</v>
      </c>
      <c r="C52" s="7">
        <v>8997884</v>
      </c>
      <c r="D52" s="7">
        <v>289896</v>
      </c>
      <c r="E52" s="7">
        <v>8036711</v>
      </c>
      <c r="F52" s="7">
        <v>8011250</v>
      </c>
      <c r="G52" s="7">
        <v>25461</v>
      </c>
      <c r="H52" s="7">
        <v>0</v>
      </c>
      <c r="I52" s="7">
        <v>0</v>
      </c>
      <c r="J52" s="7">
        <v>0</v>
      </c>
      <c r="K52" s="7">
        <v>1251069</v>
      </c>
      <c r="L52" s="7">
        <v>986634</v>
      </c>
      <c r="M52" s="7">
        <v>264435</v>
      </c>
      <c r="N52" s="7">
        <v>0</v>
      </c>
      <c r="O52" s="7">
        <v>0</v>
      </c>
      <c r="P52" s="7">
        <v>0</v>
      </c>
      <c r="Q52" s="7">
        <v>1387927</v>
      </c>
      <c r="R52" s="7">
        <v>1321041</v>
      </c>
      <c r="S52" s="7">
        <v>226442</v>
      </c>
      <c r="T52" s="7">
        <v>38038</v>
      </c>
      <c r="U52" s="7">
        <v>14.9011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K2" sqref="K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171</v>
      </c>
    </row>
    <row r="3" spans="1:22" x14ac:dyDescent="0.3">
      <c r="A3" t="s">
        <v>1</v>
      </c>
      <c r="B3" s="7">
        <v>2111854</v>
      </c>
      <c r="C3" s="7">
        <v>1806603</v>
      </c>
      <c r="D3" s="7">
        <v>305251</v>
      </c>
      <c r="E3" s="7">
        <v>424981</v>
      </c>
      <c r="F3" s="7">
        <v>311101</v>
      </c>
      <c r="G3" s="7">
        <v>113880</v>
      </c>
      <c r="H3" s="7">
        <v>58243</v>
      </c>
      <c r="I3" s="7">
        <v>21156</v>
      </c>
      <c r="J3" s="7">
        <v>37087</v>
      </c>
      <c r="K3" s="7">
        <v>1439039</v>
      </c>
      <c r="L3" s="7">
        <v>1284932</v>
      </c>
      <c r="M3" s="7">
        <v>154107</v>
      </c>
      <c r="N3" s="7">
        <v>189591</v>
      </c>
      <c r="O3" s="7">
        <v>189414</v>
      </c>
      <c r="P3" s="7">
        <v>177</v>
      </c>
      <c r="Q3" s="7">
        <v>1741679</v>
      </c>
      <c r="R3" s="7">
        <v>1737953</v>
      </c>
      <c r="S3" s="7">
        <v>14375</v>
      </c>
      <c r="T3" s="7">
        <v>138808</v>
      </c>
      <c r="U3" s="7">
        <v>104.881</v>
      </c>
      <c r="V3" s="7">
        <v>536456</v>
      </c>
    </row>
    <row r="4" spans="1:22" x14ac:dyDescent="0.3">
      <c r="A4" t="s">
        <v>88</v>
      </c>
      <c r="B4" s="7">
        <v>2354387</v>
      </c>
      <c r="C4" s="7">
        <v>2106551</v>
      </c>
      <c r="D4" s="7">
        <v>247836</v>
      </c>
      <c r="E4" s="7">
        <v>296326</v>
      </c>
      <c r="F4" s="7">
        <v>240440</v>
      </c>
      <c r="G4" s="7">
        <v>55886</v>
      </c>
      <c r="H4" s="7">
        <v>88710</v>
      </c>
      <c r="I4" s="7">
        <v>22376</v>
      </c>
      <c r="J4" s="7">
        <v>66334</v>
      </c>
      <c r="K4" s="7">
        <v>1843846</v>
      </c>
      <c r="L4" s="7">
        <v>1719122</v>
      </c>
      <c r="M4" s="7">
        <v>124724</v>
      </c>
      <c r="N4" s="7">
        <v>125505</v>
      </c>
      <c r="O4" s="7">
        <v>124613</v>
      </c>
      <c r="P4" s="7">
        <v>892</v>
      </c>
      <c r="Q4" s="7">
        <v>1549286</v>
      </c>
      <c r="R4" s="7">
        <v>1548165</v>
      </c>
      <c r="S4" s="7">
        <v>19065</v>
      </c>
      <c r="T4" s="7">
        <v>104697</v>
      </c>
      <c r="U4" s="7">
        <v>63.876399999999997</v>
      </c>
      <c r="V4" s="7">
        <v>572399</v>
      </c>
    </row>
    <row r="5" spans="1:22" x14ac:dyDescent="0.3">
      <c r="A5" t="s">
        <v>89</v>
      </c>
      <c r="B5" s="7">
        <v>2468244</v>
      </c>
      <c r="C5" s="7">
        <v>2070648</v>
      </c>
      <c r="D5" s="7">
        <v>397596</v>
      </c>
      <c r="E5" s="7">
        <v>261370</v>
      </c>
      <c r="F5" s="7">
        <v>215151</v>
      </c>
      <c r="G5" s="7">
        <v>46219</v>
      </c>
      <c r="H5" s="7">
        <v>232193</v>
      </c>
      <c r="I5" s="7">
        <v>25732</v>
      </c>
      <c r="J5" s="7">
        <v>206461</v>
      </c>
      <c r="K5" s="7">
        <v>1705393</v>
      </c>
      <c r="L5" s="7">
        <v>1561415</v>
      </c>
      <c r="M5" s="7">
        <v>143978</v>
      </c>
      <c r="N5" s="7">
        <v>269288</v>
      </c>
      <c r="O5" s="7">
        <v>268350</v>
      </c>
      <c r="P5" s="7">
        <v>938</v>
      </c>
      <c r="Q5" s="7">
        <v>1589974</v>
      </c>
      <c r="R5" s="7">
        <v>1589390</v>
      </c>
      <c r="S5" s="7">
        <v>13874</v>
      </c>
      <c r="T5" s="7">
        <v>129412</v>
      </c>
      <c r="U5" s="7">
        <v>169.45500000000001</v>
      </c>
      <c r="V5" s="7">
        <v>510747</v>
      </c>
    </row>
    <row r="6" spans="1:22" x14ac:dyDescent="0.3">
      <c r="A6" t="s">
        <v>90</v>
      </c>
      <c r="B6" s="7">
        <v>3191995</v>
      </c>
      <c r="C6" s="7">
        <v>2868337</v>
      </c>
      <c r="D6" s="7">
        <v>323658</v>
      </c>
      <c r="E6" s="7">
        <v>561393</v>
      </c>
      <c r="F6" s="7">
        <v>482474</v>
      </c>
      <c r="G6" s="7">
        <v>78919</v>
      </c>
      <c r="H6" s="7">
        <v>117370</v>
      </c>
      <c r="I6" s="7">
        <v>44154</v>
      </c>
      <c r="J6" s="7">
        <v>73216</v>
      </c>
      <c r="K6" s="7">
        <v>2291234</v>
      </c>
      <c r="L6" s="7">
        <v>2120818</v>
      </c>
      <c r="M6" s="7">
        <v>170416</v>
      </c>
      <c r="N6" s="7">
        <v>221998</v>
      </c>
      <c r="O6" s="7">
        <v>220891</v>
      </c>
      <c r="P6" s="7">
        <v>1107</v>
      </c>
      <c r="Q6" s="7">
        <v>2165600</v>
      </c>
      <c r="R6" s="7">
        <v>2165085</v>
      </c>
      <c r="S6" s="7">
        <v>29968</v>
      </c>
      <c r="T6" s="7">
        <v>138733</v>
      </c>
      <c r="U6" s="7">
        <v>82.474699999999999</v>
      </c>
      <c r="V6" s="7">
        <v>792395</v>
      </c>
    </row>
    <row r="7" spans="1:22" x14ac:dyDescent="0.3">
      <c r="A7" t="s">
        <v>91</v>
      </c>
      <c r="B7" s="7">
        <v>3240426</v>
      </c>
      <c r="C7" s="7">
        <v>2846936</v>
      </c>
      <c r="D7" s="7">
        <v>393490</v>
      </c>
      <c r="E7" s="7">
        <v>398820</v>
      </c>
      <c r="F7" s="7">
        <v>309203</v>
      </c>
      <c r="G7" s="7">
        <v>89617</v>
      </c>
      <c r="H7" s="7">
        <v>180746</v>
      </c>
      <c r="I7" s="7">
        <v>31000</v>
      </c>
      <c r="J7" s="7">
        <v>149746</v>
      </c>
      <c r="K7" s="7">
        <v>2407812</v>
      </c>
      <c r="L7" s="7">
        <v>2255199</v>
      </c>
      <c r="M7" s="7">
        <v>152613</v>
      </c>
      <c r="N7" s="7">
        <v>253048</v>
      </c>
      <c r="O7" s="7">
        <v>251534</v>
      </c>
      <c r="P7" s="7">
        <v>1514</v>
      </c>
      <c r="Q7" s="7">
        <v>2042770</v>
      </c>
      <c r="R7" s="7">
        <v>2042284</v>
      </c>
      <c r="S7" s="7">
        <v>17981</v>
      </c>
      <c r="T7" s="7">
        <v>132782</v>
      </c>
      <c r="U7" s="7">
        <v>129.16900000000001</v>
      </c>
      <c r="V7" s="7">
        <v>764470</v>
      </c>
    </row>
    <row r="8" spans="1:22" x14ac:dyDescent="0.3">
      <c r="A8" t="s">
        <v>92</v>
      </c>
      <c r="B8" s="7">
        <v>2666356</v>
      </c>
      <c r="C8" s="7">
        <v>2121005</v>
      </c>
      <c r="D8" s="7">
        <v>545351</v>
      </c>
      <c r="E8" s="7">
        <v>440399</v>
      </c>
      <c r="F8" s="7">
        <v>201815</v>
      </c>
      <c r="G8" s="7">
        <v>238584</v>
      </c>
      <c r="H8" s="7">
        <v>42341</v>
      </c>
      <c r="I8" s="7">
        <v>12333</v>
      </c>
      <c r="J8" s="7">
        <v>30008</v>
      </c>
      <c r="K8" s="7">
        <v>2007650</v>
      </c>
      <c r="L8" s="7">
        <v>1731577</v>
      </c>
      <c r="M8" s="7">
        <v>276073</v>
      </c>
      <c r="N8" s="7">
        <v>175966</v>
      </c>
      <c r="O8" s="7">
        <v>175280</v>
      </c>
      <c r="P8" s="7">
        <v>686</v>
      </c>
      <c r="Q8" s="7">
        <v>2929990</v>
      </c>
      <c r="R8" s="7">
        <v>2908721</v>
      </c>
      <c r="S8" s="7">
        <v>13024</v>
      </c>
      <c r="T8" s="7">
        <v>263657</v>
      </c>
      <c r="U8" s="7">
        <v>117.527</v>
      </c>
      <c r="V8" s="7">
        <v>581768</v>
      </c>
    </row>
    <row r="9" spans="1:22" x14ac:dyDescent="0.3">
      <c r="A9" t="s">
        <v>93</v>
      </c>
      <c r="B9" s="7">
        <v>3276652</v>
      </c>
      <c r="C9" s="7">
        <v>3069754</v>
      </c>
      <c r="D9" s="7">
        <v>206898</v>
      </c>
      <c r="E9" s="7">
        <v>613933</v>
      </c>
      <c r="F9" s="7">
        <v>544391</v>
      </c>
      <c r="G9" s="7">
        <v>69542</v>
      </c>
      <c r="H9" s="7">
        <v>89510</v>
      </c>
      <c r="I9" s="7">
        <v>47842</v>
      </c>
      <c r="J9" s="7">
        <v>41668</v>
      </c>
      <c r="K9" s="7">
        <v>2245497</v>
      </c>
      <c r="L9" s="7">
        <v>2150109</v>
      </c>
      <c r="M9" s="7">
        <v>95388</v>
      </c>
      <c r="N9" s="7">
        <v>327712</v>
      </c>
      <c r="O9" s="7">
        <v>327412</v>
      </c>
      <c r="P9" s="7">
        <v>300</v>
      </c>
      <c r="Q9" s="7">
        <v>2524910</v>
      </c>
      <c r="R9" s="7">
        <v>2520303</v>
      </c>
      <c r="S9" s="7">
        <v>9629</v>
      </c>
      <c r="T9" s="7">
        <v>85262</v>
      </c>
      <c r="U9" s="7">
        <v>125.801</v>
      </c>
      <c r="V9" s="7">
        <v>688952</v>
      </c>
    </row>
    <row r="10" spans="1:22" x14ac:dyDescent="0.3">
      <c r="A10" t="s">
        <v>94</v>
      </c>
      <c r="B10" s="7">
        <v>3997085</v>
      </c>
      <c r="C10" s="7">
        <v>3543687</v>
      </c>
      <c r="D10" s="7">
        <v>453398</v>
      </c>
      <c r="E10" s="7">
        <v>906411</v>
      </c>
      <c r="F10" s="7">
        <v>737781</v>
      </c>
      <c r="G10" s="7">
        <v>168630</v>
      </c>
      <c r="H10" s="7">
        <v>104247</v>
      </c>
      <c r="I10" s="7">
        <v>18378</v>
      </c>
      <c r="J10" s="7">
        <v>85869</v>
      </c>
      <c r="K10" s="7">
        <v>2804441</v>
      </c>
      <c r="L10" s="7">
        <v>2605933</v>
      </c>
      <c r="M10" s="7">
        <v>198508</v>
      </c>
      <c r="N10" s="7">
        <v>181986</v>
      </c>
      <c r="O10" s="7">
        <v>181595</v>
      </c>
      <c r="P10" s="7">
        <v>391</v>
      </c>
      <c r="Q10" s="7">
        <v>3140721</v>
      </c>
      <c r="R10" s="7">
        <v>3131084</v>
      </c>
      <c r="S10" s="7">
        <v>19859</v>
      </c>
      <c r="T10" s="7">
        <v>179820</v>
      </c>
      <c r="U10" s="7">
        <v>77.501999999999995</v>
      </c>
      <c r="V10" s="7">
        <v>962093</v>
      </c>
    </row>
    <row r="11" spans="1:22" x14ac:dyDescent="0.3">
      <c r="A11" t="s">
        <v>95</v>
      </c>
      <c r="B11" s="7">
        <v>2130275</v>
      </c>
      <c r="C11" s="7">
        <v>1647579</v>
      </c>
      <c r="D11" s="7">
        <v>482696</v>
      </c>
      <c r="E11" s="7">
        <v>259948</v>
      </c>
      <c r="F11" s="7">
        <v>157101</v>
      </c>
      <c r="G11" s="7">
        <v>102847</v>
      </c>
      <c r="H11" s="7">
        <v>80920</v>
      </c>
      <c r="I11" s="7">
        <v>10113</v>
      </c>
      <c r="J11" s="7">
        <v>70807</v>
      </c>
      <c r="K11" s="7">
        <v>1581550</v>
      </c>
      <c r="L11" s="7">
        <v>1272943</v>
      </c>
      <c r="M11" s="7">
        <v>308607</v>
      </c>
      <c r="N11" s="7">
        <v>207857</v>
      </c>
      <c r="O11" s="7">
        <v>207422</v>
      </c>
      <c r="P11" s="7">
        <v>435</v>
      </c>
      <c r="Q11" s="7">
        <v>2061816</v>
      </c>
      <c r="R11" s="7">
        <v>2058514</v>
      </c>
      <c r="S11" s="7">
        <v>26708</v>
      </c>
      <c r="T11" s="7">
        <v>281527</v>
      </c>
      <c r="U11" s="7">
        <v>122.904</v>
      </c>
      <c r="V11" s="7">
        <v>478293</v>
      </c>
    </row>
    <row r="12" spans="1:22" x14ac:dyDescent="0.3">
      <c r="A12" t="s">
        <v>96</v>
      </c>
      <c r="B12" s="7">
        <v>2965375</v>
      </c>
      <c r="C12" s="7">
        <v>2965020</v>
      </c>
      <c r="D12" s="7">
        <v>355</v>
      </c>
      <c r="E12" s="7">
        <v>121398</v>
      </c>
      <c r="F12" s="7">
        <v>121323</v>
      </c>
      <c r="G12" s="7">
        <v>75</v>
      </c>
      <c r="H12" s="7">
        <v>112</v>
      </c>
      <c r="I12" s="7">
        <v>108</v>
      </c>
      <c r="J12" s="7">
        <v>4</v>
      </c>
      <c r="K12" s="7">
        <v>2843529</v>
      </c>
      <c r="L12" s="7">
        <v>2843253</v>
      </c>
      <c r="M12" s="7">
        <v>276</v>
      </c>
      <c r="N12" s="7">
        <v>336</v>
      </c>
      <c r="O12" s="7">
        <v>336</v>
      </c>
      <c r="P12" s="7">
        <v>0</v>
      </c>
      <c r="Q12" s="7">
        <v>1960970</v>
      </c>
      <c r="R12" s="7">
        <v>1960891</v>
      </c>
      <c r="S12" s="7">
        <v>84</v>
      </c>
      <c r="T12" s="7">
        <v>113</v>
      </c>
      <c r="U12" s="7">
        <v>156.69</v>
      </c>
      <c r="V12" s="7">
        <v>718633</v>
      </c>
    </row>
    <row r="13" spans="1:22" x14ac:dyDescent="0.3">
      <c r="A13" t="s">
        <v>97</v>
      </c>
      <c r="B13" s="7">
        <v>3908442</v>
      </c>
      <c r="C13" s="7">
        <v>2885459</v>
      </c>
      <c r="D13" s="7">
        <v>1022983</v>
      </c>
      <c r="E13" s="7">
        <v>701917</v>
      </c>
      <c r="F13" s="7">
        <v>425542</v>
      </c>
      <c r="G13" s="7">
        <v>276375</v>
      </c>
      <c r="H13" s="7">
        <v>114627</v>
      </c>
      <c r="I13" s="7">
        <v>39915</v>
      </c>
      <c r="J13" s="7">
        <v>74712</v>
      </c>
      <c r="K13" s="7">
        <v>2807603</v>
      </c>
      <c r="L13" s="7">
        <v>2137217</v>
      </c>
      <c r="M13" s="7">
        <v>670386</v>
      </c>
      <c r="N13" s="7">
        <v>284295</v>
      </c>
      <c r="O13" s="7">
        <v>282785</v>
      </c>
      <c r="P13" s="7">
        <v>1510</v>
      </c>
      <c r="Q13" s="7">
        <v>3027928</v>
      </c>
      <c r="R13" s="7">
        <v>3026132</v>
      </c>
      <c r="S13" s="7">
        <v>47926</v>
      </c>
      <c r="T13" s="7">
        <v>620051</v>
      </c>
      <c r="U13" s="7">
        <v>80.004099999999994</v>
      </c>
      <c r="V13" s="7">
        <v>703167</v>
      </c>
    </row>
    <row r="14" spans="1:22" x14ac:dyDescent="0.3">
      <c r="A14" t="s">
        <v>98</v>
      </c>
      <c r="B14" s="7">
        <v>7617823</v>
      </c>
      <c r="C14" s="7">
        <v>6519130</v>
      </c>
      <c r="D14" s="7">
        <v>1098693</v>
      </c>
      <c r="E14" s="7">
        <v>2189113</v>
      </c>
      <c r="F14" s="7">
        <v>1914035</v>
      </c>
      <c r="G14" s="7">
        <v>275078</v>
      </c>
      <c r="H14" s="7">
        <v>105644</v>
      </c>
      <c r="I14" s="7">
        <v>56806</v>
      </c>
      <c r="J14" s="7">
        <v>48838</v>
      </c>
      <c r="K14" s="7">
        <v>5078011</v>
      </c>
      <c r="L14" s="7">
        <v>4305516</v>
      </c>
      <c r="M14" s="7">
        <v>772495</v>
      </c>
      <c r="N14" s="7">
        <v>245055</v>
      </c>
      <c r="O14" s="7">
        <v>242773</v>
      </c>
      <c r="P14" s="7">
        <v>2282</v>
      </c>
      <c r="Q14" s="7">
        <v>6371649</v>
      </c>
      <c r="R14" s="7">
        <v>6369378</v>
      </c>
      <c r="S14" s="7">
        <v>50858</v>
      </c>
      <c r="T14" s="7">
        <v>720727</v>
      </c>
      <c r="U14" s="7">
        <v>58.914499999999997</v>
      </c>
      <c r="V14" s="7">
        <v>1387664</v>
      </c>
    </row>
    <row r="15" spans="1:22" x14ac:dyDescent="0.3">
      <c r="A15" t="s">
        <v>99</v>
      </c>
      <c r="B15" s="7">
        <v>8346713</v>
      </c>
      <c r="C15" s="7">
        <v>7279667</v>
      </c>
      <c r="D15" s="7">
        <v>1067046</v>
      </c>
      <c r="E15" s="7">
        <v>2479421</v>
      </c>
      <c r="F15" s="7">
        <v>2227848</v>
      </c>
      <c r="G15" s="7">
        <v>251573</v>
      </c>
      <c r="H15" s="7">
        <v>103591</v>
      </c>
      <c r="I15" s="7">
        <v>62307</v>
      </c>
      <c r="J15" s="7">
        <v>41284</v>
      </c>
      <c r="K15" s="7">
        <v>5506814</v>
      </c>
      <c r="L15" s="7">
        <v>4734814</v>
      </c>
      <c r="M15" s="7">
        <v>772000</v>
      </c>
      <c r="N15" s="7">
        <v>256887</v>
      </c>
      <c r="O15" s="7">
        <v>254698</v>
      </c>
      <c r="P15" s="7">
        <v>2189</v>
      </c>
      <c r="Q15" s="7">
        <v>8275434</v>
      </c>
      <c r="R15" s="7">
        <v>8271481</v>
      </c>
      <c r="S15" s="7">
        <v>46532</v>
      </c>
      <c r="T15" s="7">
        <v>724107</v>
      </c>
      <c r="U15" s="7">
        <v>47.342799999999997</v>
      </c>
      <c r="V15" s="7">
        <v>1559645</v>
      </c>
    </row>
    <row r="16" spans="1:22" x14ac:dyDescent="0.3">
      <c r="A16" t="s">
        <v>100</v>
      </c>
      <c r="B16" s="7">
        <v>6980419</v>
      </c>
      <c r="C16" s="7">
        <v>5802724</v>
      </c>
      <c r="D16" s="7">
        <v>1177695</v>
      </c>
      <c r="E16" s="7">
        <v>1756023</v>
      </c>
      <c r="F16" s="7">
        <v>1482237</v>
      </c>
      <c r="G16" s="7">
        <v>273786</v>
      </c>
      <c r="H16" s="7">
        <v>93373</v>
      </c>
      <c r="I16" s="7">
        <v>48225</v>
      </c>
      <c r="J16" s="7">
        <v>45148</v>
      </c>
      <c r="K16" s="7">
        <v>4865635</v>
      </c>
      <c r="L16" s="7">
        <v>4009401</v>
      </c>
      <c r="M16" s="7">
        <v>856234</v>
      </c>
      <c r="N16" s="7">
        <v>265388</v>
      </c>
      <c r="O16" s="7">
        <v>262861</v>
      </c>
      <c r="P16" s="7">
        <v>2527</v>
      </c>
      <c r="Q16" s="7">
        <v>6230371</v>
      </c>
      <c r="R16" s="7">
        <v>6225650</v>
      </c>
      <c r="S16" s="7">
        <v>52477</v>
      </c>
      <c r="T16" s="7">
        <v>804443</v>
      </c>
      <c r="U16" s="7">
        <v>47.157800000000002</v>
      </c>
      <c r="V16" s="7">
        <v>1289326</v>
      </c>
    </row>
    <row r="17" spans="1:22" x14ac:dyDescent="0.3">
      <c r="A17" t="s">
        <v>101</v>
      </c>
      <c r="B17" s="7">
        <v>4171989</v>
      </c>
      <c r="C17" s="7">
        <v>2999002</v>
      </c>
      <c r="D17" s="7">
        <v>1172987</v>
      </c>
      <c r="E17" s="7">
        <v>669087</v>
      </c>
      <c r="F17" s="7">
        <v>388580</v>
      </c>
      <c r="G17" s="7">
        <v>280507</v>
      </c>
      <c r="H17" s="7">
        <v>80172</v>
      </c>
      <c r="I17" s="7">
        <v>33668</v>
      </c>
      <c r="J17" s="7">
        <v>46504</v>
      </c>
      <c r="K17" s="7">
        <v>3154613</v>
      </c>
      <c r="L17" s="7">
        <v>2310683</v>
      </c>
      <c r="M17" s="7">
        <v>843930</v>
      </c>
      <c r="N17" s="7">
        <v>268117</v>
      </c>
      <c r="O17" s="7">
        <v>266071</v>
      </c>
      <c r="P17" s="7">
        <v>2046</v>
      </c>
      <c r="Q17" s="7">
        <v>3748282</v>
      </c>
      <c r="R17" s="7">
        <v>3744587</v>
      </c>
      <c r="S17" s="7">
        <v>56466</v>
      </c>
      <c r="T17" s="7">
        <v>787158</v>
      </c>
      <c r="U17" s="7">
        <v>52.822699999999998</v>
      </c>
      <c r="V17" s="7">
        <v>693441</v>
      </c>
    </row>
    <row r="18" spans="1:22" x14ac:dyDescent="0.3">
      <c r="A18" t="s">
        <v>102</v>
      </c>
      <c r="B18" s="7">
        <v>4392994</v>
      </c>
      <c r="C18" s="7">
        <v>3076438</v>
      </c>
      <c r="D18" s="7">
        <v>1316556</v>
      </c>
      <c r="E18" s="7">
        <v>665500</v>
      </c>
      <c r="F18" s="7">
        <v>358014</v>
      </c>
      <c r="G18" s="7">
        <v>307486</v>
      </c>
      <c r="H18" s="7">
        <v>80753</v>
      </c>
      <c r="I18" s="7">
        <v>30441</v>
      </c>
      <c r="J18" s="7">
        <v>50312</v>
      </c>
      <c r="K18" s="7">
        <v>3371211</v>
      </c>
      <c r="L18" s="7">
        <v>2414512</v>
      </c>
      <c r="M18" s="7">
        <v>956699</v>
      </c>
      <c r="N18" s="7">
        <v>275530</v>
      </c>
      <c r="O18" s="7">
        <v>273471</v>
      </c>
      <c r="P18" s="7">
        <v>2059</v>
      </c>
      <c r="Q18" s="7">
        <v>3965981</v>
      </c>
      <c r="R18" s="7">
        <v>3962259</v>
      </c>
      <c r="S18" s="7">
        <v>57958</v>
      </c>
      <c r="T18" s="7">
        <v>898384</v>
      </c>
      <c r="U18" s="7">
        <v>46.6218</v>
      </c>
      <c r="V18" s="7">
        <v>698488</v>
      </c>
    </row>
    <row r="19" spans="1:22" x14ac:dyDescent="0.3">
      <c r="A19" t="s">
        <v>103</v>
      </c>
      <c r="B19" s="7">
        <v>4487803</v>
      </c>
      <c r="C19" s="7">
        <v>3095396</v>
      </c>
      <c r="D19" s="7">
        <v>1392407</v>
      </c>
      <c r="E19" s="7">
        <v>690824</v>
      </c>
      <c r="F19" s="7">
        <v>367324</v>
      </c>
      <c r="G19" s="7">
        <v>323500</v>
      </c>
      <c r="H19" s="7">
        <v>78933</v>
      </c>
      <c r="I19" s="7">
        <v>29673</v>
      </c>
      <c r="J19" s="7">
        <v>49260</v>
      </c>
      <c r="K19" s="7">
        <v>3442239</v>
      </c>
      <c r="L19" s="7">
        <v>2425141</v>
      </c>
      <c r="M19" s="7">
        <v>1017098</v>
      </c>
      <c r="N19" s="7">
        <v>275807</v>
      </c>
      <c r="O19" s="7">
        <v>273258</v>
      </c>
      <c r="P19" s="7">
        <v>2549</v>
      </c>
      <c r="Q19" s="7">
        <v>4193129</v>
      </c>
      <c r="R19" s="7">
        <v>4188237</v>
      </c>
      <c r="S19" s="7">
        <v>60844</v>
      </c>
      <c r="T19" s="7">
        <v>955909</v>
      </c>
      <c r="U19" s="7">
        <v>47.494599999999998</v>
      </c>
      <c r="V19" s="7">
        <v>702053</v>
      </c>
    </row>
    <row r="20" spans="1:22" x14ac:dyDescent="0.3">
      <c r="A20" t="s">
        <v>104</v>
      </c>
      <c r="B20" s="7">
        <v>3658067</v>
      </c>
      <c r="C20" s="7">
        <v>3585519</v>
      </c>
      <c r="D20" s="7">
        <v>72548</v>
      </c>
      <c r="E20" s="7">
        <v>161905</v>
      </c>
      <c r="F20" s="7">
        <v>142323</v>
      </c>
      <c r="G20" s="7">
        <v>19582</v>
      </c>
      <c r="H20" s="7">
        <v>32020</v>
      </c>
      <c r="I20" s="7">
        <v>1038</v>
      </c>
      <c r="J20" s="7">
        <v>30982</v>
      </c>
      <c r="K20" s="7">
        <v>3425773</v>
      </c>
      <c r="L20" s="7">
        <v>3403808</v>
      </c>
      <c r="M20" s="7">
        <v>21965</v>
      </c>
      <c r="N20" s="7">
        <v>38369</v>
      </c>
      <c r="O20" s="7">
        <v>38350</v>
      </c>
      <c r="P20" s="7">
        <v>19</v>
      </c>
      <c r="Q20" s="7">
        <v>2870529</v>
      </c>
      <c r="R20" s="7">
        <v>2869558</v>
      </c>
      <c r="S20" s="7">
        <v>1951</v>
      </c>
      <c r="T20" s="7">
        <v>19987</v>
      </c>
      <c r="U20" s="7">
        <v>259.66899999999998</v>
      </c>
      <c r="V20" s="7">
        <v>1019105</v>
      </c>
    </row>
    <row r="21" spans="1:22" x14ac:dyDescent="0.3">
      <c r="A21" t="s">
        <v>105</v>
      </c>
      <c r="B21" s="7">
        <v>3191443</v>
      </c>
      <c r="C21" s="7">
        <v>3191153</v>
      </c>
      <c r="D21" s="7">
        <v>290</v>
      </c>
      <c r="E21" s="7">
        <v>64399</v>
      </c>
      <c r="F21" s="7">
        <v>64335</v>
      </c>
      <c r="G21" s="7">
        <v>64</v>
      </c>
      <c r="H21" s="7">
        <v>94</v>
      </c>
      <c r="I21" s="7">
        <v>91</v>
      </c>
      <c r="J21" s="7">
        <v>3</v>
      </c>
      <c r="K21" s="7">
        <v>3126601</v>
      </c>
      <c r="L21" s="7">
        <v>3126378</v>
      </c>
      <c r="M21" s="7">
        <v>223</v>
      </c>
      <c r="N21" s="7">
        <v>349</v>
      </c>
      <c r="O21" s="7">
        <v>349</v>
      </c>
      <c r="P21" s="7">
        <v>0</v>
      </c>
      <c r="Q21" s="7">
        <v>2501872</v>
      </c>
      <c r="R21" s="7">
        <v>2501802</v>
      </c>
      <c r="S21" s="7">
        <v>89</v>
      </c>
      <c r="T21" s="7">
        <v>110</v>
      </c>
      <c r="U21" s="7">
        <v>123.759</v>
      </c>
      <c r="V21" s="7">
        <v>921829</v>
      </c>
    </row>
    <row r="22" spans="1:22" x14ac:dyDescent="0.3">
      <c r="A22" t="s">
        <v>106</v>
      </c>
      <c r="B22" s="7">
        <v>6339047</v>
      </c>
      <c r="C22" s="7">
        <v>5815059</v>
      </c>
      <c r="D22" s="7">
        <v>523988</v>
      </c>
      <c r="E22" s="7">
        <v>856947</v>
      </c>
      <c r="F22" s="7">
        <v>731121</v>
      </c>
      <c r="G22" s="7">
        <v>125826</v>
      </c>
      <c r="H22" s="7">
        <v>220327</v>
      </c>
      <c r="I22" s="7">
        <v>156053</v>
      </c>
      <c r="J22" s="7">
        <v>64274</v>
      </c>
      <c r="K22" s="7">
        <v>4833525</v>
      </c>
      <c r="L22" s="7">
        <v>4502160</v>
      </c>
      <c r="M22" s="7">
        <v>331365</v>
      </c>
      <c r="N22" s="7">
        <v>428248</v>
      </c>
      <c r="O22" s="7">
        <v>425725</v>
      </c>
      <c r="P22" s="7">
        <v>2523</v>
      </c>
      <c r="Q22" s="7">
        <v>5403585</v>
      </c>
      <c r="R22" s="7">
        <v>5392783</v>
      </c>
      <c r="S22" s="7">
        <v>25382</v>
      </c>
      <c r="T22" s="7">
        <v>305376</v>
      </c>
      <c r="U22" s="7">
        <v>41.796999999999997</v>
      </c>
      <c r="V22" s="7">
        <v>1233733</v>
      </c>
    </row>
    <row r="23" spans="1:22" x14ac:dyDescent="0.3">
      <c r="A23" t="s">
        <v>107</v>
      </c>
      <c r="B23" s="7">
        <v>6685514</v>
      </c>
      <c r="C23" s="7">
        <v>4843188</v>
      </c>
      <c r="D23" s="7">
        <v>1842326</v>
      </c>
      <c r="E23" s="7">
        <v>617549</v>
      </c>
      <c r="F23" s="7">
        <v>284402</v>
      </c>
      <c r="G23" s="7">
        <v>333147</v>
      </c>
      <c r="H23" s="7">
        <v>858705</v>
      </c>
      <c r="I23" s="7">
        <v>18179</v>
      </c>
      <c r="J23" s="7">
        <v>840526</v>
      </c>
      <c r="K23" s="7">
        <v>4086373</v>
      </c>
      <c r="L23" s="7">
        <v>3419865</v>
      </c>
      <c r="M23" s="7">
        <v>666508</v>
      </c>
      <c r="N23" s="7">
        <v>1122887</v>
      </c>
      <c r="O23" s="7">
        <v>1120742</v>
      </c>
      <c r="P23" s="7">
        <v>2145</v>
      </c>
      <c r="Q23" s="7">
        <v>4187538</v>
      </c>
      <c r="R23" s="7">
        <v>4181509</v>
      </c>
      <c r="S23" s="7">
        <v>26188</v>
      </c>
      <c r="T23" s="7">
        <v>640945</v>
      </c>
      <c r="U23" s="7">
        <v>207.065</v>
      </c>
      <c r="V23" s="7">
        <v>1053517</v>
      </c>
    </row>
    <row r="24" spans="1:22" x14ac:dyDescent="0.3">
      <c r="A24" t="s">
        <v>108</v>
      </c>
      <c r="B24" s="7">
        <v>6901023</v>
      </c>
      <c r="C24" s="7">
        <v>5043952</v>
      </c>
      <c r="D24" s="7">
        <v>1857071</v>
      </c>
      <c r="E24" s="7">
        <v>602435</v>
      </c>
      <c r="F24" s="7">
        <v>333451</v>
      </c>
      <c r="G24" s="7">
        <v>268984</v>
      </c>
      <c r="H24" s="7">
        <v>951700</v>
      </c>
      <c r="I24" s="7">
        <v>20144</v>
      </c>
      <c r="J24" s="7">
        <v>931556</v>
      </c>
      <c r="K24" s="7">
        <v>4176863</v>
      </c>
      <c r="L24" s="7">
        <v>3523100</v>
      </c>
      <c r="M24" s="7">
        <v>653763</v>
      </c>
      <c r="N24" s="7">
        <v>1170025</v>
      </c>
      <c r="O24" s="7">
        <v>1167257</v>
      </c>
      <c r="P24" s="7">
        <v>2768</v>
      </c>
      <c r="Q24" s="7">
        <v>3940446</v>
      </c>
      <c r="R24" s="7">
        <v>3936180</v>
      </c>
      <c r="S24" s="7">
        <v>27904</v>
      </c>
      <c r="T24" s="7">
        <v>626737</v>
      </c>
      <c r="U24" s="7">
        <v>213.99600000000001</v>
      </c>
      <c r="V24" s="7">
        <v>1077671</v>
      </c>
    </row>
    <row r="25" spans="1:22" x14ac:dyDescent="0.3">
      <c r="A25" t="s">
        <v>109</v>
      </c>
      <c r="B25" s="7">
        <v>6544430</v>
      </c>
      <c r="C25" s="7">
        <v>4652775</v>
      </c>
      <c r="D25" s="7">
        <v>1891655</v>
      </c>
      <c r="E25" s="7">
        <v>628292</v>
      </c>
      <c r="F25" s="7">
        <v>289160</v>
      </c>
      <c r="G25" s="7">
        <v>339132</v>
      </c>
      <c r="H25" s="7">
        <v>901507</v>
      </c>
      <c r="I25" s="7">
        <v>17426</v>
      </c>
      <c r="J25" s="7">
        <v>884081</v>
      </c>
      <c r="K25" s="7">
        <v>3839987</v>
      </c>
      <c r="L25" s="7">
        <v>3174139</v>
      </c>
      <c r="M25" s="7">
        <v>665848</v>
      </c>
      <c r="N25" s="7">
        <v>1174644</v>
      </c>
      <c r="O25" s="7">
        <v>1172050</v>
      </c>
      <c r="P25" s="7">
        <v>2594</v>
      </c>
      <c r="Q25" s="7">
        <v>4129865</v>
      </c>
      <c r="R25" s="7">
        <v>4124373</v>
      </c>
      <c r="S25" s="7">
        <v>26607</v>
      </c>
      <c r="T25" s="7">
        <v>637799</v>
      </c>
      <c r="U25" s="7">
        <v>221.65100000000001</v>
      </c>
      <c r="V25" s="7">
        <v>982360</v>
      </c>
    </row>
    <row r="26" spans="1:22" x14ac:dyDescent="0.3">
      <c r="A26" t="s">
        <v>110</v>
      </c>
      <c r="B26" s="7">
        <v>6804699</v>
      </c>
      <c r="C26" s="7">
        <v>4954997</v>
      </c>
      <c r="D26" s="7">
        <v>1849702</v>
      </c>
      <c r="E26" s="7">
        <v>589065</v>
      </c>
      <c r="F26" s="7">
        <v>320319</v>
      </c>
      <c r="G26" s="7">
        <v>268746</v>
      </c>
      <c r="H26" s="7">
        <v>945468</v>
      </c>
      <c r="I26" s="7">
        <v>19484</v>
      </c>
      <c r="J26" s="7">
        <v>925984</v>
      </c>
      <c r="K26" s="7">
        <v>4106641</v>
      </c>
      <c r="L26" s="7">
        <v>3454696</v>
      </c>
      <c r="M26" s="7">
        <v>651945</v>
      </c>
      <c r="N26" s="7">
        <v>1163525</v>
      </c>
      <c r="O26" s="7">
        <v>1160498</v>
      </c>
      <c r="P26" s="7">
        <v>3027</v>
      </c>
      <c r="Q26" s="7">
        <v>4071485</v>
      </c>
      <c r="R26" s="7">
        <v>4067462</v>
      </c>
      <c r="S26" s="7">
        <v>27507</v>
      </c>
      <c r="T26" s="7">
        <v>623379</v>
      </c>
      <c r="U26" s="7">
        <v>212.59800000000001</v>
      </c>
      <c r="V26" s="7">
        <v>1076130</v>
      </c>
    </row>
    <row r="27" spans="1:22" x14ac:dyDescent="0.3">
      <c r="A27" t="s">
        <v>111</v>
      </c>
      <c r="B27" s="7">
        <v>6884360</v>
      </c>
      <c r="C27" s="7">
        <v>5020654</v>
      </c>
      <c r="D27" s="7">
        <v>1863706</v>
      </c>
      <c r="E27" s="7">
        <v>587007</v>
      </c>
      <c r="F27" s="7">
        <v>332710</v>
      </c>
      <c r="G27" s="7">
        <v>254297</v>
      </c>
      <c r="H27" s="7">
        <v>974963</v>
      </c>
      <c r="I27" s="7">
        <v>22637</v>
      </c>
      <c r="J27" s="7">
        <v>952326</v>
      </c>
      <c r="K27" s="7">
        <v>4142523</v>
      </c>
      <c r="L27" s="7">
        <v>3488078</v>
      </c>
      <c r="M27" s="7">
        <v>654445</v>
      </c>
      <c r="N27" s="7">
        <v>1179867</v>
      </c>
      <c r="O27" s="7">
        <v>1177229</v>
      </c>
      <c r="P27" s="7">
        <v>2638</v>
      </c>
      <c r="Q27" s="7">
        <v>4006388</v>
      </c>
      <c r="R27" s="7">
        <v>4001299</v>
      </c>
      <c r="S27" s="7">
        <v>26185</v>
      </c>
      <c r="T27" s="7">
        <v>628301</v>
      </c>
      <c r="U27" s="7">
        <v>215.62200000000001</v>
      </c>
      <c r="V27" s="7">
        <v>1012247</v>
      </c>
    </row>
    <row r="28" spans="1:22" x14ac:dyDescent="0.3">
      <c r="A28" t="s">
        <v>112</v>
      </c>
      <c r="B28" s="7">
        <v>6958109</v>
      </c>
      <c r="C28" s="7">
        <v>5098298</v>
      </c>
      <c r="D28" s="7">
        <v>1859811</v>
      </c>
      <c r="E28" s="7">
        <v>552323</v>
      </c>
      <c r="F28" s="7">
        <v>301428</v>
      </c>
      <c r="G28" s="7">
        <v>250895</v>
      </c>
      <c r="H28" s="7">
        <v>978963</v>
      </c>
      <c r="I28" s="7">
        <v>21444</v>
      </c>
      <c r="J28" s="7">
        <v>957519</v>
      </c>
      <c r="K28" s="7">
        <v>4241698</v>
      </c>
      <c r="L28" s="7">
        <v>3592320</v>
      </c>
      <c r="M28" s="7">
        <v>649378</v>
      </c>
      <c r="N28" s="7">
        <v>1185125</v>
      </c>
      <c r="O28" s="7">
        <v>1183106</v>
      </c>
      <c r="P28" s="7">
        <v>2019</v>
      </c>
      <c r="Q28" s="7">
        <v>4026363</v>
      </c>
      <c r="R28" s="7">
        <v>4022831</v>
      </c>
      <c r="S28" s="7">
        <v>24445</v>
      </c>
      <c r="T28" s="7">
        <v>625078</v>
      </c>
      <c r="U28" s="7">
        <v>219.137</v>
      </c>
      <c r="V28" s="7">
        <v>1052498</v>
      </c>
    </row>
    <row r="29" spans="1:22" x14ac:dyDescent="0.3">
      <c r="A29" t="s">
        <v>113</v>
      </c>
      <c r="B29" s="7">
        <v>7299888</v>
      </c>
      <c r="C29" s="7">
        <v>6642315</v>
      </c>
      <c r="D29" s="7">
        <v>657573</v>
      </c>
      <c r="E29" s="7">
        <v>988504</v>
      </c>
      <c r="F29" s="7">
        <v>830072</v>
      </c>
      <c r="G29" s="7">
        <v>158432</v>
      </c>
      <c r="H29" s="7">
        <v>259609</v>
      </c>
      <c r="I29" s="7">
        <v>182134</v>
      </c>
      <c r="J29" s="7">
        <v>77475</v>
      </c>
      <c r="K29" s="7">
        <v>5552476</v>
      </c>
      <c r="L29" s="7">
        <v>5137039</v>
      </c>
      <c r="M29" s="7">
        <v>415437</v>
      </c>
      <c r="N29" s="7">
        <v>499299</v>
      </c>
      <c r="O29" s="7">
        <v>493070</v>
      </c>
      <c r="P29" s="7">
        <v>6229</v>
      </c>
      <c r="Q29" s="7">
        <v>6224867</v>
      </c>
      <c r="R29" s="7">
        <v>6213012</v>
      </c>
      <c r="S29" s="7">
        <v>32627</v>
      </c>
      <c r="T29" s="7">
        <v>382219</v>
      </c>
      <c r="U29" s="7">
        <v>42.575800000000001</v>
      </c>
      <c r="V29" s="7">
        <v>1391102</v>
      </c>
    </row>
    <row r="30" spans="1:22" x14ac:dyDescent="0.3">
      <c r="A30" t="s">
        <v>114</v>
      </c>
      <c r="B30" s="7">
        <v>7751070</v>
      </c>
      <c r="C30" s="7">
        <v>7040840</v>
      </c>
      <c r="D30" s="7">
        <v>710230</v>
      </c>
      <c r="E30" s="7">
        <v>1023063</v>
      </c>
      <c r="F30" s="7">
        <v>869800</v>
      </c>
      <c r="G30" s="7">
        <v>153263</v>
      </c>
      <c r="H30" s="7">
        <v>272311</v>
      </c>
      <c r="I30" s="7">
        <v>184597</v>
      </c>
      <c r="J30" s="7">
        <v>87714</v>
      </c>
      <c r="K30" s="7">
        <v>5935542</v>
      </c>
      <c r="L30" s="7">
        <v>5472798</v>
      </c>
      <c r="M30" s="7">
        <v>462744</v>
      </c>
      <c r="N30" s="7">
        <v>520154</v>
      </c>
      <c r="O30" s="7">
        <v>513645</v>
      </c>
      <c r="P30" s="7">
        <v>6509</v>
      </c>
      <c r="Q30" s="7">
        <v>6455321</v>
      </c>
      <c r="R30" s="7">
        <v>6445332</v>
      </c>
      <c r="S30" s="7">
        <v>30429</v>
      </c>
      <c r="T30" s="7">
        <v>431200</v>
      </c>
      <c r="U30" s="7">
        <v>44.264400000000002</v>
      </c>
      <c r="V30" s="7">
        <v>1511575</v>
      </c>
    </row>
    <row r="31" spans="1:22" x14ac:dyDescent="0.3">
      <c r="A31" t="s">
        <v>115</v>
      </c>
      <c r="B31" s="7">
        <v>7291406</v>
      </c>
      <c r="C31" s="7">
        <v>6612272</v>
      </c>
      <c r="D31" s="7">
        <v>679134</v>
      </c>
      <c r="E31" s="7">
        <v>987126</v>
      </c>
      <c r="F31" s="7">
        <v>836582</v>
      </c>
      <c r="G31" s="7">
        <v>150544</v>
      </c>
      <c r="H31" s="7">
        <v>246640</v>
      </c>
      <c r="I31" s="7">
        <v>165589</v>
      </c>
      <c r="J31" s="7">
        <v>81051</v>
      </c>
      <c r="K31" s="7">
        <v>5560989</v>
      </c>
      <c r="L31" s="7">
        <v>5119986</v>
      </c>
      <c r="M31" s="7">
        <v>441003</v>
      </c>
      <c r="N31" s="7">
        <v>496651</v>
      </c>
      <c r="O31" s="7">
        <v>490115</v>
      </c>
      <c r="P31" s="7">
        <v>6536</v>
      </c>
      <c r="Q31" s="7">
        <v>5974968</v>
      </c>
      <c r="R31" s="7">
        <v>5961151</v>
      </c>
      <c r="S31" s="7">
        <v>32387</v>
      </c>
      <c r="T31" s="7">
        <v>407772</v>
      </c>
      <c r="U31" s="7">
        <v>38.287399999999998</v>
      </c>
      <c r="V31" s="7">
        <v>1398661</v>
      </c>
    </row>
    <row r="32" spans="1:22" x14ac:dyDescent="0.3">
      <c r="A32" t="s">
        <v>116</v>
      </c>
      <c r="B32" s="7">
        <v>8171654</v>
      </c>
      <c r="C32" s="7">
        <v>7382896</v>
      </c>
      <c r="D32" s="7">
        <v>788758</v>
      </c>
      <c r="E32" s="7">
        <v>1112205</v>
      </c>
      <c r="F32" s="7">
        <v>929081</v>
      </c>
      <c r="G32" s="7">
        <v>183124</v>
      </c>
      <c r="H32" s="7">
        <v>284798</v>
      </c>
      <c r="I32" s="7">
        <v>180247</v>
      </c>
      <c r="J32" s="7">
        <v>104551</v>
      </c>
      <c r="K32" s="7">
        <v>6213505</v>
      </c>
      <c r="L32" s="7">
        <v>5719456</v>
      </c>
      <c r="M32" s="7">
        <v>494049</v>
      </c>
      <c r="N32" s="7">
        <v>561146</v>
      </c>
      <c r="O32" s="7">
        <v>554112</v>
      </c>
      <c r="P32" s="7">
        <v>7034</v>
      </c>
      <c r="Q32" s="7">
        <v>6900604</v>
      </c>
      <c r="R32" s="7">
        <v>6888141</v>
      </c>
      <c r="S32" s="7">
        <v>35867</v>
      </c>
      <c r="T32" s="7">
        <v>457233</v>
      </c>
      <c r="U32" s="7">
        <v>39.017899999999997</v>
      </c>
      <c r="V32" s="7">
        <v>1533412</v>
      </c>
    </row>
    <row r="33" spans="1:22" x14ac:dyDescent="0.3">
      <c r="A33" t="s">
        <v>117</v>
      </c>
      <c r="B33" s="7">
        <v>8306261</v>
      </c>
      <c r="C33" s="7">
        <v>7612467</v>
      </c>
      <c r="D33" s="7">
        <v>693794</v>
      </c>
      <c r="E33" s="7">
        <v>1120979</v>
      </c>
      <c r="F33" s="7">
        <v>969847</v>
      </c>
      <c r="G33" s="7">
        <v>151132</v>
      </c>
      <c r="H33" s="7">
        <v>283906</v>
      </c>
      <c r="I33" s="7">
        <v>196609</v>
      </c>
      <c r="J33" s="7">
        <v>87297</v>
      </c>
      <c r="K33" s="7">
        <v>6342144</v>
      </c>
      <c r="L33" s="7">
        <v>5889688</v>
      </c>
      <c r="M33" s="7">
        <v>452456</v>
      </c>
      <c r="N33" s="7">
        <v>559232</v>
      </c>
      <c r="O33" s="7">
        <v>556323</v>
      </c>
      <c r="P33" s="7">
        <v>2909</v>
      </c>
      <c r="Q33" s="7">
        <v>6739221</v>
      </c>
      <c r="R33" s="7">
        <v>6727657</v>
      </c>
      <c r="S33" s="7">
        <v>32635</v>
      </c>
      <c r="T33" s="7">
        <v>418885</v>
      </c>
      <c r="U33" s="7">
        <v>39.470500000000001</v>
      </c>
      <c r="V33" s="7">
        <v>1578734</v>
      </c>
    </row>
    <row r="34" spans="1:22" x14ac:dyDescent="0.3">
      <c r="A34" t="s">
        <v>118</v>
      </c>
      <c r="B34" s="7">
        <v>8692931</v>
      </c>
      <c r="C34" s="7">
        <v>7960532</v>
      </c>
      <c r="D34" s="7">
        <v>732399</v>
      </c>
      <c r="E34" s="7">
        <v>1262810</v>
      </c>
      <c r="F34" s="7">
        <v>1075428</v>
      </c>
      <c r="G34" s="7">
        <v>187382</v>
      </c>
      <c r="H34" s="7">
        <v>281540</v>
      </c>
      <c r="I34" s="7">
        <v>229028</v>
      </c>
      <c r="J34" s="7">
        <v>52512</v>
      </c>
      <c r="K34" s="7">
        <v>6543597</v>
      </c>
      <c r="L34" s="7">
        <v>6055395</v>
      </c>
      <c r="M34" s="7">
        <v>488202</v>
      </c>
      <c r="N34" s="7">
        <v>604984</v>
      </c>
      <c r="O34" s="7">
        <v>600681</v>
      </c>
      <c r="P34" s="7">
        <v>4303</v>
      </c>
      <c r="Q34" s="7">
        <v>7697735</v>
      </c>
      <c r="R34" s="7">
        <v>7678329</v>
      </c>
      <c r="S34" s="7">
        <v>18330</v>
      </c>
      <c r="T34" s="7">
        <v>469391</v>
      </c>
      <c r="U34" s="7">
        <v>40.965600000000002</v>
      </c>
      <c r="V34" s="7">
        <v>1888840</v>
      </c>
    </row>
    <row r="35" spans="1:22" x14ac:dyDescent="0.3">
      <c r="A35" t="s">
        <v>119</v>
      </c>
      <c r="B35" s="7">
        <v>8589617</v>
      </c>
      <c r="C35" s="7">
        <v>7760316</v>
      </c>
      <c r="D35" s="7">
        <v>829301</v>
      </c>
      <c r="E35" s="7">
        <v>1276263</v>
      </c>
      <c r="F35" s="7">
        <v>1073349</v>
      </c>
      <c r="G35" s="7">
        <v>202914</v>
      </c>
      <c r="H35" s="7">
        <v>283773</v>
      </c>
      <c r="I35" s="7">
        <v>208105</v>
      </c>
      <c r="J35" s="7">
        <v>75668</v>
      </c>
      <c r="K35" s="7">
        <v>6418983</v>
      </c>
      <c r="L35" s="7">
        <v>5871943</v>
      </c>
      <c r="M35" s="7">
        <v>547040</v>
      </c>
      <c r="N35" s="7">
        <v>610598</v>
      </c>
      <c r="O35" s="7">
        <v>606919</v>
      </c>
      <c r="P35" s="7">
        <v>3679</v>
      </c>
      <c r="Q35" s="7">
        <v>7212445</v>
      </c>
      <c r="R35" s="7">
        <v>7178461</v>
      </c>
      <c r="S35" s="7">
        <v>23909</v>
      </c>
      <c r="T35" s="7">
        <v>522330</v>
      </c>
      <c r="U35" s="7">
        <v>40.789099999999998</v>
      </c>
      <c r="V35" s="7">
        <v>1724300</v>
      </c>
    </row>
    <row r="36" spans="1:22" x14ac:dyDescent="0.3">
      <c r="A36" t="s">
        <v>120</v>
      </c>
      <c r="B36" s="7">
        <v>8792718</v>
      </c>
      <c r="C36" s="7">
        <v>8063111</v>
      </c>
      <c r="D36" s="7">
        <v>729607</v>
      </c>
      <c r="E36" s="7">
        <v>1272861</v>
      </c>
      <c r="F36" s="7">
        <v>1078838</v>
      </c>
      <c r="G36" s="7">
        <v>194023</v>
      </c>
      <c r="H36" s="7">
        <v>283855</v>
      </c>
      <c r="I36" s="7">
        <v>223899</v>
      </c>
      <c r="J36" s="7">
        <v>59956</v>
      </c>
      <c r="K36" s="7">
        <v>6620518</v>
      </c>
      <c r="L36" s="7">
        <v>6146574</v>
      </c>
      <c r="M36" s="7">
        <v>473944</v>
      </c>
      <c r="N36" s="7">
        <v>615484</v>
      </c>
      <c r="O36" s="7">
        <v>613800</v>
      </c>
      <c r="P36" s="7">
        <v>1684</v>
      </c>
      <c r="Q36" s="7">
        <v>7196073</v>
      </c>
      <c r="R36" s="7">
        <v>7177315</v>
      </c>
      <c r="S36" s="7">
        <v>25082</v>
      </c>
      <c r="T36" s="7">
        <v>448194</v>
      </c>
      <c r="U36" s="7">
        <v>34.2348</v>
      </c>
      <c r="V36" s="7">
        <v>1765436</v>
      </c>
    </row>
    <row r="37" spans="1:22" x14ac:dyDescent="0.3">
      <c r="A37" t="s">
        <v>121</v>
      </c>
      <c r="B37" s="7">
        <v>8719177</v>
      </c>
      <c r="C37" s="7">
        <v>8055278</v>
      </c>
      <c r="D37" s="7">
        <v>663899</v>
      </c>
      <c r="E37" s="7">
        <v>1214905</v>
      </c>
      <c r="F37" s="7">
        <v>1058423</v>
      </c>
      <c r="G37" s="7">
        <v>156482</v>
      </c>
      <c r="H37" s="7">
        <v>289439</v>
      </c>
      <c r="I37" s="7">
        <v>228577</v>
      </c>
      <c r="J37" s="7">
        <v>60862</v>
      </c>
      <c r="K37" s="7">
        <v>6598026</v>
      </c>
      <c r="L37" s="7">
        <v>6155132</v>
      </c>
      <c r="M37" s="7">
        <v>442894</v>
      </c>
      <c r="N37" s="7">
        <v>616807</v>
      </c>
      <c r="O37" s="7">
        <v>613146</v>
      </c>
      <c r="P37" s="7">
        <v>3661</v>
      </c>
      <c r="Q37" s="7">
        <v>7770882</v>
      </c>
      <c r="R37" s="7">
        <v>7722902</v>
      </c>
      <c r="S37" s="7">
        <v>20715</v>
      </c>
      <c r="T37" s="7">
        <v>421245</v>
      </c>
      <c r="U37" s="7">
        <v>44.296199999999999</v>
      </c>
      <c r="V37" s="7">
        <v>1854669</v>
      </c>
    </row>
    <row r="38" spans="1:22" x14ac:dyDescent="0.3">
      <c r="A38" t="s">
        <v>122</v>
      </c>
      <c r="B38" s="7">
        <v>8670263</v>
      </c>
      <c r="C38" s="7">
        <v>8158901</v>
      </c>
      <c r="D38" s="7">
        <v>511362</v>
      </c>
      <c r="E38" s="7">
        <v>1167857</v>
      </c>
      <c r="F38" s="7">
        <v>1054233</v>
      </c>
      <c r="G38" s="7">
        <v>113624</v>
      </c>
      <c r="H38" s="7">
        <v>292636</v>
      </c>
      <c r="I38" s="7">
        <v>246720</v>
      </c>
      <c r="J38" s="7">
        <v>45916</v>
      </c>
      <c r="K38" s="7">
        <v>6573501</v>
      </c>
      <c r="L38" s="7">
        <v>6226930</v>
      </c>
      <c r="M38" s="7">
        <v>346571</v>
      </c>
      <c r="N38" s="7">
        <v>636269</v>
      </c>
      <c r="O38" s="7">
        <v>631018</v>
      </c>
      <c r="P38" s="7">
        <v>5251</v>
      </c>
      <c r="Q38" s="7">
        <v>7300101</v>
      </c>
      <c r="R38" s="7">
        <v>7268375</v>
      </c>
      <c r="S38" s="7">
        <v>7565</v>
      </c>
      <c r="T38" s="7">
        <v>338873</v>
      </c>
      <c r="U38" s="7">
        <v>33.459299999999999</v>
      </c>
      <c r="V38" s="7">
        <v>1745483</v>
      </c>
    </row>
    <row r="39" spans="1:22" x14ac:dyDescent="0.3">
      <c r="A39" t="s">
        <v>123</v>
      </c>
      <c r="B39" s="7">
        <v>7729773</v>
      </c>
      <c r="C39" s="7">
        <v>7419723</v>
      </c>
      <c r="D39" s="7">
        <v>310050</v>
      </c>
      <c r="E39" s="7">
        <v>955225</v>
      </c>
      <c r="F39" s="7">
        <v>827117</v>
      </c>
      <c r="G39" s="7">
        <v>128108</v>
      </c>
      <c r="H39" s="7">
        <v>148502</v>
      </c>
      <c r="I39" s="7">
        <v>126481</v>
      </c>
      <c r="J39" s="7">
        <v>22021</v>
      </c>
      <c r="K39" s="7">
        <v>6259569</v>
      </c>
      <c r="L39" s="7">
        <v>6102179</v>
      </c>
      <c r="M39" s="7">
        <v>157390</v>
      </c>
      <c r="N39" s="7">
        <v>366477</v>
      </c>
      <c r="O39" s="7">
        <v>363946</v>
      </c>
      <c r="P39" s="7">
        <v>2531</v>
      </c>
      <c r="Q39" s="7">
        <v>6903480</v>
      </c>
      <c r="R39" s="7">
        <v>6888082</v>
      </c>
      <c r="S39" s="7">
        <v>12651</v>
      </c>
      <c r="T39" s="7">
        <v>144239</v>
      </c>
      <c r="U39" s="7">
        <v>48.808300000000003</v>
      </c>
      <c r="V39" s="7">
        <v>1670495</v>
      </c>
    </row>
    <row r="40" spans="1:22" x14ac:dyDescent="0.3">
      <c r="A40" t="s">
        <v>124</v>
      </c>
      <c r="B40" s="7">
        <v>7543303</v>
      </c>
      <c r="C40" s="7">
        <v>7420230</v>
      </c>
      <c r="D40" s="7">
        <v>123073</v>
      </c>
      <c r="E40" s="7">
        <v>921175</v>
      </c>
      <c r="F40" s="7">
        <v>881269</v>
      </c>
      <c r="G40" s="7">
        <v>39906</v>
      </c>
      <c r="H40" s="7">
        <v>141214</v>
      </c>
      <c r="I40" s="7">
        <v>133381</v>
      </c>
      <c r="J40" s="7">
        <v>7833</v>
      </c>
      <c r="K40" s="7">
        <v>6130203</v>
      </c>
      <c r="L40" s="7">
        <v>6055713</v>
      </c>
      <c r="M40" s="7">
        <v>74490</v>
      </c>
      <c r="N40" s="7">
        <v>350711</v>
      </c>
      <c r="O40" s="7">
        <v>349867</v>
      </c>
      <c r="P40" s="7">
        <v>844</v>
      </c>
      <c r="Q40" s="7">
        <v>6842559</v>
      </c>
      <c r="R40" s="7">
        <v>6830672</v>
      </c>
      <c r="S40" s="7">
        <v>3586</v>
      </c>
      <c r="T40" s="7">
        <v>69862</v>
      </c>
      <c r="U40" s="7">
        <v>40.306600000000003</v>
      </c>
      <c r="V40" s="7">
        <v>1579506</v>
      </c>
    </row>
    <row r="41" spans="1:22" x14ac:dyDescent="0.3">
      <c r="A41" t="s">
        <v>125</v>
      </c>
      <c r="B41" s="7">
        <v>7605164</v>
      </c>
      <c r="C41" s="7">
        <v>7317907</v>
      </c>
      <c r="D41" s="7">
        <v>287257</v>
      </c>
      <c r="E41" s="7">
        <v>974135</v>
      </c>
      <c r="F41" s="7">
        <v>852356</v>
      </c>
      <c r="G41" s="7">
        <v>121779</v>
      </c>
      <c r="H41" s="7">
        <v>150405</v>
      </c>
      <c r="I41" s="7">
        <v>130149</v>
      </c>
      <c r="J41" s="7">
        <v>20256</v>
      </c>
      <c r="K41" s="7">
        <v>6115625</v>
      </c>
      <c r="L41" s="7">
        <v>5971158</v>
      </c>
      <c r="M41" s="7">
        <v>144467</v>
      </c>
      <c r="N41" s="7">
        <v>364999</v>
      </c>
      <c r="O41" s="7">
        <v>364244</v>
      </c>
      <c r="P41" s="7">
        <v>755</v>
      </c>
      <c r="Q41" s="7">
        <v>7496253</v>
      </c>
      <c r="R41" s="7">
        <v>7468578</v>
      </c>
      <c r="S41" s="7">
        <v>14675</v>
      </c>
      <c r="T41" s="7">
        <v>129319</v>
      </c>
      <c r="U41" s="7">
        <v>163.97</v>
      </c>
      <c r="V41" s="7">
        <v>1547999</v>
      </c>
    </row>
    <row r="42" spans="1:22" x14ac:dyDescent="0.3">
      <c r="A42" t="s">
        <v>126</v>
      </c>
      <c r="B42" s="7">
        <v>5484543</v>
      </c>
      <c r="C42" s="7">
        <v>5482208</v>
      </c>
      <c r="D42" s="7">
        <v>2335</v>
      </c>
      <c r="E42" s="7">
        <v>163482</v>
      </c>
      <c r="F42" s="7">
        <v>163050</v>
      </c>
      <c r="G42" s="7">
        <v>432</v>
      </c>
      <c r="H42" s="7">
        <v>7214</v>
      </c>
      <c r="I42" s="7">
        <v>7158</v>
      </c>
      <c r="J42" s="7">
        <v>56</v>
      </c>
      <c r="K42" s="7">
        <v>5298218</v>
      </c>
      <c r="L42" s="7">
        <v>5296398</v>
      </c>
      <c r="M42" s="7">
        <v>1820</v>
      </c>
      <c r="N42" s="7">
        <v>15629</v>
      </c>
      <c r="O42" s="7">
        <v>15602</v>
      </c>
      <c r="P42" s="7">
        <v>27</v>
      </c>
      <c r="Q42" s="7">
        <v>5294676</v>
      </c>
      <c r="R42" s="7">
        <v>5293149</v>
      </c>
      <c r="S42" s="7">
        <v>246</v>
      </c>
      <c r="T42" s="7">
        <v>1031</v>
      </c>
      <c r="U42" s="7">
        <v>163.91</v>
      </c>
      <c r="V42" s="7">
        <v>1567027</v>
      </c>
    </row>
    <row r="43" spans="1:22" x14ac:dyDescent="0.3">
      <c r="A43" t="s">
        <v>127</v>
      </c>
      <c r="B43" s="7">
        <v>7757196</v>
      </c>
      <c r="C43" s="7">
        <v>7447811</v>
      </c>
      <c r="D43" s="7">
        <v>309385</v>
      </c>
      <c r="E43" s="7">
        <v>649574</v>
      </c>
      <c r="F43" s="7">
        <v>509938</v>
      </c>
      <c r="G43" s="7">
        <v>139636</v>
      </c>
      <c r="H43" s="7">
        <v>63771</v>
      </c>
      <c r="I43" s="7">
        <v>36663</v>
      </c>
      <c r="J43" s="7">
        <v>27108</v>
      </c>
      <c r="K43" s="7">
        <v>6754353</v>
      </c>
      <c r="L43" s="7">
        <v>6612822</v>
      </c>
      <c r="M43" s="7">
        <v>141531</v>
      </c>
      <c r="N43" s="7">
        <v>289498</v>
      </c>
      <c r="O43" s="7">
        <v>288388</v>
      </c>
      <c r="P43" s="7">
        <v>1110</v>
      </c>
      <c r="Q43" s="7">
        <v>6979341</v>
      </c>
      <c r="R43" s="7">
        <v>6955221</v>
      </c>
      <c r="S43" s="7">
        <v>6905</v>
      </c>
      <c r="T43" s="7">
        <v>134481</v>
      </c>
      <c r="U43" s="7">
        <v>45.8705</v>
      </c>
      <c r="V43" s="7">
        <v>2206773</v>
      </c>
    </row>
    <row r="44" spans="1:22" x14ac:dyDescent="0.3">
      <c r="A44" t="s">
        <v>128</v>
      </c>
      <c r="B44" s="7">
        <v>7575512</v>
      </c>
      <c r="C44" s="7">
        <v>7266874</v>
      </c>
      <c r="D44" s="7">
        <v>308638</v>
      </c>
      <c r="E44" s="7">
        <v>622046</v>
      </c>
      <c r="F44" s="7">
        <v>484819</v>
      </c>
      <c r="G44" s="7">
        <v>137227</v>
      </c>
      <c r="H44" s="7">
        <v>64028</v>
      </c>
      <c r="I44" s="7">
        <v>36223</v>
      </c>
      <c r="J44" s="7">
        <v>27805</v>
      </c>
      <c r="K44" s="7">
        <v>6597788</v>
      </c>
      <c r="L44" s="7">
        <v>6455411</v>
      </c>
      <c r="M44" s="7">
        <v>142377</v>
      </c>
      <c r="N44" s="7">
        <v>291650</v>
      </c>
      <c r="O44" s="7">
        <v>290421</v>
      </c>
      <c r="P44" s="7">
        <v>1229</v>
      </c>
      <c r="Q44" s="7">
        <v>6537500</v>
      </c>
      <c r="R44" s="7">
        <v>6523154</v>
      </c>
      <c r="S44" s="7">
        <v>6302</v>
      </c>
      <c r="T44" s="7">
        <v>135951</v>
      </c>
      <c r="U44" s="7">
        <v>46.539299999999997</v>
      </c>
      <c r="V44" s="7">
        <v>2068099</v>
      </c>
    </row>
    <row r="45" spans="1:22" x14ac:dyDescent="0.3">
      <c r="A45" t="s">
        <v>129</v>
      </c>
      <c r="B45" s="7">
        <v>6769150</v>
      </c>
      <c r="C45" s="7">
        <v>6769083</v>
      </c>
      <c r="D45" s="7">
        <v>67</v>
      </c>
      <c r="E45" s="7">
        <v>457978</v>
      </c>
      <c r="F45" s="7">
        <v>457975</v>
      </c>
      <c r="G45" s="7">
        <v>3</v>
      </c>
      <c r="H45" s="7">
        <v>66761</v>
      </c>
      <c r="I45" s="7">
        <v>66761</v>
      </c>
      <c r="J45" s="7">
        <v>0</v>
      </c>
      <c r="K45" s="7">
        <v>6064366</v>
      </c>
      <c r="L45" s="7">
        <v>6064302</v>
      </c>
      <c r="M45" s="7">
        <v>64</v>
      </c>
      <c r="N45" s="7">
        <v>180045</v>
      </c>
      <c r="O45" s="7">
        <v>180045</v>
      </c>
      <c r="P45" s="7">
        <v>0</v>
      </c>
      <c r="Q45" s="7">
        <v>5484339</v>
      </c>
      <c r="R45" s="7">
        <v>5482363</v>
      </c>
      <c r="S45" s="7">
        <v>1</v>
      </c>
      <c r="T45" s="7">
        <v>1</v>
      </c>
      <c r="U45" s="7">
        <v>81.074600000000004</v>
      </c>
      <c r="V45" s="7">
        <v>1769359</v>
      </c>
    </row>
    <row r="46" spans="1:22" x14ac:dyDescent="0.3">
      <c r="A46" t="s">
        <v>130</v>
      </c>
      <c r="B46" s="7">
        <v>3376374</v>
      </c>
      <c r="C46" s="7">
        <v>3103355</v>
      </c>
      <c r="D46" s="7">
        <v>273019</v>
      </c>
      <c r="E46" s="7">
        <v>590194</v>
      </c>
      <c r="F46" s="7">
        <v>505615</v>
      </c>
      <c r="G46" s="7">
        <v>84579</v>
      </c>
      <c r="H46" s="7">
        <v>75010</v>
      </c>
      <c r="I46" s="7">
        <v>35553</v>
      </c>
      <c r="J46" s="7">
        <v>39457</v>
      </c>
      <c r="K46" s="7">
        <v>2457411</v>
      </c>
      <c r="L46" s="7">
        <v>2308869</v>
      </c>
      <c r="M46" s="7">
        <v>148542</v>
      </c>
      <c r="N46" s="7">
        <v>253759</v>
      </c>
      <c r="O46" s="7">
        <v>253318</v>
      </c>
      <c r="P46" s="7">
        <v>441</v>
      </c>
      <c r="Q46" s="7">
        <v>2264588</v>
      </c>
      <c r="R46" s="7">
        <v>2264418</v>
      </c>
      <c r="S46" s="7">
        <v>35295</v>
      </c>
      <c r="T46" s="7">
        <v>112445</v>
      </c>
      <c r="U46" s="7">
        <v>65.457499999999996</v>
      </c>
      <c r="V46" s="7">
        <v>1041359</v>
      </c>
    </row>
    <row r="47" spans="1:22" x14ac:dyDescent="0.3">
      <c r="A47" t="s">
        <v>131</v>
      </c>
      <c r="B47" s="7">
        <v>10629205</v>
      </c>
      <c r="C47" s="7">
        <v>5322726</v>
      </c>
      <c r="D47" s="7">
        <v>5306479</v>
      </c>
      <c r="E47" s="7">
        <v>429080</v>
      </c>
      <c r="F47" s="7">
        <v>225652</v>
      </c>
      <c r="G47" s="7">
        <v>203428</v>
      </c>
      <c r="H47" s="7">
        <v>3599069</v>
      </c>
      <c r="I47" s="7">
        <v>12862</v>
      </c>
      <c r="J47" s="7">
        <v>3586207</v>
      </c>
      <c r="K47" s="7">
        <v>2875551</v>
      </c>
      <c r="L47" s="7">
        <v>1358821</v>
      </c>
      <c r="M47" s="7">
        <v>1516730</v>
      </c>
      <c r="N47" s="7">
        <v>3725505</v>
      </c>
      <c r="O47" s="7">
        <v>3725391</v>
      </c>
      <c r="P47" s="7">
        <v>114</v>
      </c>
      <c r="Q47" s="7">
        <v>3424740</v>
      </c>
      <c r="R47" s="7">
        <v>3424646</v>
      </c>
      <c r="S47" s="7">
        <v>62040</v>
      </c>
      <c r="T47" s="7">
        <v>1454876</v>
      </c>
      <c r="U47" s="7">
        <v>339.28</v>
      </c>
      <c r="V47" s="7">
        <v>386462</v>
      </c>
    </row>
    <row r="48" spans="1:22" x14ac:dyDescent="0.3">
      <c r="A48" t="s">
        <v>132</v>
      </c>
      <c r="B48" s="7">
        <v>12828255</v>
      </c>
      <c r="C48" s="7">
        <v>6767973</v>
      </c>
      <c r="D48" s="7">
        <v>6060282</v>
      </c>
      <c r="E48" s="7">
        <v>425801</v>
      </c>
      <c r="F48" s="7">
        <v>191137</v>
      </c>
      <c r="G48" s="7">
        <v>234664</v>
      </c>
      <c r="H48" s="7">
        <v>5049843</v>
      </c>
      <c r="I48" s="7">
        <v>6533</v>
      </c>
      <c r="J48" s="7">
        <v>5043310</v>
      </c>
      <c r="K48" s="7">
        <v>2194738</v>
      </c>
      <c r="L48" s="7">
        <v>1412692</v>
      </c>
      <c r="M48" s="7">
        <v>782046</v>
      </c>
      <c r="N48" s="7">
        <v>5157873</v>
      </c>
      <c r="O48" s="7">
        <v>5157611</v>
      </c>
      <c r="P48" s="7">
        <v>262</v>
      </c>
      <c r="Q48" s="7">
        <v>2423701</v>
      </c>
      <c r="R48" s="7">
        <v>2423481</v>
      </c>
      <c r="S48" s="7">
        <v>78455</v>
      </c>
      <c r="T48" s="7">
        <v>700656</v>
      </c>
      <c r="U48" s="7">
        <v>452.279</v>
      </c>
      <c r="V48" s="7">
        <v>400918</v>
      </c>
    </row>
    <row r="49" spans="1:22" x14ac:dyDescent="0.3">
      <c r="A49" t="s">
        <v>133</v>
      </c>
      <c r="B49" s="7">
        <v>2688423</v>
      </c>
      <c r="C49" s="7">
        <v>2565471</v>
      </c>
      <c r="D49" s="7">
        <v>122952</v>
      </c>
      <c r="E49" s="7">
        <v>290544</v>
      </c>
      <c r="F49" s="7">
        <v>254421</v>
      </c>
      <c r="G49" s="7">
        <v>36123</v>
      </c>
      <c r="H49" s="7">
        <v>104176</v>
      </c>
      <c r="I49" s="7">
        <v>71976</v>
      </c>
      <c r="J49" s="7">
        <v>32200</v>
      </c>
      <c r="K49" s="7">
        <v>2154401</v>
      </c>
      <c r="L49" s="7">
        <v>2099800</v>
      </c>
      <c r="M49" s="7">
        <v>54601</v>
      </c>
      <c r="N49" s="7">
        <v>139302</v>
      </c>
      <c r="O49" s="7">
        <v>139274</v>
      </c>
      <c r="P49" s="7">
        <v>28</v>
      </c>
      <c r="Q49" s="7">
        <v>1708607</v>
      </c>
      <c r="R49" s="7">
        <v>1708533</v>
      </c>
      <c r="S49" s="7">
        <v>4832</v>
      </c>
      <c r="T49" s="7">
        <v>50107</v>
      </c>
      <c r="U49" s="7">
        <v>62.863500000000002</v>
      </c>
      <c r="V49" s="7">
        <v>774886</v>
      </c>
    </row>
    <row r="50" spans="1:22" x14ac:dyDescent="0.3">
      <c r="A50" t="s">
        <v>134</v>
      </c>
      <c r="B50" s="7">
        <v>2881354</v>
      </c>
      <c r="C50" s="7">
        <v>2843534</v>
      </c>
      <c r="D50" s="7">
        <v>37820</v>
      </c>
      <c r="E50" s="7">
        <v>268773</v>
      </c>
      <c r="F50" s="7">
        <v>254981</v>
      </c>
      <c r="G50" s="7">
        <v>13792</v>
      </c>
      <c r="H50" s="7">
        <v>42557</v>
      </c>
      <c r="I50" s="7">
        <v>39655</v>
      </c>
      <c r="J50" s="7">
        <v>2902</v>
      </c>
      <c r="K50" s="7">
        <v>2495819</v>
      </c>
      <c r="L50" s="7">
        <v>2474849</v>
      </c>
      <c r="M50" s="7">
        <v>20970</v>
      </c>
      <c r="N50" s="7">
        <v>74205</v>
      </c>
      <c r="O50" s="7">
        <v>74049</v>
      </c>
      <c r="P50" s="7">
        <v>156</v>
      </c>
      <c r="Q50" s="7">
        <v>1782970</v>
      </c>
      <c r="R50" s="7">
        <v>1782954</v>
      </c>
      <c r="S50" s="7">
        <v>2276</v>
      </c>
      <c r="T50" s="7">
        <v>19132</v>
      </c>
      <c r="U50" s="7">
        <v>124.298</v>
      </c>
      <c r="V50" s="7">
        <v>886965</v>
      </c>
    </row>
    <row r="51" spans="1:22" x14ac:dyDescent="0.3">
      <c r="A51" t="s">
        <v>135</v>
      </c>
      <c r="B51" s="7">
        <v>1989853</v>
      </c>
      <c r="C51" s="7">
        <v>1822765</v>
      </c>
      <c r="D51" s="7">
        <v>167088</v>
      </c>
      <c r="E51" s="7">
        <v>334552</v>
      </c>
      <c r="F51" s="7">
        <v>253918</v>
      </c>
      <c r="G51" s="7">
        <v>80634</v>
      </c>
      <c r="H51" s="7">
        <v>18265</v>
      </c>
      <c r="I51" s="7">
        <v>12862</v>
      </c>
      <c r="J51" s="7">
        <v>5403</v>
      </c>
      <c r="K51" s="7">
        <v>1558089</v>
      </c>
      <c r="L51" s="7">
        <v>1477396</v>
      </c>
      <c r="M51" s="7">
        <v>80693</v>
      </c>
      <c r="N51" s="7">
        <v>78947</v>
      </c>
      <c r="O51" s="7">
        <v>78589</v>
      </c>
      <c r="P51" s="7">
        <v>358</v>
      </c>
      <c r="Q51" s="7">
        <v>1300122</v>
      </c>
      <c r="R51" s="7">
        <v>1300093</v>
      </c>
      <c r="S51" s="7">
        <v>6990</v>
      </c>
      <c r="T51" s="7">
        <v>73580</v>
      </c>
      <c r="U51" s="7">
        <v>120.52</v>
      </c>
      <c r="V51" s="7">
        <v>505124</v>
      </c>
    </row>
    <row r="52" spans="1:22" x14ac:dyDescent="0.3">
      <c r="A52" t="s">
        <v>136</v>
      </c>
      <c r="B52" s="7">
        <v>669557</v>
      </c>
      <c r="C52" s="7">
        <v>630576</v>
      </c>
      <c r="D52" s="7">
        <v>38981</v>
      </c>
      <c r="E52" s="7">
        <v>75269</v>
      </c>
      <c r="F52" s="7">
        <v>69949</v>
      </c>
      <c r="G52" s="7">
        <v>5320</v>
      </c>
      <c r="H52" s="7">
        <v>34012</v>
      </c>
      <c r="I52" s="7">
        <v>21849</v>
      </c>
      <c r="J52" s="7">
        <v>12163</v>
      </c>
      <c r="K52" s="7">
        <v>517167</v>
      </c>
      <c r="L52" s="7">
        <v>495787</v>
      </c>
      <c r="M52" s="7">
        <v>21380</v>
      </c>
      <c r="N52" s="7">
        <v>43109</v>
      </c>
      <c r="O52" s="7">
        <v>42991</v>
      </c>
      <c r="P52" s="7">
        <v>118</v>
      </c>
      <c r="Q52" s="7">
        <v>556884</v>
      </c>
      <c r="R52" s="7">
        <v>555553</v>
      </c>
      <c r="S52" s="7">
        <v>8960</v>
      </c>
      <c r="T52" s="7">
        <v>12602</v>
      </c>
      <c r="U52" s="7">
        <v>103.40300000000001</v>
      </c>
      <c r="V52" s="7">
        <v>178257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2" sqref="B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172</v>
      </c>
    </row>
    <row r="3" spans="1:22" x14ac:dyDescent="0.3">
      <c r="A3" t="s">
        <v>1</v>
      </c>
      <c r="B3" s="7">
        <v>825876</v>
      </c>
      <c r="C3" s="7">
        <v>630482</v>
      </c>
      <c r="D3" s="7">
        <v>195394</v>
      </c>
      <c r="E3" s="7">
        <v>113595</v>
      </c>
      <c r="F3" s="7">
        <v>71502</v>
      </c>
      <c r="G3" s="7">
        <v>42093</v>
      </c>
      <c r="H3" s="7">
        <v>37086</v>
      </c>
      <c r="I3" s="7">
        <v>9027</v>
      </c>
      <c r="J3" s="7">
        <v>28059</v>
      </c>
      <c r="K3" s="7">
        <v>568745</v>
      </c>
      <c r="L3" s="7">
        <v>444254</v>
      </c>
      <c r="M3" s="7">
        <v>124491</v>
      </c>
      <c r="N3" s="7">
        <v>106450</v>
      </c>
      <c r="O3" s="7">
        <v>105699</v>
      </c>
      <c r="P3" s="7">
        <v>751</v>
      </c>
      <c r="Q3" s="7">
        <v>0</v>
      </c>
      <c r="R3" s="7">
        <v>0</v>
      </c>
      <c r="S3" s="7">
        <v>28829</v>
      </c>
      <c r="T3" s="7">
        <v>97468</v>
      </c>
      <c r="U3" s="7">
        <v>186.065</v>
      </c>
      <c r="V3" s="7">
        <v>349713</v>
      </c>
    </row>
    <row r="4" spans="1:22" x14ac:dyDescent="0.3">
      <c r="A4" t="s">
        <v>88</v>
      </c>
      <c r="B4" s="7">
        <v>684399</v>
      </c>
      <c r="C4" s="7">
        <v>620939</v>
      </c>
      <c r="D4" s="7">
        <v>63460</v>
      </c>
      <c r="E4" s="7">
        <v>55884</v>
      </c>
      <c r="F4" s="7">
        <v>49868</v>
      </c>
      <c r="G4" s="7">
        <v>6016</v>
      </c>
      <c r="H4" s="7">
        <v>66333</v>
      </c>
      <c r="I4" s="7">
        <v>36947</v>
      </c>
      <c r="J4" s="7">
        <v>29386</v>
      </c>
      <c r="K4" s="7">
        <v>476725</v>
      </c>
      <c r="L4" s="7">
        <v>448947</v>
      </c>
      <c r="M4" s="7">
        <v>27778</v>
      </c>
      <c r="N4" s="7">
        <v>85457</v>
      </c>
      <c r="O4" s="7">
        <v>85177</v>
      </c>
      <c r="P4" s="7">
        <v>280</v>
      </c>
      <c r="Q4" s="7">
        <v>0</v>
      </c>
      <c r="R4" s="7">
        <v>0</v>
      </c>
      <c r="S4" s="7">
        <v>6200</v>
      </c>
      <c r="T4" s="7">
        <v>20413</v>
      </c>
      <c r="U4" s="7">
        <v>177.37100000000001</v>
      </c>
      <c r="V4" s="7">
        <v>338585</v>
      </c>
    </row>
    <row r="5" spans="1:22" x14ac:dyDescent="0.3">
      <c r="A5" t="s">
        <v>89</v>
      </c>
      <c r="B5" s="7">
        <v>1039236</v>
      </c>
      <c r="C5" s="7">
        <v>749453</v>
      </c>
      <c r="D5" s="7">
        <v>289783</v>
      </c>
      <c r="E5" s="7">
        <v>46124</v>
      </c>
      <c r="F5" s="7">
        <v>32794</v>
      </c>
      <c r="G5" s="7">
        <v>13330</v>
      </c>
      <c r="H5" s="7">
        <v>206459</v>
      </c>
      <c r="I5" s="7">
        <v>33900</v>
      </c>
      <c r="J5" s="7">
        <v>172559</v>
      </c>
      <c r="K5" s="7">
        <v>562181</v>
      </c>
      <c r="L5" s="7">
        <v>458692</v>
      </c>
      <c r="M5" s="7">
        <v>103489</v>
      </c>
      <c r="N5" s="7">
        <v>224472</v>
      </c>
      <c r="O5" s="7">
        <v>224067</v>
      </c>
      <c r="P5" s="7">
        <v>405</v>
      </c>
      <c r="Q5" s="7">
        <v>0</v>
      </c>
      <c r="R5" s="7">
        <v>0</v>
      </c>
      <c r="S5" s="7">
        <v>11332</v>
      </c>
      <c r="T5" s="7">
        <v>91897</v>
      </c>
      <c r="U5" s="7">
        <v>234.316</v>
      </c>
      <c r="V5" s="7">
        <v>385400</v>
      </c>
    </row>
    <row r="6" spans="1:22" x14ac:dyDescent="0.3">
      <c r="A6" t="s">
        <v>90</v>
      </c>
      <c r="B6" s="7">
        <v>848382</v>
      </c>
      <c r="C6" s="7">
        <v>704733</v>
      </c>
      <c r="D6" s="7">
        <v>143649</v>
      </c>
      <c r="E6" s="7">
        <v>78900</v>
      </c>
      <c r="F6" s="7">
        <v>55348</v>
      </c>
      <c r="G6" s="7">
        <v>23552</v>
      </c>
      <c r="H6" s="7">
        <v>73215</v>
      </c>
      <c r="I6" s="7">
        <v>41217</v>
      </c>
      <c r="J6" s="7">
        <v>31998</v>
      </c>
      <c r="K6" s="7">
        <v>593103</v>
      </c>
      <c r="L6" s="7">
        <v>505346</v>
      </c>
      <c r="M6" s="7">
        <v>87757</v>
      </c>
      <c r="N6" s="7">
        <v>103164</v>
      </c>
      <c r="O6" s="7">
        <v>102822</v>
      </c>
      <c r="P6" s="7">
        <v>342</v>
      </c>
      <c r="Q6" s="7">
        <v>0</v>
      </c>
      <c r="R6" s="7">
        <v>0</v>
      </c>
      <c r="S6" s="7">
        <v>23255</v>
      </c>
      <c r="T6" s="7">
        <v>64024</v>
      </c>
      <c r="U6" s="7">
        <v>180.48599999999999</v>
      </c>
      <c r="V6" s="7">
        <v>380338</v>
      </c>
    </row>
    <row r="7" spans="1:22" x14ac:dyDescent="0.3">
      <c r="A7" t="s">
        <v>91</v>
      </c>
      <c r="B7" s="7">
        <v>1011706</v>
      </c>
      <c r="C7" s="7">
        <v>708531</v>
      </c>
      <c r="D7" s="7">
        <v>303175</v>
      </c>
      <c r="E7" s="7">
        <v>89607</v>
      </c>
      <c r="F7" s="7">
        <v>47367</v>
      </c>
      <c r="G7" s="7">
        <v>42240</v>
      </c>
      <c r="H7" s="7">
        <v>149741</v>
      </c>
      <c r="I7" s="7">
        <v>17665</v>
      </c>
      <c r="J7" s="7">
        <v>132076</v>
      </c>
      <c r="K7" s="7">
        <v>572049</v>
      </c>
      <c r="L7" s="7">
        <v>444089</v>
      </c>
      <c r="M7" s="7">
        <v>127960</v>
      </c>
      <c r="N7" s="7">
        <v>200309</v>
      </c>
      <c r="O7" s="7">
        <v>199410</v>
      </c>
      <c r="P7" s="7">
        <v>899</v>
      </c>
      <c r="Q7" s="7">
        <v>0</v>
      </c>
      <c r="R7" s="7">
        <v>0</v>
      </c>
      <c r="S7" s="7">
        <v>26146</v>
      </c>
      <c r="T7" s="7">
        <v>97129</v>
      </c>
      <c r="U7" s="7">
        <v>170.81899999999999</v>
      </c>
      <c r="V7" s="7">
        <v>354744</v>
      </c>
    </row>
    <row r="8" spans="1:22" x14ac:dyDescent="0.3">
      <c r="A8" t="s">
        <v>92</v>
      </c>
      <c r="B8" s="7">
        <v>1314146</v>
      </c>
      <c r="C8" s="7">
        <v>929285</v>
      </c>
      <c r="D8" s="7">
        <v>384861</v>
      </c>
      <c r="E8" s="7">
        <v>228668</v>
      </c>
      <c r="F8" s="7">
        <v>134256</v>
      </c>
      <c r="G8" s="7">
        <v>94412</v>
      </c>
      <c r="H8" s="7">
        <v>30007</v>
      </c>
      <c r="I8" s="7">
        <v>5267</v>
      </c>
      <c r="J8" s="7">
        <v>24740</v>
      </c>
      <c r="K8" s="7">
        <v>921307</v>
      </c>
      <c r="L8" s="7">
        <v>656165</v>
      </c>
      <c r="M8" s="7">
        <v>265142</v>
      </c>
      <c r="N8" s="7">
        <v>134164</v>
      </c>
      <c r="O8" s="7">
        <v>133597</v>
      </c>
      <c r="P8" s="7">
        <v>567</v>
      </c>
      <c r="Q8" s="7">
        <v>0</v>
      </c>
      <c r="R8" s="7">
        <v>0</v>
      </c>
      <c r="S8" s="7">
        <v>40762</v>
      </c>
      <c r="T8" s="7">
        <v>227530</v>
      </c>
      <c r="U8" s="7">
        <v>198.16499999999999</v>
      </c>
      <c r="V8" s="7">
        <v>523402</v>
      </c>
    </row>
    <row r="9" spans="1:22" x14ac:dyDescent="0.3">
      <c r="A9" t="s">
        <v>93</v>
      </c>
      <c r="B9" s="7">
        <v>973988</v>
      </c>
      <c r="C9" s="7">
        <v>805464</v>
      </c>
      <c r="D9" s="7">
        <v>168524</v>
      </c>
      <c r="E9" s="7">
        <v>69455</v>
      </c>
      <c r="F9" s="7">
        <v>34124</v>
      </c>
      <c r="G9" s="7">
        <v>35331</v>
      </c>
      <c r="H9" s="7">
        <v>41668</v>
      </c>
      <c r="I9" s="7">
        <v>7204</v>
      </c>
      <c r="J9" s="7">
        <v>34464</v>
      </c>
      <c r="K9" s="7">
        <v>788366</v>
      </c>
      <c r="L9" s="7">
        <v>689933</v>
      </c>
      <c r="M9" s="7">
        <v>98433</v>
      </c>
      <c r="N9" s="7">
        <v>74499</v>
      </c>
      <c r="O9" s="7">
        <v>74203</v>
      </c>
      <c r="P9" s="7">
        <v>296</v>
      </c>
      <c r="Q9" s="7">
        <v>0</v>
      </c>
      <c r="R9" s="7">
        <v>0</v>
      </c>
      <c r="S9" s="7">
        <v>18478</v>
      </c>
      <c r="T9" s="7">
        <v>80582</v>
      </c>
      <c r="U9" s="7">
        <v>182.303</v>
      </c>
      <c r="V9" s="7">
        <v>638452</v>
      </c>
    </row>
    <row r="10" spans="1:22" x14ac:dyDescent="0.3">
      <c r="A10" t="s">
        <v>94</v>
      </c>
      <c r="B10" s="7">
        <v>1454721</v>
      </c>
      <c r="C10" s="7">
        <v>1272268</v>
      </c>
      <c r="D10" s="7">
        <v>182453</v>
      </c>
      <c r="E10" s="7">
        <v>168544</v>
      </c>
      <c r="F10" s="7">
        <v>146771</v>
      </c>
      <c r="G10" s="7">
        <v>21773</v>
      </c>
      <c r="H10" s="7">
        <v>85864</v>
      </c>
      <c r="I10" s="7">
        <v>15901</v>
      </c>
      <c r="J10" s="7">
        <v>69963</v>
      </c>
      <c r="K10" s="7">
        <v>1064626</v>
      </c>
      <c r="L10" s="7">
        <v>974308</v>
      </c>
      <c r="M10" s="7">
        <v>90318</v>
      </c>
      <c r="N10" s="7">
        <v>135687</v>
      </c>
      <c r="O10" s="7">
        <v>135288</v>
      </c>
      <c r="P10" s="7">
        <v>399</v>
      </c>
      <c r="Q10" s="7">
        <v>0</v>
      </c>
      <c r="R10" s="7">
        <v>0</v>
      </c>
      <c r="S10" s="7">
        <v>24303</v>
      </c>
      <c r="T10" s="7">
        <v>73582</v>
      </c>
      <c r="U10" s="7">
        <v>168.589</v>
      </c>
      <c r="V10" s="7">
        <v>823556</v>
      </c>
    </row>
    <row r="11" spans="1:22" x14ac:dyDescent="0.3">
      <c r="A11" t="s">
        <v>95</v>
      </c>
      <c r="B11" s="7">
        <v>1198725</v>
      </c>
      <c r="C11" s="7">
        <v>877847</v>
      </c>
      <c r="D11" s="7">
        <v>320878</v>
      </c>
      <c r="E11" s="7">
        <v>102715</v>
      </c>
      <c r="F11" s="7">
        <v>70967</v>
      </c>
      <c r="G11" s="7">
        <v>31748</v>
      </c>
      <c r="H11" s="7">
        <v>70805</v>
      </c>
      <c r="I11" s="7">
        <v>6901</v>
      </c>
      <c r="J11" s="7">
        <v>63904</v>
      </c>
      <c r="K11" s="7">
        <v>857001</v>
      </c>
      <c r="L11" s="7">
        <v>631995</v>
      </c>
      <c r="M11" s="7">
        <v>225006</v>
      </c>
      <c r="N11" s="7">
        <v>168204</v>
      </c>
      <c r="O11" s="7">
        <v>167984</v>
      </c>
      <c r="P11" s="7">
        <v>220</v>
      </c>
      <c r="Q11" s="7">
        <v>0</v>
      </c>
      <c r="R11" s="7">
        <v>0</v>
      </c>
      <c r="S11" s="7">
        <v>27470</v>
      </c>
      <c r="T11" s="7">
        <v>192975</v>
      </c>
      <c r="U11" s="7">
        <v>225.02799999999999</v>
      </c>
      <c r="V11" s="7">
        <v>431848</v>
      </c>
    </row>
    <row r="12" spans="1:22" x14ac:dyDescent="0.3">
      <c r="A12" t="s">
        <v>96</v>
      </c>
      <c r="B12" s="7">
        <v>261955</v>
      </c>
      <c r="C12" s="7">
        <v>261180</v>
      </c>
      <c r="D12" s="7">
        <v>775</v>
      </c>
      <c r="E12" s="7">
        <v>75</v>
      </c>
      <c r="F12" s="7">
        <v>62</v>
      </c>
      <c r="G12" s="7">
        <v>13</v>
      </c>
      <c r="H12" s="7">
        <v>4</v>
      </c>
      <c r="I12" s="7">
        <v>2</v>
      </c>
      <c r="J12" s="7">
        <v>2</v>
      </c>
      <c r="K12" s="7">
        <v>261728</v>
      </c>
      <c r="L12" s="7">
        <v>260970</v>
      </c>
      <c r="M12" s="7">
        <v>758</v>
      </c>
      <c r="N12" s="7">
        <v>148</v>
      </c>
      <c r="O12" s="7">
        <v>146</v>
      </c>
      <c r="P12" s="7">
        <v>2</v>
      </c>
      <c r="Q12" s="7">
        <v>0</v>
      </c>
      <c r="R12" s="7">
        <v>0</v>
      </c>
      <c r="S12" s="7">
        <v>10</v>
      </c>
      <c r="T12" s="7">
        <v>236</v>
      </c>
      <c r="U12" s="7">
        <v>433.79199999999997</v>
      </c>
      <c r="V12" s="7">
        <v>260870</v>
      </c>
    </row>
    <row r="13" spans="1:22" x14ac:dyDescent="0.3">
      <c r="A13" t="s">
        <v>97</v>
      </c>
      <c r="B13" s="7">
        <v>1968658</v>
      </c>
      <c r="C13" s="7">
        <v>1605955</v>
      </c>
      <c r="D13" s="7">
        <v>362703</v>
      </c>
      <c r="E13" s="7">
        <v>276120</v>
      </c>
      <c r="F13" s="7">
        <v>207424</v>
      </c>
      <c r="G13" s="7">
        <v>68696</v>
      </c>
      <c r="H13" s="7">
        <v>74706</v>
      </c>
      <c r="I13" s="7">
        <v>32325</v>
      </c>
      <c r="J13" s="7">
        <v>42381</v>
      </c>
      <c r="K13" s="7">
        <v>1450006</v>
      </c>
      <c r="L13" s="7">
        <v>1199548</v>
      </c>
      <c r="M13" s="7">
        <v>250458</v>
      </c>
      <c r="N13" s="7">
        <v>167826</v>
      </c>
      <c r="O13" s="7">
        <v>166658</v>
      </c>
      <c r="P13" s="7">
        <v>1168</v>
      </c>
      <c r="Q13" s="7">
        <v>0</v>
      </c>
      <c r="R13" s="7">
        <v>0</v>
      </c>
      <c r="S13" s="7">
        <v>31193</v>
      </c>
      <c r="T13" s="7">
        <v>209418</v>
      </c>
      <c r="U13" s="7">
        <v>190.886</v>
      </c>
      <c r="V13" s="7">
        <v>703198</v>
      </c>
    </row>
    <row r="14" spans="1:22" x14ac:dyDescent="0.3">
      <c r="A14" t="s">
        <v>98</v>
      </c>
      <c r="B14" s="7">
        <v>2495525</v>
      </c>
      <c r="C14" s="7">
        <v>2265764</v>
      </c>
      <c r="D14" s="7">
        <v>229761</v>
      </c>
      <c r="E14" s="7">
        <v>274608</v>
      </c>
      <c r="F14" s="7">
        <v>232526</v>
      </c>
      <c r="G14" s="7">
        <v>42082</v>
      </c>
      <c r="H14" s="7">
        <v>48827</v>
      </c>
      <c r="I14" s="7">
        <v>34326</v>
      </c>
      <c r="J14" s="7">
        <v>14501</v>
      </c>
      <c r="K14" s="7">
        <v>2029287</v>
      </c>
      <c r="L14" s="7">
        <v>1856449</v>
      </c>
      <c r="M14" s="7">
        <v>172838</v>
      </c>
      <c r="N14" s="7">
        <v>142803</v>
      </c>
      <c r="O14" s="7">
        <v>142463</v>
      </c>
      <c r="P14" s="7">
        <v>340</v>
      </c>
      <c r="Q14" s="7">
        <v>0</v>
      </c>
      <c r="R14" s="7">
        <v>0</v>
      </c>
      <c r="S14" s="7">
        <v>18455</v>
      </c>
      <c r="T14" s="7">
        <v>153010</v>
      </c>
      <c r="U14" s="7">
        <v>177.399</v>
      </c>
      <c r="V14" s="7">
        <v>1222027</v>
      </c>
    </row>
    <row r="15" spans="1:22" x14ac:dyDescent="0.3">
      <c r="A15" t="s">
        <v>99</v>
      </c>
      <c r="B15" s="7">
        <v>2616404</v>
      </c>
      <c r="C15" s="7">
        <v>2484242</v>
      </c>
      <c r="D15" s="7">
        <v>132162</v>
      </c>
      <c r="E15" s="7">
        <v>251238</v>
      </c>
      <c r="F15" s="7">
        <v>231524</v>
      </c>
      <c r="G15" s="7">
        <v>19714</v>
      </c>
      <c r="H15" s="7">
        <v>41278</v>
      </c>
      <c r="I15" s="7">
        <v>32420</v>
      </c>
      <c r="J15" s="7">
        <v>8858</v>
      </c>
      <c r="K15" s="7">
        <v>2182500</v>
      </c>
      <c r="L15" s="7">
        <v>2079092</v>
      </c>
      <c r="M15" s="7">
        <v>103408</v>
      </c>
      <c r="N15" s="7">
        <v>141388</v>
      </c>
      <c r="O15" s="7">
        <v>141206</v>
      </c>
      <c r="P15" s="7">
        <v>182</v>
      </c>
      <c r="Q15" s="7">
        <v>0</v>
      </c>
      <c r="R15" s="7">
        <v>0</v>
      </c>
      <c r="S15" s="7">
        <v>10695</v>
      </c>
      <c r="T15" s="7">
        <v>89585</v>
      </c>
      <c r="U15" s="7">
        <v>174.09800000000001</v>
      </c>
      <c r="V15" s="7">
        <v>1415849</v>
      </c>
    </row>
    <row r="16" spans="1:22" x14ac:dyDescent="0.3">
      <c r="A16" t="s">
        <v>100</v>
      </c>
      <c r="B16" s="7">
        <v>2581912</v>
      </c>
      <c r="C16" s="7">
        <v>2442155</v>
      </c>
      <c r="D16" s="7">
        <v>139757</v>
      </c>
      <c r="E16" s="7">
        <v>273563</v>
      </c>
      <c r="F16" s="7">
        <v>254563</v>
      </c>
      <c r="G16" s="7">
        <v>19000</v>
      </c>
      <c r="H16" s="7">
        <v>45140</v>
      </c>
      <c r="I16" s="7">
        <v>34950</v>
      </c>
      <c r="J16" s="7">
        <v>10190</v>
      </c>
      <c r="K16" s="7">
        <v>2111777</v>
      </c>
      <c r="L16" s="7">
        <v>2001451</v>
      </c>
      <c r="M16" s="7">
        <v>110326</v>
      </c>
      <c r="N16" s="7">
        <v>151432</v>
      </c>
      <c r="O16" s="7">
        <v>151191</v>
      </c>
      <c r="P16" s="7">
        <v>241</v>
      </c>
      <c r="Q16" s="7">
        <v>0</v>
      </c>
      <c r="R16" s="7">
        <v>0</v>
      </c>
      <c r="S16" s="7">
        <v>10724</v>
      </c>
      <c r="T16" s="7">
        <v>99501</v>
      </c>
      <c r="U16" s="7">
        <v>175.19399999999999</v>
      </c>
      <c r="V16" s="7">
        <v>1269238</v>
      </c>
    </row>
    <row r="17" spans="1:22" x14ac:dyDescent="0.3">
      <c r="A17" t="s">
        <v>101</v>
      </c>
      <c r="B17" s="7">
        <v>2302164</v>
      </c>
      <c r="C17" s="7">
        <v>2105960</v>
      </c>
      <c r="D17" s="7">
        <v>196204</v>
      </c>
      <c r="E17" s="7">
        <v>280283</v>
      </c>
      <c r="F17" s="7">
        <v>248965</v>
      </c>
      <c r="G17" s="7">
        <v>31318</v>
      </c>
      <c r="H17" s="7">
        <v>46491</v>
      </c>
      <c r="I17" s="7">
        <v>33009</v>
      </c>
      <c r="J17" s="7">
        <v>13482</v>
      </c>
      <c r="K17" s="7">
        <v>1819370</v>
      </c>
      <c r="L17" s="7">
        <v>1668399</v>
      </c>
      <c r="M17" s="7">
        <v>150971</v>
      </c>
      <c r="N17" s="7">
        <v>156020</v>
      </c>
      <c r="O17" s="7">
        <v>155587</v>
      </c>
      <c r="P17" s="7">
        <v>433</v>
      </c>
      <c r="Q17" s="7">
        <v>0</v>
      </c>
      <c r="R17" s="7">
        <v>0</v>
      </c>
      <c r="S17" s="7">
        <v>17495</v>
      </c>
      <c r="T17" s="7">
        <v>130693</v>
      </c>
      <c r="U17" s="7">
        <v>177.85499999999999</v>
      </c>
      <c r="V17" s="7">
        <v>963078</v>
      </c>
    </row>
    <row r="18" spans="1:22" x14ac:dyDescent="0.3">
      <c r="A18" t="s">
        <v>102</v>
      </c>
      <c r="B18" s="7">
        <v>2530456</v>
      </c>
      <c r="C18" s="7">
        <v>2378333</v>
      </c>
      <c r="D18" s="7">
        <v>152123</v>
      </c>
      <c r="E18" s="7">
        <v>307267</v>
      </c>
      <c r="F18" s="7">
        <v>285523</v>
      </c>
      <c r="G18" s="7">
        <v>21744</v>
      </c>
      <c r="H18" s="7">
        <v>50305</v>
      </c>
      <c r="I18" s="7">
        <v>39261</v>
      </c>
      <c r="J18" s="7">
        <v>11044</v>
      </c>
      <c r="K18" s="7">
        <v>2003231</v>
      </c>
      <c r="L18" s="7">
        <v>1884126</v>
      </c>
      <c r="M18" s="7">
        <v>119105</v>
      </c>
      <c r="N18" s="7">
        <v>169653</v>
      </c>
      <c r="O18" s="7">
        <v>169423</v>
      </c>
      <c r="P18" s="7">
        <v>230</v>
      </c>
      <c r="Q18" s="7">
        <v>0</v>
      </c>
      <c r="R18" s="7">
        <v>0</v>
      </c>
      <c r="S18" s="7">
        <v>11200</v>
      </c>
      <c r="T18" s="7">
        <v>107428</v>
      </c>
      <c r="U18" s="7">
        <v>172.678</v>
      </c>
      <c r="V18" s="7">
        <v>1059613</v>
      </c>
    </row>
    <row r="19" spans="1:22" x14ac:dyDescent="0.3">
      <c r="A19" t="s">
        <v>103</v>
      </c>
      <c r="B19" s="7">
        <v>2667438</v>
      </c>
      <c r="C19" s="7">
        <v>2495863</v>
      </c>
      <c r="D19" s="7">
        <v>171575</v>
      </c>
      <c r="E19" s="7">
        <v>323235</v>
      </c>
      <c r="F19" s="7">
        <v>297591</v>
      </c>
      <c r="G19" s="7">
        <v>25644</v>
      </c>
      <c r="H19" s="7">
        <v>49245</v>
      </c>
      <c r="I19" s="7">
        <v>38992</v>
      </c>
      <c r="J19" s="7">
        <v>10253</v>
      </c>
      <c r="K19" s="7">
        <v>2121080</v>
      </c>
      <c r="L19" s="7">
        <v>1985639</v>
      </c>
      <c r="M19" s="7">
        <v>135441</v>
      </c>
      <c r="N19" s="7">
        <v>173878</v>
      </c>
      <c r="O19" s="7">
        <v>173641</v>
      </c>
      <c r="P19" s="7">
        <v>237</v>
      </c>
      <c r="Q19" s="7">
        <v>0</v>
      </c>
      <c r="R19" s="7">
        <v>0</v>
      </c>
      <c r="S19" s="7">
        <v>13179</v>
      </c>
      <c r="T19" s="7">
        <v>120292</v>
      </c>
      <c r="U19" s="7">
        <v>173.30699999999999</v>
      </c>
      <c r="V19" s="7">
        <v>1112708</v>
      </c>
    </row>
    <row r="20" spans="1:22" x14ac:dyDescent="0.3">
      <c r="A20" t="s">
        <v>104</v>
      </c>
      <c r="B20" s="7">
        <v>711105</v>
      </c>
      <c r="C20" s="7">
        <v>643729</v>
      </c>
      <c r="D20" s="7">
        <v>67376</v>
      </c>
      <c r="E20" s="7">
        <v>18407</v>
      </c>
      <c r="F20" s="7">
        <v>5511</v>
      </c>
      <c r="G20" s="7">
        <v>12896</v>
      </c>
      <c r="H20" s="7">
        <v>30982</v>
      </c>
      <c r="I20" s="7">
        <v>4514</v>
      </c>
      <c r="J20" s="7">
        <v>26468</v>
      </c>
      <c r="K20" s="7">
        <v>626823</v>
      </c>
      <c r="L20" s="7">
        <v>598933</v>
      </c>
      <c r="M20" s="7">
        <v>27890</v>
      </c>
      <c r="N20" s="7">
        <v>34893</v>
      </c>
      <c r="O20" s="7">
        <v>34771</v>
      </c>
      <c r="P20" s="7">
        <v>122</v>
      </c>
      <c r="Q20" s="7">
        <v>0</v>
      </c>
      <c r="R20" s="7">
        <v>0</v>
      </c>
      <c r="S20" s="7">
        <v>4375</v>
      </c>
      <c r="T20" s="7">
        <v>23418</v>
      </c>
      <c r="U20" s="7">
        <v>322.65899999999999</v>
      </c>
      <c r="V20" s="7">
        <v>591043</v>
      </c>
    </row>
    <row r="21" spans="1:22" x14ac:dyDescent="0.3">
      <c r="A21" t="s">
        <v>105</v>
      </c>
      <c r="B21" s="7">
        <v>449822</v>
      </c>
      <c r="C21" s="7">
        <v>449151</v>
      </c>
      <c r="D21" s="7">
        <v>671</v>
      </c>
      <c r="E21" s="7">
        <v>64</v>
      </c>
      <c r="F21" s="7">
        <v>47</v>
      </c>
      <c r="G21" s="7">
        <v>17</v>
      </c>
      <c r="H21" s="7">
        <v>3</v>
      </c>
      <c r="I21" s="7">
        <v>1</v>
      </c>
      <c r="J21" s="7">
        <v>2</v>
      </c>
      <c r="K21" s="7">
        <v>449656</v>
      </c>
      <c r="L21" s="7">
        <v>449004</v>
      </c>
      <c r="M21" s="7">
        <v>652</v>
      </c>
      <c r="N21" s="7">
        <v>99</v>
      </c>
      <c r="O21" s="7">
        <v>99</v>
      </c>
      <c r="P21" s="7">
        <v>0</v>
      </c>
      <c r="Q21" s="7">
        <v>0</v>
      </c>
      <c r="R21" s="7">
        <v>0</v>
      </c>
      <c r="S21" s="7">
        <v>5</v>
      </c>
      <c r="T21" s="7">
        <v>184</v>
      </c>
      <c r="U21" s="7">
        <v>300.23399999999998</v>
      </c>
      <c r="V21" s="7">
        <v>448919</v>
      </c>
    </row>
    <row r="22" spans="1:22" x14ac:dyDescent="0.3">
      <c r="A22" t="s">
        <v>106</v>
      </c>
      <c r="B22" s="7">
        <v>1971741</v>
      </c>
      <c r="C22" s="7">
        <v>1935985</v>
      </c>
      <c r="D22" s="7">
        <v>35756</v>
      </c>
      <c r="E22" s="7">
        <v>125680</v>
      </c>
      <c r="F22" s="7">
        <v>121395</v>
      </c>
      <c r="G22" s="7">
        <v>4285</v>
      </c>
      <c r="H22" s="7">
        <v>64272</v>
      </c>
      <c r="I22" s="7">
        <v>50852</v>
      </c>
      <c r="J22" s="7">
        <v>13420</v>
      </c>
      <c r="K22" s="7">
        <v>1673139</v>
      </c>
      <c r="L22" s="7">
        <v>1655214</v>
      </c>
      <c r="M22" s="7">
        <v>17925</v>
      </c>
      <c r="N22" s="7">
        <v>108650</v>
      </c>
      <c r="O22" s="7">
        <v>108524</v>
      </c>
      <c r="P22" s="7">
        <v>126</v>
      </c>
      <c r="Q22" s="7">
        <v>0</v>
      </c>
      <c r="R22" s="7">
        <v>0</v>
      </c>
      <c r="S22" s="7">
        <v>1844</v>
      </c>
      <c r="T22" s="7">
        <v>15884</v>
      </c>
      <c r="U22" s="7">
        <v>177.98599999999999</v>
      </c>
      <c r="V22" s="7">
        <v>1344489</v>
      </c>
    </row>
    <row r="23" spans="1:22" x14ac:dyDescent="0.3">
      <c r="A23" t="s">
        <v>107</v>
      </c>
      <c r="B23" s="7">
        <v>3986101</v>
      </c>
      <c r="C23" s="7">
        <v>2495003</v>
      </c>
      <c r="D23" s="7">
        <v>1491098</v>
      </c>
      <c r="E23" s="7">
        <v>332988</v>
      </c>
      <c r="F23" s="7">
        <v>178284</v>
      </c>
      <c r="G23" s="7">
        <v>154704</v>
      </c>
      <c r="H23" s="7">
        <v>840498</v>
      </c>
      <c r="I23" s="7">
        <v>123615</v>
      </c>
      <c r="J23" s="7">
        <v>716883</v>
      </c>
      <c r="K23" s="7">
        <v>1751496</v>
      </c>
      <c r="L23" s="7">
        <v>1133819</v>
      </c>
      <c r="M23" s="7">
        <v>617677</v>
      </c>
      <c r="N23" s="7">
        <v>1061120</v>
      </c>
      <c r="O23" s="7">
        <v>1059285</v>
      </c>
      <c r="P23" s="7">
        <v>1835</v>
      </c>
      <c r="Q23" s="7">
        <v>0</v>
      </c>
      <c r="R23" s="7">
        <v>0</v>
      </c>
      <c r="S23" s="7">
        <v>46519</v>
      </c>
      <c r="T23" s="7">
        <v>570142</v>
      </c>
      <c r="U23" s="7">
        <v>265.70400000000001</v>
      </c>
      <c r="V23" s="7">
        <v>817749</v>
      </c>
    </row>
    <row r="24" spans="1:22" x14ac:dyDescent="0.3">
      <c r="A24" t="s">
        <v>108</v>
      </c>
      <c r="B24" s="7">
        <v>4010729</v>
      </c>
      <c r="C24" s="7">
        <v>2574622</v>
      </c>
      <c r="D24" s="7">
        <v>1436107</v>
      </c>
      <c r="E24" s="7">
        <v>268893</v>
      </c>
      <c r="F24" s="7">
        <v>170223</v>
      </c>
      <c r="G24" s="7">
        <v>98670</v>
      </c>
      <c r="H24" s="7">
        <v>931550</v>
      </c>
      <c r="I24" s="7">
        <v>136456</v>
      </c>
      <c r="J24" s="7">
        <v>795094</v>
      </c>
      <c r="K24" s="7">
        <v>1708857</v>
      </c>
      <c r="L24" s="7">
        <v>1168397</v>
      </c>
      <c r="M24" s="7">
        <v>540460</v>
      </c>
      <c r="N24" s="7">
        <v>1101429</v>
      </c>
      <c r="O24" s="7">
        <v>1099546</v>
      </c>
      <c r="P24" s="7">
        <v>1883</v>
      </c>
      <c r="Q24" s="7">
        <v>0</v>
      </c>
      <c r="R24" s="7">
        <v>0</v>
      </c>
      <c r="S24" s="7">
        <v>29177</v>
      </c>
      <c r="T24" s="7">
        <v>511531</v>
      </c>
      <c r="U24" s="7">
        <v>276.73399999999998</v>
      </c>
      <c r="V24" s="7">
        <v>844870</v>
      </c>
    </row>
    <row r="25" spans="1:22" x14ac:dyDescent="0.3">
      <c r="A25" t="s">
        <v>109</v>
      </c>
      <c r="B25" s="7">
        <v>4182343</v>
      </c>
      <c r="C25" s="7">
        <v>2587399</v>
      </c>
      <c r="D25" s="7">
        <v>1594944</v>
      </c>
      <c r="E25" s="7">
        <v>339084</v>
      </c>
      <c r="F25" s="7">
        <v>171846</v>
      </c>
      <c r="G25" s="7">
        <v>167238</v>
      </c>
      <c r="H25" s="7">
        <v>884080</v>
      </c>
      <c r="I25" s="7">
        <v>115492</v>
      </c>
      <c r="J25" s="7">
        <v>768588</v>
      </c>
      <c r="K25" s="7">
        <v>1847091</v>
      </c>
      <c r="L25" s="7">
        <v>1189967</v>
      </c>
      <c r="M25" s="7">
        <v>657124</v>
      </c>
      <c r="N25" s="7">
        <v>1112088</v>
      </c>
      <c r="O25" s="7">
        <v>1110094</v>
      </c>
      <c r="P25" s="7">
        <v>1994</v>
      </c>
      <c r="Q25" s="7">
        <v>0</v>
      </c>
      <c r="R25" s="7">
        <v>0</v>
      </c>
      <c r="S25" s="7">
        <v>51885</v>
      </c>
      <c r="T25" s="7">
        <v>604422</v>
      </c>
      <c r="U25" s="7">
        <v>276.35399999999998</v>
      </c>
      <c r="V25" s="7">
        <v>885012</v>
      </c>
    </row>
    <row r="26" spans="1:22" x14ac:dyDescent="0.3">
      <c r="A26" t="s">
        <v>110</v>
      </c>
      <c r="B26" s="7">
        <v>3906480</v>
      </c>
      <c r="C26" s="7">
        <v>2491155</v>
      </c>
      <c r="D26" s="7">
        <v>1415325</v>
      </c>
      <c r="E26" s="7">
        <v>268665</v>
      </c>
      <c r="F26" s="7">
        <v>169215</v>
      </c>
      <c r="G26" s="7">
        <v>99450</v>
      </c>
      <c r="H26" s="7">
        <v>925979</v>
      </c>
      <c r="I26" s="7">
        <v>139390</v>
      </c>
      <c r="J26" s="7">
        <v>786589</v>
      </c>
      <c r="K26" s="7">
        <v>1613503</v>
      </c>
      <c r="L26" s="7">
        <v>1086139</v>
      </c>
      <c r="M26" s="7">
        <v>527364</v>
      </c>
      <c r="N26" s="7">
        <v>1098333</v>
      </c>
      <c r="O26" s="7">
        <v>1096411</v>
      </c>
      <c r="P26" s="7">
        <v>1922</v>
      </c>
      <c r="Q26" s="7">
        <v>0</v>
      </c>
      <c r="R26" s="7">
        <v>0</v>
      </c>
      <c r="S26" s="7">
        <v>29925</v>
      </c>
      <c r="T26" s="7">
        <v>497444</v>
      </c>
      <c r="U26" s="7">
        <v>280.279</v>
      </c>
      <c r="V26" s="7">
        <v>753210</v>
      </c>
    </row>
    <row r="27" spans="1:22" x14ac:dyDescent="0.3">
      <c r="A27" t="s">
        <v>111</v>
      </c>
      <c r="B27" s="7">
        <v>4070671</v>
      </c>
      <c r="C27" s="7">
        <v>2674671</v>
      </c>
      <c r="D27" s="7">
        <v>1396000</v>
      </c>
      <c r="E27" s="7">
        <v>254203</v>
      </c>
      <c r="F27" s="7">
        <v>178264</v>
      </c>
      <c r="G27" s="7">
        <v>75939</v>
      </c>
      <c r="H27" s="7">
        <v>952326</v>
      </c>
      <c r="I27" s="7">
        <v>142031</v>
      </c>
      <c r="J27" s="7">
        <v>810295</v>
      </c>
      <c r="K27" s="7">
        <v>1752703</v>
      </c>
      <c r="L27" s="7">
        <v>1244889</v>
      </c>
      <c r="M27" s="7">
        <v>507814</v>
      </c>
      <c r="N27" s="7">
        <v>1111439</v>
      </c>
      <c r="O27" s="7">
        <v>1109487</v>
      </c>
      <c r="P27" s="7">
        <v>1952</v>
      </c>
      <c r="Q27" s="7">
        <v>0</v>
      </c>
      <c r="R27" s="7">
        <v>0</v>
      </c>
      <c r="S27" s="7">
        <v>28442</v>
      </c>
      <c r="T27" s="7">
        <v>477848</v>
      </c>
      <c r="U27" s="7">
        <v>286.892</v>
      </c>
      <c r="V27" s="7">
        <v>906174</v>
      </c>
    </row>
    <row r="28" spans="1:22" x14ac:dyDescent="0.3">
      <c r="A28" t="s">
        <v>112</v>
      </c>
      <c r="B28" s="7">
        <v>4036314</v>
      </c>
      <c r="C28" s="7">
        <v>2627784</v>
      </c>
      <c r="D28" s="7">
        <v>1408530</v>
      </c>
      <c r="E28" s="7">
        <v>250848</v>
      </c>
      <c r="F28" s="7">
        <v>172065</v>
      </c>
      <c r="G28" s="7">
        <v>78783</v>
      </c>
      <c r="H28" s="7">
        <v>957517</v>
      </c>
      <c r="I28" s="7">
        <v>139035</v>
      </c>
      <c r="J28" s="7">
        <v>818482</v>
      </c>
      <c r="K28" s="7">
        <v>1712097</v>
      </c>
      <c r="L28" s="7">
        <v>1202971</v>
      </c>
      <c r="M28" s="7">
        <v>509126</v>
      </c>
      <c r="N28" s="7">
        <v>1115852</v>
      </c>
      <c r="O28" s="7">
        <v>1113713</v>
      </c>
      <c r="P28" s="7">
        <v>2139</v>
      </c>
      <c r="Q28" s="7">
        <v>0</v>
      </c>
      <c r="R28" s="7">
        <v>0</v>
      </c>
      <c r="S28" s="7">
        <v>29632</v>
      </c>
      <c r="T28" s="7">
        <v>479766</v>
      </c>
      <c r="U28" s="7">
        <v>290.67700000000002</v>
      </c>
      <c r="V28" s="7">
        <v>863022</v>
      </c>
    </row>
    <row r="29" spans="1:22" x14ac:dyDescent="0.3">
      <c r="A29" t="s">
        <v>113</v>
      </c>
      <c r="B29" s="7">
        <v>2358104</v>
      </c>
      <c r="C29" s="7">
        <v>2309556</v>
      </c>
      <c r="D29" s="7">
        <v>48548</v>
      </c>
      <c r="E29" s="7">
        <v>158259</v>
      </c>
      <c r="F29" s="7">
        <v>151903</v>
      </c>
      <c r="G29" s="7">
        <v>6356</v>
      </c>
      <c r="H29" s="7">
        <v>77466</v>
      </c>
      <c r="I29" s="7">
        <v>59619</v>
      </c>
      <c r="J29" s="7">
        <v>17847</v>
      </c>
      <c r="K29" s="7">
        <v>1987662</v>
      </c>
      <c r="L29" s="7">
        <v>1963555</v>
      </c>
      <c r="M29" s="7">
        <v>24107</v>
      </c>
      <c r="N29" s="7">
        <v>134717</v>
      </c>
      <c r="O29" s="7">
        <v>134479</v>
      </c>
      <c r="P29" s="7">
        <v>238</v>
      </c>
      <c r="Q29" s="7">
        <v>0</v>
      </c>
      <c r="R29" s="7">
        <v>0</v>
      </c>
      <c r="S29" s="7">
        <v>2492</v>
      </c>
      <c r="T29" s="7">
        <v>21175</v>
      </c>
      <c r="U29" s="7">
        <v>183.89699999999999</v>
      </c>
      <c r="V29" s="7">
        <v>1575946</v>
      </c>
    </row>
    <row r="30" spans="1:22" x14ac:dyDescent="0.3">
      <c r="A30" t="s">
        <v>114</v>
      </c>
      <c r="B30" s="7">
        <v>2385280</v>
      </c>
      <c r="C30" s="7">
        <v>2334403</v>
      </c>
      <c r="D30" s="7">
        <v>50877</v>
      </c>
      <c r="E30" s="7">
        <v>153067</v>
      </c>
      <c r="F30" s="7">
        <v>147534</v>
      </c>
      <c r="G30" s="7">
        <v>5533</v>
      </c>
      <c r="H30" s="7">
        <v>87712</v>
      </c>
      <c r="I30" s="7">
        <v>65602</v>
      </c>
      <c r="J30" s="7">
        <v>22110</v>
      </c>
      <c r="K30" s="7">
        <v>2007597</v>
      </c>
      <c r="L30" s="7">
        <v>1984638</v>
      </c>
      <c r="M30" s="7">
        <v>22959</v>
      </c>
      <c r="N30" s="7">
        <v>136904</v>
      </c>
      <c r="O30" s="7">
        <v>136629</v>
      </c>
      <c r="P30" s="7">
        <v>275</v>
      </c>
      <c r="Q30" s="7">
        <v>0</v>
      </c>
      <c r="R30" s="7">
        <v>0</v>
      </c>
      <c r="S30" s="7">
        <v>2083</v>
      </c>
      <c r="T30" s="7">
        <v>20539</v>
      </c>
      <c r="U30" s="7">
        <v>202.667</v>
      </c>
      <c r="V30" s="7">
        <v>1554021</v>
      </c>
    </row>
    <row r="31" spans="1:22" x14ac:dyDescent="0.3">
      <c r="A31" t="s">
        <v>115</v>
      </c>
      <c r="B31" s="7">
        <v>2363762</v>
      </c>
      <c r="C31" s="7">
        <v>2334445</v>
      </c>
      <c r="D31" s="7">
        <v>29317</v>
      </c>
      <c r="E31" s="7">
        <v>150461</v>
      </c>
      <c r="F31" s="7">
        <v>147151</v>
      </c>
      <c r="G31" s="7">
        <v>3310</v>
      </c>
      <c r="H31" s="7">
        <v>81041</v>
      </c>
      <c r="I31" s="7">
        <v>70273</v>
      </c>
      <c r="J31" s="7">
        <v>10768</v>
      </c>
      <c r="K31" s="7">
        <v>1996966</v>
      </c>
      <c r="L31" s="7">
        <v>1981914</v>
      </c>
      <c r="M31" s="7">
        <v>15052</v>
      </c>
      <c r="N31" s="7">
        <v>135294</v>
      </c>
      <c r="O31" s="7">
        <v>135107</v>
      </c>
      <c r="P31" s="7">
        <v>187</v>
      </c>
      <c r="Q31" s="7">
        <v>0</v>
      </c>
      <c r="R31" s="7">
        <v>0</v>
      </c>
      <c r="S31" s="7">
        <v>1199</v>
      </c>
      <c r="T31" s="7">
        <v>12640</v>
      </c>
      <c r="U31" s="7">
        <v>180.25200000000001</v>
      </c>
      <c r="V31" s="7">
        <v>1561790</v>
      </c>
    </row>
    <row r="32" spans="1:22" x14ac:dyDescent="0.3">
      <c r="A32" t="s">
        <v>116</v>
      </c>
      <c r="B32" s="7">
        <v>2761544</v>
      </c>
      <c r="C32" s="7">
        <v>2726291</v>
      </c>
      <c r="D32" s="7">
        <v>35253</v>
      </c>
      <c r="E32" s="7">
        <v>182957</v>
      </c>
      <c r="F32" s="7">
        <v>179355</v>
      </c>
      <c r="G32" s="7">
        <v>3602</v>
      </c>
      <c r="H32" s="7">
        <v>104506</v>
      </c>
      <c r="I32" s="7">
        <v>90120</v>
      </c>
      <c r="J32" s="7">
        <v>14386</v>
      </c>
      <c r="K32" s="7">
        <v>2297833</v>
      </c>
      <c r="L32" s="7">
        <v>2280722</v>
      </c>
      <c r="M32" s="7">
        <v>17111</v>
      </c>
      <c r="N32" s="7">
        <v>176248</v>
      </c>
      <c r="O32" s="7">
        <v>176094</v>
      </c>
      <c r="P32" s="7">
        <v>154</v>
      </c>
      <c r="Q32" s="7">
        <v>0</v>
      </c>
      <c r="R32" s="7">
        <v>0</v>
      </c>
      <c r="S32" s="7">
        <v>1199</v>
      </c>
      <c r="T32" s="7">
        <v>15664</v>
      </c>
      <c r="U32" s="7">
        <v>191.20400000000001</v>
      </c>
      <c r="V32" s="7">
        <v>1811316</v>
      </c>
    </row>
    <row r="33" spans="1:22" x14ac:dyDescent="0.3">
      <c r="A33" t="s">
        <v>117</v>
      </c>
      <c r="B33" s="7">
        <v>2540184</v>
      </c>
      <c r="C33" s="7">
        <v>2508515</v>
      </c>
      <c r="D33" s="7">
        <v>31669</v>
      </c>
      <c r="E33" s="7">
        <v>150992</v>
      </c>
      <c r="F33" s="7">
        <v>147472</v>
      </c>
      <c r="G33" s="7">
        <v>3520</v>
      </c>
      <c r="H33" s="7">
        <v>87296</v>
      </c>
      <c r="I33" s="7">
        <v>73488</v>
      </c>
      <c r="J33" s="7">
        <v>13808</v>
      </c>
      <c r="K33" s="7">
        <v>2162096</v>
      </c>
      <c r="L33" s="7">
        <v>2147898</v>
      </c>
      <c r="M33" s="7">
        <v>14198</v>
      </c>
      <c r="N33" s="7">
        <v>139800</v>
      </c>
      <c r="O33" s="7">
        <v>139657</v>
      </c>
      <c r="P33" s="7">
        <v>143</v>
      </c>
      <c r="Q33" s="7">
        <v>0</v>
      </c>
      <c r="R33" s="7">
        <v>0</v>
      </c>
      <c r="S33" s="7">
        <v>1392</v>
      </c>
      <c r="T33" s="7">
        <v>12870</v>
      </c>
      <c r="U33" s="7">
        <v>184.38800000000001</v>
      </c>
      <c r="V33" s="7">
        <v>1713043</v>
      </c>
    </row>
    <row r="34" spans="1:22" x14ac:dyDescent="0.3">
      <c r="A34" t="s">
        <v>118</v>
      </c>
      <c r="B34" s="7">
        <v>2685450</v>
      </c>
      <c r="C34" s="7">
        <v>2617261</v>
      </c>
      <c r="D34" s="7">
        <v>68189</v>
      </c>
      <c r="E34" s="7">
        <v>187121</v>
      </c>
      <c r="F34" s="7">
        <v>170976</v>
      </c>
      <c r="G34" s="7">
        <v>16145</v>
      </c>
      <c r="H34" s="7">
        <v>52510</v>
      </c>
      <c r="I34" s="7">
        <v>50529</v>
      </c>
      <c r="J34" s="7">
        <v>1981</v>
      </c>
      <c r="K34" s="7">
        <v>2338366</v>
      </c>
      <c r="L34" s="7">
        <v>2288693</v>
      </c>
      <c r="M34" s="7">
        <v>49673</v>
      </c>
      <c r="N34" s="7">
        <v>107453</v>
      </c>
      <c r="O34" s="7">
        <v>107063</v>
      </c>
      <c r="P34" s="7">
        <v>390</v>
      </c>
      <c r="Q34" s="7">
        <v>0</v>
      </c>
      <c r="R34" s="7">
        <v>0</v>
      </c>
      <c r="S34" s="7">
        <v>2259</v>
      </c>
      <c r="T34" s="7">
        <v>46885</v>
      </c>
      <c r="U34" s="7">
        <v>157.06399999999999</v>
      </c>
      <c r="V34" s="7">
        <v>1840846</v>
      </c>
    </row>
    <row r="35" spans="1:22" x14ac:dyDescent="0.3">
      <c r="A35" t="s">
        <v>119</v>
      </c>
      <c r="B35" s="7">
        <v>3045504</v>
      </c>
      <c r="C35" s="7">
        <v>2964178</v>
      </c>
      <c r="D35" s="7">
        <v>81326</v>
      </c>
      <c r="E35" s="7">
        <v>202627</v>
      </c>
      <c r="F35" s="7">
        <v>185007</v>
      </c>
      <c r="G35" s="7">
        <v>17620</v>
      </c>
      <c r="H35" s="7">
        <v>75664</v>
      </c>
      <c r="I35" s="7">
        <v>71879</v>
      </c>
      <c r="J35" s="7">
        <v>3785</v>
      </c>
      <c r="K35" s="7">
        <v>2631668</v>
      </c>
      <c r="L35" s="7">
        <v>2572385</v>
      </c>
      <c r="M35" s="7">
        <v>59283</v>
      </c>
      <c r="N35" s="7">
        <v>135545</v>
      </c>
      <c r="O35" s="7">
        <v>134907</v>
      </c>
      <c r="P35" s="7">
        <v>638</v>
      </c>
      <c r="Q35" s="7">
        <v>0</v>
      </c>
      <c r="R35" s="7">
        <v>0</v>
      </c>
      <c r="S35" s="7">
        <v>2767</v>
      </c>
      <c r="T35" s="7">
        <v>56948</v>
      </c>
      <c r="U35" s="7">
        <v>161.56299999999999</v>
      </c>
      <c r="V35" s="7">
        <v>2075860</v>
      </c>
    </row>
    <row r="36" spans="1:22" x14ac:dyDescent="0.3">
      <c r="A36" t="s">
        <v>120</v>
      </c>
      <c r="B36" s="7">
        <v>2697903</v>
      </c>
      <c r="C36" s="7">
        <v>2678817</v>
      </c>
      <c r="D36" s="7">
        <v>19086</v>
      </c>
      <c r="E36" s="7">
        <v>193659</v>
      </c>
      <c r="F36" s="7">
        <v>190935</v>
      </c>
      <c r="G36" s="7">
        <v>2724</v>
      </c>
      <c r="H36" s="7">
        <v>59956</v>
      </c>
      <c r="I36" s="7">
        <v>58224</v>
      </c>
      <c r="J36" s="7">
        <v>1732</v>
      </c>
      <c r="K36" s="7">
        <v>2320064</v>
      </c>
      <c r="L36" s="7">
        <v>2305533</v>
      </c>
      <c r="M36" s="7">
        <v>14531</v>
      </c>
      <c r="N36" s="7">
        <v>124224</v>
      </c>
      <c r="O36" s="7">
        <v>124125</v>
      </c>
      <c r="P36" s="7">
        <v>99</v>
      </c>
      <c r="Q36" s="7">
        <v>0</v>
      </c>
      <c r="R36" s="7">
        <v>0</v>
      </c>
      <c r="S36" s="7">
        <v>935</v>
      </c>
      <c r="T36" s="7">
        <v>12730</v>
      </c>
      <c r="U36" s="7">
        <v>145.55799999999999</v>
      </c>
      <c r="V36" s="7">
        <v>1857084</v>
      </c>
    </row>
    <row r="37" spans="1:22" x14ac:dyDescent="0.3">
      <c r="A37" t="s">
        <v>121</v>
      </c>
      <c r="B37" s="7">
        <v>2948864</v>
      </c>
      <c r="C37" s="7">
        <v>2861153</v>
      </c>
      <c r="D37" s="7">
        <v>87711</v>
      </c>
      <c r="E37" s="7">
        <v>156426</v>
      </c>
      <c r="F37" s="7">
        <v>137187</v>
      </c>
      <c r="G37" s="7">
        <v>19239</v>
      </c>
      <c r="H37" s="7">
        <v>60859</v>
      </c>
      <c r="I37" s="7">
        <v>56624</v>
      </c>
      <c r="J37" s="7">
        <v>4235</v>
      </c>
      <c r="K37" s="7">
        <v>2617391</v>
      </c>
      <c r="L37" s="7">
        <v>2553789</v>
      </c>
      <c r="M37" s="7">
        <v>63602</v>
      </c>
      <c r="N37" s="7">
        <v>114188</v>
      </c>
      <c r="O37" s="7">
        <v>113553</v>
      </c>
      <c r="P37" s="7">
        <v>635</v>
      </c>
      <c r="Q37" s="7">
        <v>0</v>
      </c>
      <c r="R37" s="7">
        <v>0</v>
      </c>
      <c r="S37" s="7">
        <v>2859</v>
      </c>
      <c r="T37" s="7">
        <v>59954</v>
      </c>
      <c r="U37" s="7">
        <v>162.27500000000001</v>
      </c>
      <c r="V37" s="7">
        <v>2150674</v>
      </c>
    </row>
    <row r="38" spans="1:22" x14ac:dyDescent="0.3">
      <c r="A38" t="s">
        <v>122</v>
      </c>
      <c r="B38" s="7">
        <v>2684949</v>
      </c>
      <c r="C38" s="7">
        <v>2678094</v>
      </c>
      <c r="D38" s="7">
        <v>6855</v>
      </c>
      <c r="E38" s="7">
        <v>113612</v>
      </c>
      <c r="F38" s="7">
        <v>113112</v>
      </c>
      <c r="G38" s="7">
        <v>500</v>
      </c>
      <c r="H38" s="7">
        <v>45916</v>
      </c>
      <c r="I38" s="7">
        <v>45916</v>
      </c>
      <c r="J38" s="7">
        <v>0</v>
      </c>
      <c r="K38" s="7">
        <v>2438833</v>
      </c>
      <c r="L38" s="7">
        <v>2432508</v>
      </c>
      <c r="M38" s="7">
        <v>6325</v>
      </c>
      <c r="N38" s="7">
        <v>86588</v>
      </c>
      <c r="O38" s="7">
        <v>86558</v>
      </c>
      <c r="P38" s="7">
        <v>30</v>
      </c>
      <c r="Q38" s="7">
        <v>0</v>
      </c>
      <c r="R38" s="7">
        <v>0</v>
      </c>
      <c r="S38" s="7">
        <v>382</v>
      </c>
      <c r="T38" s="7">
        <v>1975</v>
      </c>
      <c r="U38" s="7">
        <v>150.761</v>
      </c>
      <c r="V38" s="7">
        <v>2094809</v>
      </c>
    </row>
    <row r="39" spans="1:22" x14ac:dyDescent="0.3">
      <c r="A39" t="s">
        <v>123</v>
      </c>
      <c r="B39" s="7">
        <v>2016441</v>
      </c>
      <c r="C39" s="7">
        <v>1959979</v>
      </c>
      <c r="D39" s="7">
        <v>56462</v>
      </c>
      <c r="E39" s="7">
        <v>128073</v>
      </c>
      <c r="F39" s="7">
        <v>114584</v>
      </c>
      <c r="G39" s="7">
        <v>13489</v>
      </c>
      <c r="H39" s="7">
        <v>22021</v>
      </c>
      <c r="I39" s="7">
        <v>19313</v>
      </c>
      <c r="J39" s="7">
        <v>2708</v>
      </c>
      <c r="K39" s="7">
        <v>1757850</v>
      </c>
      <c r="L39" s="7">
        <v>1717873</v>
      </c>
      <c r="M39" s="7">
        <v>39977</v>
      </c>
      <c r="N39" s="7">
        <v>108497</v>
      </c>
      <c r="O39" s="7">
        <v>108209</v>
      </c>
      <c r="P39" s="7">
        <v>288</v>
      </c>
      <c r="Q39" s="7">
        <v>0</v>
      </c>
      <c r="R39" s="7">
        <v>0</v>
      </c>
      <c r="S39" s="7">
        <v>6681</v>
      </c>
      <c r="T39" s="7">
        <v>32353</v>
      </c>
      <c r="U39" s="7">
        <v>172.40299999999999</v>
      </c>
      <c r="V39" s="7">
        <v>1581001</v>
      </c>
    </row>
    <row r="40" spans="1:22" x14ac:dyDescent="0.3">
      <c r="A40" t="s">
        <v>124</v>
      </c>
      <c r="B40" s="7">
        <v>1895308</v>
      </c>
      <c r="C40" s="7">
        <v>1882163</v>
      </c>
      <c r="D40" s="7">
        <v>13145</v>
      </c>
      <c r="E40" s="7">
        <v>39819</v>
      </c>
      <c r="F40" s="7">
        <v>37091</v>
      </c>
      <c r="G40" s="7">
        <v>2728</v>
      </c>
      <c r="H40" s="7">
        <v>7831</v>
      </c>
      <c r="I40" s="7">
        <v>7572</v>
      </c>
      <c r="J40" s="7">
        <v>259</v>
      </c>
      <c r="K40" s="7">
        <v>1811010</v>
      </c>
      <c r="L40" s="7">
        <v>1800916</v>
      </c>
      <c r="M40" s="7">
        <v>10094</v>
      </c>
      <c r="N40" s="7">
        <v>36648</v>
      </c>
      <c r="O40" s="7">
        <v>36584</v>
      </c>
      <c r="P40" s="7">
        <v>64</v>
      </c>
      <c r="Q40" s="7">
        <v>0</v>
      </c>
      <c r="R40" s="7">
        <v>0</v>
      </c>
      <c r="S40" s="7">
        <v>2928</v>
      </c>
      <c r="T40" s="7">
        <v>4777</v>
      </c>
      <c r="U40" s="7">
        <v>154.18100000000001</v>
      </c>
      <c r="V40" s="7">
        <v>1732811</v>
      </c>
    </row>
    <row r="41" spans="1:22" x14ac:dyDescent="0.3">
      <c r="A41" t="s">
        <v>125</v>
      </c>
      <c r="B41" s="7">
        <v>2564628</v>
      </c>
      <c r="C41" s="7">
        <v>2272839</v>
      </c>
      <c r="D41" s="7">
        <v>291789</v>
      </c>
      <c r="E41" s="7">
        <v>121316</v>
      </c>
      <c r="F41" s="7">
        <v>40508</v>
      </c>
      <c r="G41" s="7">
        <v>80808</v>
      </c>
      <c r="H41" s="7">
        <v>20256</v>
      </c>
      <c r="I41" s="7">
        <v>10252</v>
      </c>
      <c r="J41" s="7">
        <v>10004</v>
      </c>
      <c r="K41" s="7">
        <v>2323304</v>
      </c>
      <c r="L41" s="7">
        <v>2123436</v>
      </c>
      <c r="M41" s="7">
        <v>199868</v>
      </c>
      <c r="N41" s="7">
        <v>99752</v>
      </c>
      <c r="O41" s="7">
        <v>98643</v>
      </c>
      <c r="P41" s="7">
        <v>1109</v>
      </c>
      <c r="Q41" s="7">
        <v>0</v>
      </c>
      <c r="R41" s="7">
        <v>0</v>
      </c>
      <c r="S41" s="7">
        <v>35204</v>
      </c>
      <c r="T41" s="7">
        <v>163307</v>
      </c>
      <c r="U41" s="7">
        <v>217.02199999999999</v>
      </c>
      <c r="V41" s="7">
        <v>2067348</v>
      </c>
    </row>
    <row r="42" spans="1:22" x14ac:dyDescent="0.3">
      <c r="A42" t="s">
        <v>126</v>
      </c>
      <c r="B42" s="7">
        <v>999220</v>
      </c>
      <c r="C42" s="7">
        <v>996252</v>
      </c>
      <c r="D42" s="7">
        <v>2968</v>
      </c>
      <c r="E42" s="7">
        <v>430</v>
      </c>
      <c r="F42" s="7">
        <v>159</v>
      </c>
      <c r="G42" s="7">
        <v>271</v>
      </c>
      <c r="H42" s="7">
        <v>56</v>
      </c>
      <c r="I42" s="7">
        <v>15</v>
      </c>
      <c r="J42" s="7">
        <v>41</v>
      </c>
      <c r="K42" s="7">
        <v>997748</v>
      </c>
      <c r="L42" s="7">
        <v>995102</v>
      </c>
      <c r="M42" s="7">
        <v>2646</v>
      </c>
      <c r="N42" s="7">
        <v>986</v>
      </c>
      <c r="O42" s="7">
        <v>976</v>
      </c>
      <c r="P42" s="7">
        <v>10</v>
      </c>
      <c r="Q42" s="7">
        <v>0</v>
      </c>
      <c r="R42" s="7">
        <v>0</v>
      </c>
      <c r="S42" s="7">
        <v>74</v>
      </c>
      <c r="T42" s="7">
        <v>828</v>
      </c>
      <c r="U42" s="7">
        <v>299.82400000000001</v>
      </c>
      <c r="V42" s="7">
        <v>993965</v>
      </c>
    </row>
    <row r="43" spans="1:22" x14ac:dyDescent="0.3">
      <c r="A43" t="s">
        <v>127</v>
      </c>
      <c r="B43" s="7">
        <v>1820223</v>
      </c>
      <c r="C43" s="7">
        <v>1762180</v>
      </c>
      <c r="D43" s="7">
        <v>58043</v>
      </c>
      <c r="E43" s="7">
        <v>139623</v>
      </c>
      <c r="F43" s="7">
        <v>126970</v>
      </c>
      <c r="G43" s="7">
        <v>12653</v>
      </c>
      <c r="H43" s="7">
        <v>27107</v>
      </c>
      <c r="I43" s="7">
        <v>22597</v>
      </c>
      <c r="J43" s="7">
        <v>4510</v>
      </c>
      <c r="K43" s="7">
        <v>1513555</v>
      </c>
      <c r="L43" s="7">
        <v>1473328</v>
      </c>
      <c r="M43" s="7">
        <v>40227</v>
      </c>
      <c r="N43" s="7">
        <v>139938</v>
      </c>
      <c r="O43" s="7">
        <v>139285</v>
      </c>
      <c r="P43" s="7">
        <v>653</v>
      </c>
      <c r="Q43" s="7">
        <v>0</v>
      </c>
      <c r="R43" s="7">
        <v>0</v>
      </c>
      <c r="S43" s="7">
        <v>4925</v>
      </c>
      <c r="T43" s="7">
        <v>35480</v>
      </c>
      <c r="U43" s="7">
        <v>167.791</v>
      </c>
      <c r="V43" s="7">
        <v>1350262</v>
      </c>
    </row>
    <row r="44" spans="1:22" x14ac:dyDescent="0.3">
      <c r="A44" t="s">
        <v>128</v>
      </c>
      <c r="B44" s="7">
        <v>1742770</v>
      </c>
      <c r="C44" s="7">
        <v>1687819</v>
      </c>
      <c r="D44" s="7">
        <v>54951</v>
      </c>
      <c r="E44" s="7">
        <v>137211</v>
      </c>
      <c r="F44" s="7">
        <v>123959</v>
      </c>
      <c r="G44" s="7">
        <v>13252</v>
      </c>
      <c r="H44" s="7">
        <v>27805</v>
      </c>
      <c r="I44" s="7">
        <v>22634</v>
      </c>
      <c r="J44" s="7">
        <v>5171</v>
      </c>
      <c r="K44" s="7">
        <v>1437251</v>
      </c>
      <c r="L44" s="7">
        <v>1401252</v>
      </c>
      <c r="M44" s="7">
        <v>35999</v>
      </c>
      <c r="N44" s="7">
        <v>140503</v>
      </c>
      <c r="O44" s="7">
        <v>139974</v>
      </c>
      <c r="P44" s="7">
        <v>529</v>
      </c>
      <c r="Q44" s="7">
        <v>0</v>
      </c>
      <c r="R44" s="7">
        <v>0</v>
      </c>
      <c r="S44" s="7">
        <v>3065</v>
      </c>
      <c r="T44" s="7">
        <v>33417</v>
      </c>
      <c r="U44" s="7">
        <v>168.45599999999999</v>
      </c>
      <c r="V44" s="7">
        <v>1277499</v>
      </c>
    </row>
    <row r="45" spans="1:22" x14ac:dyDescent="0.3">
      <c r="A45" t="s">
        <v>129</v>
      </c>
      <c r="B45" s="7">
        <v>981348</v>
      </c>
      <c r="C45" s="7">
        <v>980982</v>
      </c>
      <c r="D45" s="7">
        <v>366</v>
      </c>
      <c r="E45" s="7">
        <v>3</v>
      </c>
      <c r="F45" s="7">
        <v>1</v>
      </c>
      <c r="G45" s="7">
        <v>2</v>
      </c>
      <c r="H45" s="7">
        <v>0</v>
      </c>
      <c r="I45" s="7">
        <v>0</v>
      </c>
      <c r="J45" s="7">
        <v>0</v>
      </c>
      <c r="K45" s="7">
        <v>981345</v>
      </c>
      <c r="L45" s="7">
        <v>980981</v>
      </c>
      <c r="M45" s="7">
        <v>364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1</v>
      </c>
      <c r="T45" s="7">
        <v>0</v>
      </c>
      <c r="U45" s="7">
        <v>178.16900000000001</v>
      </c>
      <c r="V45" s="7">
        <v>980980</v>
      </c>
    </row>
    <row r="46" spans="1:22" x14ac:dyDescent="0.3">
      <c r="A46" t="s">
        <v>130</v>
      </c>
      <c r="B46" s="7">
        <v>746693</v>
      </c>
      <c r="C46" s="7">
        <v>668728</v>
      </c>
      <c r="D46" s="7">
        <v>77965</v>
      </c>
      <c r="E46" s="7">
        <v>84375</v>
      </c>
      <c r="F46" s="7">
        <v>74782</v>
      </c>
      <c r="G46" s="7">
        <v>9593</v>
      </c>
      <c r="H46" s="7">
        <v>39456</v>
      </c>
      <c r="I46" s="7">
        <v>18149</v>
      </c>
      <c r="J46" s="7">
        <v>21307</v>
      </c>
      <c r="K46" s="7">
        <v>527747</v>
      </c>
      <c r="L46" s="7">
        <v>481786</v>
      </c>
      <c r="M46" s="7">
        <v>45961</v>
      </c>
      <c r="N46" s="7">
        <v>95115</v>
      </c>
      <c r="O46" s="7">
        <v>94011</v>
      </c>
      <c r="P46" s="7">
        <v>1104</v>
      </c>
      <c r="Q46" s="7">
        <v>0</v>
      </c>
      <c r="R46" s="7">
        <v>0</v>
      </c>
      <c r="S46" s="7">
        <v>12179</v>
      </c>
      <c r="T46" s="7">
        <v>34486</v>
      </c>
      <c r="U46" s="7">
        <v>188.05600000000001</v>
      </c>
      <c r="V46" s="7">
        <v>357270</v>
      </c>
    </row>
    <row r="47" spans="1:22" x14ac:dyDescent="0.3">
      <c r="A47" t="s">
        <v>131</v>
      </c>
      <c r="B47" s="7">
        <v>10070962</v>
      </c>
      <c r="C47" s="7">
        <v>6353705</v>
      </c>
      <c r="D47" s="7">
        <v>3717257</v>
      </c>
      <c r="E47" s="7">
        <v>203265</v>
      </c>
      <c r="F47" s="7">
        <v>127577</v>
      </c>
      <c r="G47" s="7">
        <v>75688</v>
      </c>
      <c r="H47" s="7">
        <v>3586208</v>
      </c>
      <c r="I47" s="7">
        <v>659370</v>
      </c>
      <c r="J47" s="7">
        <v>2926838</v>
      </c>
      <c r="K47" s="7">
        <v>2614335</v>
      </c>
      <c r="L47" s="7">
        <v>1899603</v>
      </c>
      <c r="M47" s="7">
        <v>714732</v>
      </c>
      <c r="N47" s="7">
        <v>3667155</v>
      </c>
      <c r="O47" s="7">
        <v>3667155</v>
      </c>
      <c r="P47" s="7">
        <v>0</v>
      </c>
      <c r="Q47" s="7">
        <v>0</v>
      </c>
      <c r="R47" s="7">
        <v>0</v>
      </c>
      <c r="S47" s="7">
        <v>156988</v>
      </c>
      <c r="T47" s="7">
        <v>553991</v>
      </c>
      <c r="U47" s="7">
        <v>462.49099999999999</v>
      </c>
      <c r="V47" s="7">
        <v>1089028</v>
      </c>
    </row>
    <row r="48" spans="1:22" x14ac:dyDescent="0.3">
      <c r="A48" t="s">
        <v>132</v>
      </c>
      <c r="B48" s="7">
        <v>12075571</v>
      </c>
      <c r="C48" s="7">
        <v>7578463</v>
      </c>
      <c r="D48" s="7">
        <v>4497108</v>
      </c>
      <c r="E48" s="7">
        <v>234618</v>
      </c>
      <c r="F48" s="7">
        <v>179065</v>
      </c>
      <c r="G48" s="7">
        <v>55553</v>
      </c>
      <c r="H48" s="7">
        <v>5043310</v>
      </c>
      <c r="I48" s="7">
        <v>816853</v>
      </c>
      <c r="J48" s="7">
        <v>4226457</v>
      </c>
      <c r="K48" s="7">
        <v>1664122</v>
      </c>
      <c r="L48" s="7">
        <v>1449024</v>
      </c>
      <c r="M48" s="7">
        <v>215098</v>
      </c>
      <c r="N48" s="7">
        <v>5133521</v>
      </c>
      <c r="O48" s="7">
        <v>5133521</v>
      </c>
      <c r="P48" s="7">
        <v>0</v>
      </c>
      <c r="Q48" s="7">
        <v>0</v>
      </c>
      <c r="R48" s="7">
        <v>0</v>
      </c>
      <c r="S48" s="7">
        <v>18468</v>
      </c>
      <c r="T48" s="7">
        <v>196341</v>
      </c>
      <c r="U48" s="7">
        <v>575.03099999999995</v>
      </c>
      <c r="V48" s="7">
        <v>896549</v>
      </c>
    </row>
    <row r="49" spans="1:22" x14ac:dyDescent="0.3">
      <c r="A49" t="s">
        <v>133</v>
      </c>
      <c r="B49" s="7">
        <v>327427</v>
      </c>
      <c r="C49" s="7">
        <v>292597</v>
      </c>
      <c r="D49" s="7">
        <v>34830</v>
      </c>
      <c r="E49" s="7">
        <v>36121</v>
      </c>
      <c r="F49" s="7">
        <v>28019</v>
      </c>
      <c r="G49" s="7">
        <v>8102</v>
      </c>
      <c r="H49" s="7">
        <v>32200</v>
      </c>
      <c r="I49" s="7">
        <v>26922</v>
      </c>
      <c r="J49" s="7">
        <v>5278</v>
      </c>
      <c r="K49" s="7">
        <v>216433</v>
      </c>
      <c r="L49" s="7">
        <v>195230</v>
      </c>
      <c r="M49" s="7">
        <v>21203</v>
      </c>
      <c r="N49" s="7">
        <v>42673</v>
      </c>
      <c r="O49" s="7">
        <v>42426</v>
      </c>
      <c r="P49" s="7">
        <v>247</v>
      </c>
      <c r="Q49" s="7">
        <v>0</v>
      </c>
      <c r="R49" s="7">
        <v>0</v>
      </c>
      <c r="S49" s="7">
        <v>1441</v>
      </c>
      <c r="T49" s="7">
        <v>18022</v>
      </c>
      <c r="U49" s="7">
        <v>177.91200000000001</v>
      </c>
      <c r="V49" s="7">
        <v>151438</v>
      </c>
    </row>
    <row r="50" spans="1:22" x14ac:dyDescent="0.3">
      <c r="A50" t="s">
        <v>134</v>
      </c>
      <c r="B50" s="7">
        <v>149565</v>
      </c>
      <c r="C50" s="7">
        <v>116020</v>
      </c>
      <c r="D50" s="7">
        <v>33545</v>
      </c>
      <c r="E50" s="7">
        <v>13792</v>
      </c>
      <c r="F50" s="7">
        <v>5136</v>
      </c>
      <c r="G50" s="7">
        <v>8656</v>
      </c>
      <c r="H50" s="7">
        <v>2902</v>
      </c>
      <c r="I50" s="7">
        <v>1285</v>
      </c>
      <c r="J50" s="7">
        <v>1617</v>
      </c>
      <c r="K50" s="7">
        <v>114672</v>
      </c>
      <c r="L50" s="7">
        <v>91971</v>
      </c>
      <c r="M50" s="7">
        <v>22701</v>
      </c>
      <c r="N50" s="7">
        <v>18199</v>
      </c>
      <c r="O50" s="7">
        <v>17628</v>
      </c>
      <c r="P50" s="7">
        <v>571</v>
      </c>
      <c r="Q50" s="7">
        <v>0</v>
      </c>
      <c r="R50" s="7">
        <v>0</v>
      </c>
      <c r="S50" s="7">
        <v>2342</v>
      </c>
      <c r="T50" s="7">
        <v>20267</v>
      </c>
      <c r="U50" s="7">
        <v>182.81299999999999</v>
      </c>
      <c r="V50" s="7">
        <v>79741</v>
      </c>
    </row>
    <row r="51" spans="1:22" x14ac:dyDescent="0.3">
      <c r="A51" t="s">
        <v>135</v>
      </c>
      <c r="B51" s="7">
        <v>446244</v>
      </c>
      <c r="C51" s="7">
        <v>303061</v>
      </c>
      <c r="D51" s="7">
        <v>143183</v>
      </c>
      <c r="E51" s="7">
        <v>80630</v>
      </c>
      <c r="F51" s="7">
        <v>31700</v>
      </c>
      <c r="G51" s="7">
        <v>48930</v>
      </c>
      <c r="H51" s="7">
        <v>5403</v>
      </c>
      <c r="I51" s="7">
        <v>2379</v>
      </c>
      <c r="J51" s="7">
        <v>3024</v>
      </c>
      <c r="K51" s="7">
        <v>334790</v>
      </c>
      <c r="L51" s="7">
        <v>244046</v>
      </c>
      <c r="M51" s="7">
        <v>90744</v>
      </c>
      <c r="N51" s="7">
        <v>25421</v>
      </c>
      <c r="O51" s="7">
        <v>24936</v>
      </c>
      <c r="P51" s="7">
        <v>485</v>
      </c>
      <c r="Q51" s="7">
        <v>0</v>
      </c>
      <c r="R51" s="7">
        <v>0</v>
      </c>
      <c r="S51" s="7">
        <v>14194</v>
      </c>
      <c r="T51" s="7">
        <v>76619</v>
      </c>
      <c r="U51" s="7">
        <v>159.81399999999999</v>
      </c>
      <c r="V51" s="7">
        <v>207323</v>
      </c>
    </row>
    <row r="52" spans="1:22" x14ac:dyDescent="0.3">
      <c r="A52" t="s">
        <v>136</v>
      </c>
      <c r="B52" s="7">
        <v>131674</v>
      </c>
      <c r="C52" s="7">
        <v>102447</v>
      </c>
      <c r="D52" s="7">
        <v>29227</v>
      </c>
      <c r="E52" s="7">
        <v>5319</v>
      </c>
      <c r="F52" s="7">
        <v>3185</v>
      </c>
      <c r="G52" s="7">
        <v>2134</v>
      </c>
      <c r="H52" s="7">
        <v>12163</v>
      </c>
      <c r="I52" s="7">
        <v>582</v>
      </c>
      <c r="J52" s="7">
        <v>11581</v>
      </c>
      <c r="K52" s="7">
        <v>100380</v>
      </c>
      <c r="L52" s="7">
        <v>84961</v>
      </c>
      <c r="M52" s="7">
        <v>15419</v>
      </c>
      <c r="N52" s="7">
        <v>13812</v>
      </c>
      <c r="O52" s="7">
        <v>13719</v>
      </c>
      <c r="P52" s="7">
        <v>93</v>
      </c>
      <c r="Q52" s="7">
        <v>0</v>
      </c>
      <c r="R52" s="7">
        <v>0</v>
      </c>
      <c r="S52" s="7">
        <v>1725</v>
      </c>
      <c r="T52" s="7">
        <v>13849</v>
      </c>
      <c r="U52" s="7">
        <v>164.47300000000001</v>
      </c>
      <c r="V52" s="7">
        <v>68987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" sqref="B3:F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10" t="s">
        <v>2</v>
      </c>
      <c r="C1" s="10"/>
      <c r="D1" s="10"/>
      <c r="E1" s="10"/>
      <c r="F1" s="10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 s="7">
        <v>1376002</v>
      </c>
      <c r="C3" s="7">
        <v>3199821</v>
      </c>
      <c r="D3" s="7">
        <v>17110657</v>
      </c>
      <c r="E3" s="7">
        <v>14406355</v>
      </c>
      <c r="F3" s="7">
        <v>11249181</v>
      </c>
      <c r="G3">
        <f>$G$1*B3</f>
        <v>130030.53779759999</v>
      </c>
      <c r="H3">
        <f>$H$1*D3</f>
        <v>1482540.8983050999</v>
      </c>
      <c r="I3">
        <f>$I$1*C3</f>
        <v>156992.17775879998</v>
      </c>
      <c r="J3">
        <f>SUM(G3:I3)</f>
        <v>1769563.6138614998</v>
      </c>
    </row>
    <row r="4" spans="1:10" x14ac:dyDescent="0.3">
      <c r="A4" t="s">
        <v>88</v>
      </c>
      <c r="B4" s="7">
        <v>3388808</v>
      </c>
      <c r="C4" s="7">
        <v>6773709</v>
      </c>
      <c r="D4" s="7">
        <v>28094829</v>
      </c>
      <c r="E4" s="7">
        <v>20714166</v>
      </c>
      <c r="F4" s="7">
        <v>15639591</v>
      </c>
      <c r="G4">
        <f t="shared" ref="G4:G52" si="0">$G$1*B4</f>
        <v>320238.28943040001</v>
      </c>
      <c r="H4">
        <f t="shared" ref="H4:H52" si="1">$H$1*D4</f>
        <v>2434256.7923246999</v>
      </c>
      <c r="I4">
        <f t="shared" ref="I4:I52" si="2">$I$1*C4</f>
        <v>332337.12992519996</v>
      </c>
      <c r="J4">
        <f t="shared" ref="J4:J52" si="3">SUM(G4:I4)</f>
        <v>3086832.2116802996</v>
      </c>
    </row>
    <row r="5" spans="1:10" x14ac:dyDescent="0.3">
      <c r="A5" t="s">
        <v>89</v>
      </c>
      <c r="B5" s="7">
        <v>3233678</v>
      </c>
      <c r="C5" s="7">
        <v>7136983</v>
      </c>
      <c r="D5" s="7">
        <v>36389540</v>
      </c>
      <c r="E5" s="7">
        <v>18578010</v>
      </c>
      <c r="F5" s="7">
        <v>14765021</v>
      </c>
      <c r="G5">
        <f t="shared" si="0"/>
        <v>305578.69058639999</v>
      </c>
      <c r="H5">
        <f t="shared" si="1"/>
        <v>3152946.2206219998</v>
      </c>
      <c r="I5">
        <f t="shared" si="2"/>
        <v>350160.36953239999</v>
      </c>
      <c r="J5">
        <f t="shared" si="3"/>
        <v>3808685.2807407994</v>
      </c>
    </row>
    <row r="6" spans="1:10" x14ac:dyDescent="0.3">
      <c r="A6" t="s">
        <v>90</v>
      </c>
      <c r="B6" s="7">
        <v>2236766</v>
      </c>
      <c r="C6" s="7">
        <v>6592889</v>
      </c>
      <c r="D6" s="7">
        <v>29448712</v>
      </c>
      <c r="E6" s="7">
        <v>18643513</v>
      </c>
      <c r="F6" s="7">
        <v>12995710</v>
      </c>
      <c r="G6">
        <f t="shared" si="0"/>
        <v>211371.70288079997</v>
      </c>
      <c r="H6">
        <f t="shared" si="1"/>
        <v>2551563.0371415997</v>
      </c>
      <c r="I6">
        <f t="shared" si="2"/>
        <v>323465.59442919999</v>
      </c>
      <c r="J6">
        <f t="shared" si="3"/>
        <v>3086400.3344515995</v>
      </c>
    </row>
    <row r="7" spans="1:10" x14ac:dyDescent="0.3">
      <c r="A7" t="s">
        <v>91</v>
      </c>
      <c r="B7" s="7">
        <v>3510629</v>
      </c>
      <c r="C7" s="7">
        <v>7820078</v>
      </c>
      <c r="D7" s="7">
        <v>32184124</v>
      </c>
      <c r="E7" s="7">
        <v>20590464</v>
      </c>
      <c r="F7" s="7">
        <v>15516189</v>
      </c>
      <c r="G7">
        <f t="shared" si="0"/>
        <v>331750.22774519998</v>
      </c>
      <c r="H7">
        <f t="shared" si="1"/>
        <v>2788570.8950931998</v>
      </c>
      <c r="I7">
        <f t="shared" si="2"/>
        <v>383674.92289839999</v>
      </c>
      <c r="J7">
        <f t="shared" si="3"/>
        <v>3503996.0457367999</v>
      </c>
    </row>
    <row r="8" spans="1:10" x14ac:dyDescent="0.3">
      <c r="A8" t="s">
        <v>92</v>
      </c>
      <c r="B8" s="7">
        <v>1447249</v>
      </c>
      <c r="C8" s="7">
        <v>3543721</v>
      </c>
      <c r="D8" s="7">
        <v>15834723</v>
      </c>
      <c r="E8" s="7">
        <v>14289065</v>
      </c>
      <c r="F8" s="7">
        <v>10905667</v>
      </c>
      <c r="G8">
        <f t="shared" si="0"/>
        <v>136763.29380119999</v>
      </c>
      <c r="H8">
        <f t="shared" si="1"/>
        <v>1371988.4900288999</v>
      </c>
      <c r="I8">
        <f t="shared" si="2"/>
        <v>173864.8746788</v>
      </c>
      <c r="J8">
        <f t="shared" si="3"/>
        <v>1682616.6585088996</v>
      </c>
    </row>
    <row r="9" spans="1:10" x14ac:dyDescent="0.3">
      <c r="A9" t="s">
        <v>93</v>
      </c>
      <c r="B9" s="7">
        <v>1779046</v>
      </c>
      <c r="C9" s="7">
        <v>4318186</v>
      </c>
      <c r="D9" s="7">
        <v>25018539</v>
      </c>
      <c r="E9" s="7">
        <v>16003555</v>
      </c>
      <c r="F9" s="7">
        <v>12357735</v>
      </c>
      <c r="G9">
        <f t="shared" si="0"/>
        <v>168117.7121448</v>
      </c>
      <c r="H9">
        <f t="shared" si="1"/>
        <v>2167713.7986776996</v>
      </c>
      <c r="I9">
        <f t="shared" si="2"/>
        <v>211862.29608079998</v>
      </c>
      <c r="J9">
        <f t="shared" si="3"/>
        <v>2547693.8069032994</v>
      </c>
    </row>
    <row r="10" spans="1:10" x14ac:dyDescent="0.3">
      <c r="A10" t="s">
        <v>94</v>
      </c>
      <c r="B10" s="7">
        <v>2638186</v>
      </c>
      <c r="C10" s="7">
        <v>5192374</v>
      </c>
      <c r="D10" s="7">
        <v>22262330</v>
      </c>
      <c r="E10" s="7">
        <v>18210281</v>
      </c>
      <c r="F10" s="7">
        <v>13321480</v>
      </c>
      <c r="G10">
        <f t="shared" si="0"/>
        <v>249305.41117679997</v>
      </c>
      <c r="H10">
        <f t="shared" si="1"/>
        <v>1928903.9992189999</v>
      </c>
      <c r="I10">
        <f t="shared" si="2"/>
        <v>254752.40708719997</v>
      </c>
      <c r="J10">
        <f t="shared" si="3"/>
        <v>2432961.8174829995</v>
      </c>
    </row>
    <row r="11" spans="1:10" x14ac:dyDescent="0.3">
      <c r="A11" t="s">
        <v>95</v>
      </c>
      <c r="B11" s="7">
        <v>2239877</v>
      </c>
      <c r="C11" s="7">
        <v>2352692</v>
      </c>
      <c r="D11" s="7">
        <v>12572871</v>
      </c>
      <c r="E11" s="7">
        <v>12897200</v>
      </c>
      <c r="F11" s="7">
        <v>10080763</v>
      </c>
      <c r="G11">
        <f t="shared" si="0"/>
        <v>211665.68864759998</v>
      </c>
      <c r="H11">
        <f t="shared" si="1"/>
        <v>1089367.6067853</v>
      </c>
      <c r="I11">
        <f t="shared" si="2"/>
        <v>115429.65705759999</v>
      </c>
      <c r="J11">
        <f t="shared" si="3"/>
        <v>1416462.9524904999</v>
      </c>
    </row>
    <row r="12" spans="1:10" x14ac:dyDescent="0.3">
      <c r="A12" t="s">
        <v>96</v>
      </c>
      <c r="B12" s="7">
        <v>5396130</v>
      </c>
      <c r="C12" s="7">
        <v>4649523</v>
      </c>
      <c r="D12" s="7">
        <v>26385493</v>
      </c>
      <c r="E12" s="7">
        <v>20118540</v>
      </c>
      <c r="F12" s="7">
        <v>17144894</v>
      </c>
      <c r="G12">
        <f t="shared" si="0"/>
        <v>509927.80964399996</v>
      </c>
      <c r="H12">
        <f t="shared" si="1"/>
        <v>2286152.5711399</v>
      </c>
      <c r="I12">
        <f t="shared" si="2"/>
        <v>228118.61704439999</v>
      </c>
      <c r="J12">
        <f t="shared" si="3"/>
        <v>3024198.9978283001</v>
      </c>
    </row>
    <row r="13" spans="1:10" x14ac:dyDescent="0.3">
      <c r="A13" t="s">
        <v>97</v>
      </c>
      <c r="B13" s="7">
        <v>2550137</v>
      </c>
      <c r="C13" s="7">
        <v>5050673</v>
      </c>
      <c r="D13" s="7">
        <v>22933459</v>
      </c>
      <c r="E13" s="7">
        <v>17602950</v>
      </c>
      <c r="F13" s="7">
        <v>12981279</v>
      </c>
      <c r="G13">
        <f t="shared" si="0"/>
        <v>240984.88633559999</v>
      </c>
      <c r="H13">
        <f t="shared" si="1"/>
        <v>1987053.5016336998</v>
      </c>
      <c r="I13">
        <f t="shared" si="2"/>
        <v>247800.15926439999</v>
      </c>
      <c r="J13">
        <f t="shared" si="3"/>
        <v>2475838.5472336998</v>
      </c>
    </row>
    <row r="14" spans="1:10" x14ac:dyDescent="0.3">
      <c r="A14" t="s">
        <v>98</v>
      </c>
      <c r="B14" s="7">
        <v>2907430</v>
      </c>
      <c r="C14" s="7">
        <v>4020521</v>
      </c>
      <c r="D14" s="7">
        <v>22785727</v>
      </c>
      <c r="E14" s="7">
        <v>18477035</v>
      </c>
      <c r="F14" s="7">
        <v>14067681</v>
      </c>
      <c r="G14">
        <f t="shared" si="0"/>
        <v>274748.64608400001</v>
      </c>
      <c r="H14">
        <f t="shared" si="1"/>
        <v>1974253.3659060998</v>
      </c>
      <c r="I14">
        <f t="shared" si="2"/>
        <v>197258.01771879999</v>
      </c>
      <c r="J14">
        <f t="shared" si="3"/>
        <v>2446260.0297088996</v>
      </c>
    </row>
    <row r="15" spans="1:10" x14ac:dyDescent="0.3">
      <c r="A15" t="s">
        <v>99</v>
      </c>
      <c r="B15" s="7">
        <v>2981442</v>
      </c>
      <c r="C15" s="7">
        <v>3538388</v>
      </c>
      <c r="D15" s="7">
        <v>20549195</v>
      </c>
      <c r="E15" s="7">
        <v>16621593</v>
      </c>
      <c r="F15" s="7">
        <v>13201320</v>
      </c>
      <c r="G15">
        <f t="shared" si="0"/>
        <v>281742.69126960001</v>
      </c>
      <c r="H15">
        <f t="shared" si="1"/>
        <v>1780470.6163384998</v>
      </c>
      <c r="I15">
        <f t="shared" si="2"/>
        <v>173603.22276639999</v>
      </c>
      <c r="J15">
        <f t="shared" si="3"/>
        <v>2235816.5303745</v>
      </c>
    </row>
    <row r="16" spans="1:10" x14ac:dyDescent="0.3">
      <c r="A16" t="s">
        <v>100</v>
      </c>
      <c r="B16" s="7">
        <v>2962004</v>
      </c>
      <c r="C16" s="7">
        <v>3370614</v>
      </c>
      <c r="D16" s="7">
        <v>20277964</v>
      </c>
      <c r="E16" s="7">
        <v>15882487</v>
      </c>
      <c r="F16" s="7">
        <v>12903286</v>
      </c>
      <c r="G16">
        <f t="shared" si="0"/>
        <v>279905.82359519997</v>
      </c>
      <c r="H16">
        <f t="shared" si="1"/>
        <v>1756969.9962052</v>
      </c>
      <c r="I16">
        <f t="shared" si="2"/>
        <v>165371.76055919999</v>
      </c>
      <c r="J16">
        <f t="shared" si="3"/>
        <v>2202247.5803596</v>
      </c>
    </row>
    <row r="17" spans="1:10" x14ac:dyDescent="0.3">
      <c r="A17" t="s">
        <v>101</v>
      </c>
      <c r="B17" s="7">
        <v>2901552</v>
      </c>
      <c r="C17" s="7">
        <v>3525622</v>
      </c>
      <c r="D17" s="7">
        <v>19473281</v>
      </c>
      <c r="E17" s="7">
        <v>15400571</v>
      </c>
      <c r="F17" s="7">
        <v>12629064</v>
      </c>
      <c r="G17">
        <f t="shared" si="0"/>
        <v>274193.18213759997</v>
      </c>
      <c r="H17">
        <f t="shared" si="1"/>
        <v>1687248.8009482999</v>
      </c>
      <c r="I17">
        <f t="shared" si="2"/>
        <v>172976.88706159999</v>
      </c>
      <c r="J17">
        <f t="shared" si="3"/>
        <v>2134418.8701474997</v>
      </c>
    </row>
    <row r="18" spans="1:10" x14ac:dyDescent="0.3">
      <c r="A18" t="s">
        <v>102</v>
      </c>
      <c r="B18" s="7">
        <v>2958021</v>
      </c>
      <c r="C18" s="7">
        <v>3310699</v>
      </c>
      <c r="D18" s="7">
        <v>17757042</v>
      </c>
      <c r="E18" s="7">
        <v>15313407</v>
      </c>
      <c r="F18" s="7">
        <v>12640889</v>
      </c>
      <c r="G18">
        <f t="shared" si="0"/>
        <v>279529.43487479998</v>
      </c>
      <c r="H18">
        <f t="shared" si="1"/>
        <v>1538546.4741606</v>
      </c>
      <c r="I18">
        <f t="shared" si="2"/>
        <v>162432.1628972</v>
      </c>
      <c r="J18">
        <f t="shared" si="3"/>
        <v>1980508.0719326001</v>
      </c>
    </row>
    <row r="19" spans="1:10" x14ac:dyDescent="0.3">
      <c r="A19" t="s">
        <v>103</v>
      </c>
      <c r="B19" s="7">
        <v>2953650</v>
      </c>
      <c r="C19" s="7">
        <v>3274034</v>
      </c>
      <c r="D19" s="7">
        <v>17700638</v>
      </c>
      <c r="E19" s="7">
        <v>15199211</v>
      </c>
      <c r="F19" s="7">
        <v>12580388</v>
      </c>
      <c r="G19">
        <f t="shared" si="0"/>
        <v>279116.38062000001</v>
      </c>
      <c r="H19">
        <f t="shared" si="1"/>
        <v>1533659.3890634</v>
      </c>
      <c r="I19">
        <f t="shared" si="2"/>
        <v>160633.27533519999</v>
      </c>
      <c r="J19">
        <f t="shared" si="3"/>
        <v>1973409.0450185998</v>
      </c>
    </row>
    <row r="20" spans="1:10" x14ac:dyDescent="0.3">
      <c r="A20" t="s">
        <v>104</v>
      </c>
      <c r="B20" s="7">
        <v>5278263</v>
      </c>
      <c r="C20" s="7">
        <v>4684079</v>
      </c>
      <c r="D20" s="7">
        <v>27309966</v>
      </c>
      <c r="E20" s="7">
        <v>19784068</v>
      </c>
      <c r="F20" s="7">
        <v>16979732</v>
      </c>
      <c r="G20">
        <f t="shared" si="0"/>
        <v>498789.51958439994</v>
      </c>
      <c r="H20">
        <f t="shared" si="1"/>
        <v>2366252.8870937997</v>
      </c>
      <c r="I20">
        <f t="shared" si="2"/>
        <v>229814.03116119999</v>
      </c>
      <c r="J20">
        <f t="shared" si="3"/>
        <v>3094856.4378393996</v>
      </c>
    </row>
    <row r="21" spans="1:10" x14ac:dyDescent="0.3">
      <c r="A21" t="s">
        <v>105</v>
      </c>
      <c r="B21" s="7">
        <v>5114868</v>
      </c>
      <c r="C21" s="7">
        <v>4735094</v>
      </c>
      <c r="D21" s="7">
        <v>27507349</v>
      </c>
      <c r="E21" s="7">
        <v>19676906</v>
      </c>
      <c r="F21" s="7">
        <v>17049375</v>
      </c>
      <c r="G21">
        <f t="shared" si="0"/>
        <v>483348.88815839996</v>
      </c>
      <c r="H21">
        <f t="shared" si="1"/>
        <v>2383354.9989606999</v>
      </c>
      <c r="I21">
        <f t="shared" si="2"/>
        <v>232316.96990319999</v>
      </c>
      <c r="J21">
        <f t="shared" si="3"/>
        <v>3099020.8570222999</v>
      </c>
    </row>
    <row r="22" spans="1:10" x14ac:dyDescent="0.3">
      <c r="A22" t="s">
        <v>106</v>
      </c>
      <c r="B22" s="7">
        <v>3279644</v>
      </c>
      <c r="C22" s="7">
        <v>3297856</v>
      </c>
      <c r="D22" s="7">
        <v>21649455</v>
      </c>
      <c r="E22" s="7">
        <v>17771396</v>
      </c>
      <c r="F22" s="7">
        <v>13313286</v>
      </c>
      <c r="G22">
        <f t="shared" si="0"/>
        <v>309922.42242719996</v>
      </c>
      <c r="H22">
        <f t="shared" si="1"/>
        <v>1875801.8738564998</v>
      </c>
      <c r="I22">
        <f t="shared" si="2"/>
        <v>161802.04935679998</v>
      </c>
      <c r="J22">
        <f t="shared" si="3"/>
        <v>2347526.3456404996</v>
      </c>
    </row>
    <row r="23" spans="1:10" x14ac:dyDescent="0.3">
      <c r="A23" t="s">
        <v>107</v>
      </c>
      <c r="B23" s="7">
        <v>4197218</v>
      </c>
      <c r="C23" s="7">
        <v>2031642</v>
      </c>
      <c r="D23" s="7">
        <v>19651344</v>
      </c>
      <c r="E23" s="7">
        <v>16097802</v>
      </c>
      <c r="F23" s="7">
        <v>14381539</v>
      </c>
      <c r="G23">
        <f t="shared" si="0"/>
        <v>396632.06433839997</v>
      </c>
      <c r="H23">
        <f t="shared" si="1"/>
        <v>1702676.9449391998</v>
      </c>
      <c r="I23">
        <f t="shared" si="2"/>
        <v>99678.045117599991</v>
      </c>
      <c r="J23">
        <f t="shared" si="3"/>
        <v>2198987.0543951998</v>
      </c>
    </row>
    <row r="24" spans="1:10" x14ac:dyDescent="0.3">
      <c r="A24" t="s">
        <v>108</v>
      </c>
      <c r="B24" s="7">
        <v>3968095</v>
      </c>
      <c r="C24" s="7">
        <v>2230127</v>
      </c>
      <c r="D24" s="7">
        <v>24582239</v>
      </c>
      <c r="E24" s="7">
        <v>15407699</v>
      </c>
      <c r="F24" s="7">
        <v>14336975</v>
      </c>
      <c r="G24">
        <f t="shared" si="0"/>
        <v>374980.21578599996</v>
      </c>
      <c r="H24">
        <f t="shared" si="1"/>
        <v>2129910.8905877001</v>
      </c>
      <c r="I24">
        <f t="shared" si="2"/>
        <v>109416.2749756</v>
      </c>
      <c r="J24">
        <f t="shared" si="3"/>
        <v>2614307.3813493</v>
      </c>
    </row>
    <row r="25" spans="1:10" x14ac:dyDescent="0.3">
      <c r="A25" t="s">
        <v>109</v>
      </c>
      <c r="B25" s="7">
        <v>4033846</v>
      </c>
      <c r="C25" s="7">
        <v>2211588</v>
      </c>
      <c r="D25" s="7">
        <v>25059089</v>
      </c>
      <c r="E25" s="7">
        <v>15453493</v>
      </c>
      <c r="F25" s="7">
        <v>14436724</v>
      </c>
      <c r="G25">
        <f t="shared" si="0"/>
        <v>381193.60638479999</v>
      </c>
      <c r="H25">
        <f t="shared" si="1"/>
        <v>2171227.2250426998</v>
      </c>
      <c r="I25">
        <f t="shared" si="2"/>
        <v>108506.69972639999</v>
      </c>
      <c r="J25">
        <f t="shared" si="3"/>
        <v>2660927.5311538996</v>
      </c>
    </row>
    <row r="26" spans="1:10" x14ac:dyDescent="0.3">
      <c r="A26" t="s">
        <v>110</v>
      </c>
      <c r="B26" s="7">
        <v>4421768</v>
      </c>
      <c r="C26" s="7">
        <v>2118651</v>
      </c>
      <c r="D26" s="7">
        <v>25866707</v>
      </c>
      <c r="E26" s="7">
        <v>15815336</v>
      </c>
      <c r="F26" s="7">
        <v>14781883</v>
      </c>
      <c r="G26">
        <f t="shared" si="0"/>
        <v>417851.76987839997</v>
      </c>
      <c r="H26">
        <f t="shared" si="1"/>
        <v>2241202.7213200997</v>
      </c>
      <c r="I26">
        <f t="shared" si="2"/>
        <v>103946.9502828</v>
      </c>
      <c r="J26">
        <f t="shared" si="3"/>
        <v>2763001.4414812997</v>
      </c>
    </row>
    <row r="27" spans="1:10" x14ac:dyDescent="0.3">
      <c r="A27" t="s">
        <v>111</v>
      </c>
      <c r="B27" s="7">
        <v>4437271</v>
      </c>
      <c r="C27" s="7">
        <v>2196162</v>
      </c>
      <c r="D27" s="7">
        <v>23783991</v>
      </c>
      <c r="E27" s="7">
        <v>16277060</v>
      </c>
      <c r="F27" s="7">
        <v>14994683</v>
      </c>
      <c r="G27">
        <f t="shared" si="0"/>
        <v>419316.78477479995</v>
      </c>
      <c r="H27">
        <f t="shared" si="1"/>
        <v>2060747.2514012998</v>
      </c>
      <c r="I27">
        <f t="shared" si="2"/>
        <v>107749.85697359999</v>
      </c>
      <c r="J27">
        <f t="shared" si="3"/>
        <v>2587813.8931497</v>
      </c>
    </row>
    <row r="28" spans="1:10" x14ac:dyDescent="0.3">
      <c r="A28" t="s">
        <v>112</v>
      </c>
      <c r="B28" s="7">
        <v>4252254</v>
      </c>
      <c r="C28" s="7">
        <v>2332675</v>
      </c>
      <c r="D28" s="7">
        <v>26197941</v>
      </c>
      <c r="E28" s="7">
        <v>15932306</v>
      </c>
      <c r="F28" s="7">
        <v>15021641</v>
      </c>
      <c r="G28">
        <f t="shared" si="0"/>
        <v>401832.9002952</v>
      </c>
      <c r="H28">
        <f t="shared" si="1"/>
        <v>2269902.2593862996</v>
      </c>
      <c r="I28">
        <f t="shared" si="2"/>
        <v>114447.56698999999</v>
      </c>
      <c r="J28">
        <f t="shared" si="3"/>
        <v>2786182.7266714997</v>
      </c>
    </row>
    <row r="29" spans="1:10" x14ac:dyDescent="0.3">
      <c r="A29" t="s">
        <v>113</v>
      </c>
      <c r="B29" s="7">
        <v>4312690</v>
      </c>
      <c r="C29" s="7">
        <v>4604799</v>
      </c>
      <c r="D29" s="7">
        <v>26568865</v>
      </c>
      <c r="E29" s="7">
        <v>18611060</v>
      </c>
      <c r="F29" s="7">
        <v>15190173</v>
      </c>
      <c r="G29">
        <f t="shared" si="0"/>
        <v>407544.02977199998</v>
      </c>
      <c r="H29">
        <f t="shared" si="1"/>
        <v>2302040.7097195</v>
      </c>
      <c r="I29">
        <f t="shared" si="2"/>
        <v>225924.33237719999</v>
      </c>
      <c r="J29">
        <f t="shared" si="3"/>
        <v>2935509.0718687</v>
      </c>
    </row>
    <row r="30" spans="1:10" x14ac:dyDescent="0.3">
      <c r="A30" t="s">
        <v>114</v>
      </c>
      <c r="B30" s="7">
        <v>4400249</v>
      </c>
      <c r="C30" s="7">
        <v>4576692</v>
      </c>
      <c r="D30" s="7">
        <v>27159429</v>
      </c>
      <c r="E30" s="7">
        <v>18516810</v>
      </c>
      <c r="F30" s="7">
        <v>15110539</v>
      </c>
      <c r="G30">
        <f t="shared" si="0"/>
        <v>415818.25020119996</v>
      </c>
      <c r="H30">
        <f t="shared" si="1"/>
        <v>2353209.7141046999</v>
      </c>
      <c r="I30">
        <f t="shared" si="2"/>
        <v>224545.32425759998</v>
      </c>
      <c r="J30">
        <f t="shared" si="3"/>
        <v>2993573.2885635002</v>
      </c>
    </row>
    <row r="31" spans="1:10" x14ac:dyDescent="0.3">
      <c r="A31" t="s">
        <v>115</v>
      </c>
      <c r="B31" s="7">
        <v>4737497</v>
      </c>
      <c r="C31" s="7">
        <v>4800249</v>
      </c>
      <c r="D31" s="7">
        <v>28624860</v>
      </c>
      <c r="E31" s="7">
        <v>19095129</v>
      </c>
      <c r="F31" s="7">
        <v>15668550</v>
      </c>
      <c r="G31">
        <f t="shared" si="0"/>
        <v>447687.78150359995</v>
      </c>
      <c r="H31">
        <f t="shared" si="1"/>
        <v>2480180.9572979999</v>
      </c>
      <c r="I31">
        <f t="shared" si="2"/>
        <v>235513.65663719998</v>
      </c>
      <c r="J31">
        <f t="shared" si="3"/>
        <v>3163382.3954388001</v>
      </c>
    </row>
    <row r="32" spans="1:10" x14ac:dyDescent="0.3">
      <c r="A32" t="s">
        <v>116</v>
      </c>
      <c r="B32" s="7">
        <v>4787153</v>
      </c>
      <c r="C32" s="7">
        <v>4648565</v>
      </c>
      <c r="D32" s="7">
        <v>28747538</v>
      </c>
      <c r="E32" s="7">
        <v>18829174</v>
      </c>
      <c r="F32" s="7">
        <v>15420301</v>
      </c>
      <c r="G32">
        <f t="shared" si="0"/>
        <v>452380.21391639998</v>
      </c>
      <c r="H32">
        <f t="shared" si="1"/>
        <v>2490810.3067333996</v>
      </c>
      <c r="I32">
        <f t="shared" si="2"/>
        <v>228071.61488199999</v>
      </c>
      <c r="J32">
        <f t="shared" si="3"/>
        <v>3171262.1355317994</v>
      </c>
    </row>
    <row r="33" spans="1:10" x14ac:dyDescent="0.3">
      <c r="A33" t="s">
        <v>117</v>
      </c>
      <c r="B33" s="7">
        <v>4867586</v>
      </c>
      <c r="C33" s="7">
        <v>4669992</v>
      </c>
      <c r="D33" s="7">
        <v>29126783</v>
      </c>
      <c r="E33" s="7">
        <v>18863742</v>
      </c>
      <c r="F33" s="7">
        <v>15421982</v>
      </c>
      <c r="G33">
        <f t="shared" si="0"/>
        <v>459981.03589679999</v>
      </c>
      <c r="H33">
        <f t="shared" si="1"/>
        <v>2523669.7242868999</v>
      </c>
      <c r="I33">
        <f t="shared" si="2"/>
        <v>229122.88349759998</v>
      </c>
      <c r="J33">
        <f t="shared" si="3"/>
        <v>3212773.6436812999</v>
      </c>
    </row>
    <row r="34" spans="1:10" x14ac:dyDescent="0.3">
      <c r="A34" t="s">
        <v>118</v>
      </c>
      <c r="B34" s="7">
        <v>4850843</v>
      </c>
      <c r="C34" s="7">
        <v>4123898</v>
      </c>
      <c r="D34" s="7">
        <v>26305357</v>
      </c>
      <c r="E34" s="7">
        <v>18910393</v>
      </c>
      <c r="F34" s="7">
        <v>15839123</v>
      </c>
      <c r="G34">
        <f t="shared" si="0"/>
        <v>458398.8424884</v>
      </c>
      <c r="H34">
        <f t="shared" si="1"/>
        <v>2279209.2435150999</v>
      </c>
      <c r="I34">
        <f t="shared" si="2"/>
        <v>202329.98279439998</v>
      </c>
      <c r="J34">
        <f t="shared" si="3"/>
        <v>2939938.0687978999</v>
      </c>
    </row>
    <row r="35" spans="1:10" x14ac:dyDescent="0.3">
      <c r="A35" t="s">
        <v>119</v>
      </c>
      <c r="B35" s="7">
        <v>4825840</v>
      </c>
      <c r="C35" s="7">
        <v>4025848</v>
      </c>
      <c r="D35" s="7">
        <v>26364476</v>
      </c>
      <c r="E35" s="7">
        <v>18759676</v>
      </c>
      <c r="F35" s="7">
        <v>15843648</v>
      </c>
      <c r="G35">
        <f t="shared" si="0"/>
        <v>456036.08899199998</v>
      </c>
      <c r="H35">
        <f t="shared" si="1"/>
        <v>2284331.5678868</v>
      </c>
      <c r="I35">
        <f t="shared" si="2"/>
        <v>197519.37525439999</v>
      </c>
      <c r="J35">
        <f t="shared" si="3"/>
        <v>2937887.0321332002</v>
      </c>
    </row>
    <row r="36" spans="1:10" x14ac:dyDescent="0.3">
      <c r="A36" t="s">
        <v>120</v>
      </c>
      <c r="B36" s="7">
        <v>4972365</v>
      </c>
      <c r="C36" s="7">
        <v>4209631</v>
      </c>
      <c r="D36" s="7">
        <v>26744726</v>
      </c>
      <c r="E36" s="7">
        <v>19091551</v>
      </c>
      <c r="F36" s="7">
        <v>15960040</v>
      </c>
      <c r="G36">
        <f t="shared" si="0"/>
        <v>469882.52566199994</v>
      </c>
      <c r="H36">
        <f t="shared" si="1"/>
        <v>2317278.0629618</v>
      </c>
      <c r="I36">
        <f t="shared" si="2"/>
        <v>206536.28382679998</v>
      </c>
      <c r="J36">
        <f t="shared" si="3"/>
        <v>2993696.8724505999</v>
      </c>
    </row>
    <row r="37" spans="1:10" x14ac:dyDescent="0.3">
      <c r="A37" t="s">
        <v>121</v>
      </c>
      <c r="B37" s="7">
        <v>4976826</v>
      </c>
      <c r="C37" s="7">
        <v>4177252</v>
      </c>
      <c r="D37" s="7">
        <v>27376126</v>
      </c>
      <c r="E37" s="7">
        <v>18853918</v>
      </c>
      <c r="F37" s="7">
        <v>15848329</v>
      </c>
      <c r="G37">
        <f t="shared" si="0"/>
        <v>470304.08480879996</v>
      </c>
      <c r="H37">
        <f t="shared" si="1"/>
        <v>2371985.2739817998</v>
      </c>
      <c r="I37">
        <f t="shared" si="2"/>
        <v>204947.67942559998</v>
      </c>
      <c r="J37">
        <f t="shared" si="3"/>
        <v>3047237.0382161997</v>
      </c>
    </row>
    <row r="38" spans="1:10" x14ac:dyDescent="0.3">
      <c r="A38" t="s">
        <v>122</v>
      </c>
      <c r="B38" s="7">
        <v>5689452</v>
      </c>
      <c r="C38" s="7">
        <v>3789098</v>
      </c>
      <c r="D38" s="7">
        <v>28375429</v>
      </c>
      <c r="E38" s="7">
        <v>19118112</v>
      </c>
      <c r="F38" s="7">
        <v>16093856</v>
      </c>
      <c r="G38">
        <f t="shared" si="0"/>
        <v>537646.38665759994</v>
      </c>
      <c r="H38">
        <f t="shared" si="1"/>
        <v>2458569.1829046998</v>
      </c>
      <c r="I38">
        <f t="shared" si="2"/>
        <v>185903.75735439998</v>
      </c>
      <c r="J38">
        <f t="shared" si="3"/>
        <v>3182119.3269166998</v>
      </c>
    </row>
    <row r="39" spans="1:10" x14ac:dyDescent="0.3">
      <c r="A39" t="s">
        <v>123</v>
      </c>
      <c r="B39" s="7">
        <v>5817803</v>
      </c>
      <c r="C39" s="7">
        <v>3353957</v>
      </c>
      <c r="D39" s="7">
        <v>25665351</v>
      </c>
      <c r="E39" s="7">
        <v>19771166</v>
      </c>
      <c r="F39" s="7">
        <v>16682856</v>
      </c>
      <c r="G39">
        <f t="shared" si="0"/>
        <v>549775.40213639999</v>
      </c>
      <c r="H39">
        <f t="shared" si="1"/>
        <v>2223756.3716492997</v>
      </c>
      <c r="I39">
        <f t="shared" si="2"/>
        <v>164554.5214996</v>
      </c>
      <c r="J39">
        <f t="shared" si="3"/>
        <v>2938086.2952852994</v>
      </c>
    </row>
    <row r="40" spans="1:10" x14ac:dyDescent="0.3">
      <c r="A40" t="s">
        <v>124</v>
      </c>
      <c r="B40" s="7">
        <v>6001226</v>
      </c>
      <c r="C40" s="7">
        <v>3203005</v>
      </c>
      <c r="D40" s="7">
        <v>25864223</v>
      </c>
      <c r="E40" s="7">
        <v>19813954</v>
      </c>
      <c r="F40" s="7">
        <v>16724082</v>
      </c>
      <c r="G40">
        <f t="shared" si="0"/>
        <v>567108.65552879998</v>
      </c>
      <c r="H40">
        <f t="shared" si="1"/>
        <v>2240987.4968788996</v>
      </c>
      <c r="I40">
        <f t="shared" si="2"/>
        <v>157148.39371399998</v>
      </c>
      <c r="J40">
        <f t="shared" si="3"/>
        <v>2965244.5461216997</v>
      </c>
    </row>
    <row r="41" spans="1:10" x14ac:dyDescent="0.3">
      <c r="A41" t="s">
        <v>125</v>
      </c>
      <c r="B41" s="7">
        <v>5840878</v>
      </c>
      <c r="C41" s="7">
        <v>3368260</v>
      </c>
      <c r="D41" s="7">
        <v>26140474</v>
      </c>
      <c r="E41" s="7">
        <v>19724186</v>
      </c>
      <c r="F41" s="7">
        <v>16715693</v>
      </c>
      <c r="G41">
        <f t="shared" si="0"/>
        <v>551955.9619464</v>
      </c>
      <c r="H41">
        <f t="shared" si="1"/>
        <v>2264923.0713982</v>
      </c>
      <c r="I41">
        <f t="shared" si="2"/>
        <v>165256.26672799999</v>
      </c>
      <c r="J41">
        <f t="shared" si="3"/>
        <v>2982135.3000725997</v>
      </c>
    </row>
    <row r="42" spans="1:10" x14ac:dyDescent="0.3">
      <c r="A42" t="s">
        <v>126</v>
      </c>
      <c r="B42" s="7">
        <v>5187614</v>
      </c>
      <c r="C42" s="7">
        <v>2431469</v>
      </c>
      <c r="D42" s="7">
        <v>23189547</v>
      </c>
      <c r="E42" s="7">
        <v>17281148</v>
      </c>
      <c r="F42" s="7">
        <v>16165407</v>
      </c>
      <c r="G42">
        <f t="shared" si="0"/>
        <v>490223.29786319996</v>
      </c>
      <c r="H42">
        <f t="shared" si="1"/>
        <v>2009242.0671320998</v>
      </c>
      <c r="I42">
        <f t="shared" si="2"/>
        <v>119294.67725319999</v>
      </c>
      <c r="J42">
        <f t="shared" si="3"/>
        <v>2618760.0422485</v>
      </c>
    </row>
    <row r="43" spans="1:10" x14ac:dyDescent="0.3">
      <c r="A43" t="s">
        <v>127</v>
      </c>
      <c r="B43" s="7">
        <v>5669629</v>
      </c>
      <c r="C43" s="7">
        <v>2690773</v>
      </c>
      <c r="D43" s="7">
        <v>24492017</v>
      </c>
      <c r="E43" s="7">
        <v>18540723</v>
      </c>
      <c r="F43" s="7">
        <v>16716557</v>
      </c>
      <c r="G43">
        <f t="shared" si="0"/>
        <v>535773.13694519992</v>
      </c>
      <c r="H43">
        <f t="shared" si="1"/>
        <v>2122093.6685531</v>
      </c>
      <c r="I43">
        <f t="shared" si="2"/>
        <v>132016.8575444</v>
      </c>
      <c r="J43">
        <f t="shared" si="3"/>
        <v>2789883.6630426999</v>
      </c>
    </row>
    <row r="44" spans="1:10" x14ac:dyDescent="0.3">
      <c r="A44" t="s">
        <v>128</v>
      </c>
      <c r="B44" s="7">
        <v>5987394</v>
      </c>
      <c r="C44" s="7">
        <v>2443715</v>
      </c>
      <c r="D44" s="7">
        <v>24407035</v>
      </c>
      <c r="E44" s="7">
        <v>18652038</v>
      </c>
      <c r="F44" s="7">
        <v>16763337</v>
      </c>
      <c r="G44">
        <f t="shared" si="0"/>
        <v>565801.54812719999</v>
      </c>
      <c r="H44">
        <f t="shared" si="1"/>
        <v>2114730.4626504998</v>
      </c>
      <c r="I44">
        <f t="shared" si="2"/>
        <v>119895.50030199999</v>
      </c>
      <c r="J44">
        <f t="shared" si="3"/>
        <v>2800427.5110796997</v>
      </c>
    </row>
    <row r="45" spans="1:10" x14ac:dyDescent="0.3">
      <c r="A45" t="s">
        <v>129</v>
      </c>
      <c r="B45" s="7">
        <v>5521103</v>
      </c>
      <c r="C45" s="7">
        <v>3274563</v>
      </c>
      <c r="D45" s="7">
        <v>26506614</v>
      </c>
      <c r="E45" s="7">
        <v>18381456</v>
      </c>
      <c r="F45" s="7">
        <v>16694605</v>
      </c>
      <c r="G45">
        <f t="shared" si="0"/>
        <v>521737.60817639995</v>
      </c>
      <c r="H45">
        <f t="shared" si="1"/>
        <v>2296647.0154001997</v>
      </c>
      <c r="I45">
        <f t="shared" si="2"/>
        <v>160659.22955639998</v>
      </c>
      <c r="J45">
        <f t="shared" si="3"/>
        <v>2979043.8531329995</v>
      </c>
    </row>
    <row r="46" spans="1:10" x14ac:dyDescent="0.3">
      <c r="A46" t="s">
        <v>130</v>
      </c>
      <c r="B46" s="7">
        <v>2323808</v>
      </c>
      <c r="C46" s="7">
        <v>5670801</v>
      </c>
      <c r="D46" s="7">
        <v>27323212</v>
      </c>
      <c r="E46" s="7">
        <v>18760320</v>
      </c>
      <c r="F46" s="7">
        <v>13729381</v>
      </c>
      <c r="G46">
        <f t="shared" si="0"/>
        <v>219597.0674304</v>
      </c>
      <c r="H46">
        <f t="shared" si="1"/>
        <v>2367400.5774915996</v>
      </c>
      <c r="I46">
        <f t="shared" si="2"/>
        <v>278225.37530279998</v>
      </c>
      <c r="J46">
        <f t="shared" si="3"/>
        <v>2865223.0202247994</v>
      </c>
    </row>
    <row r="47" spans="1:10" x14ac:dyDescent="0.3">
      <c r="A47" t="s">
        <v>131</v>
      </c>
      <c r="B47" s="7">
        <v>1368680</v>
      </c>
      <c r="C47" s="7">
        <v>3339728</v>
      </c>
      <c r="D47" s="7">
        <v>46904975</v>
      </c>
      <c r="E47" s="7">
        <v>11397087</v>
      </c>
      <c r="F47" s="7">
        <v>12231096</v>
      </c>
      <c r="G47">
        <f t="shared" si="0"/>
        <v>129338.61758399999</v>
      </c>
      <c r="H47">
        <f t="shared" si="1"/>
        <v>4064048.7253924995</v>
      </c>
      <c r="I47">
        <f t="shared" si="2"/>
        <v>163856.4069184</v>
      </c>
      <c r="J47">
        <f t="shared" si="3"/>
        <v>4357243.7498948993</v>
      </c>
    </row>
    <row r="48" spans="1:10" x14ac:dyDescent="0.3">
      <c r="A48" t="s">
        <v>132</v>
      </c>
      <c r="B48" s="7">
        <v>1484156</v>
      </c>
      <c r="C48" s="7">
        <v>3378366</v>
      </c>
      <c r="D48" s="7">
        <v>27680559</v>
      </c>
      <c r="E48" s="7">
        <v>10795279</v>
      </c>
      <c r="F48" s="7">
        <v>9331765</v>
      </c>
      <c r="G48">
        <f t="shared" si="0"/>
        <v>140250.96101279999</v>
      </c>
      <c r="H48">
        <f t="shared" si="1"/>
        <v>2398362.6581636998</v>
      </c>
      <c r="I48">
        <f t="shared" si="2"/>
        <v>165752.09538479999</v>
      </c>
      <c r="J48">
        <f t="shared" si="3"/>
        <v>2704365.7145612994</v>
      </c>
    </row>
    <row r="49" spans="1:10" x14ac:dyDescent="0.3">
      <c r="A49" t="s">
        <v>133</v>
      </c>
      <c r="B49" s="7">
        <v>1452984</v>
      </c>
      <c r="C49" s="7">
        <v>5625350</v>
      </c>
      <c r="D49" s="7">
        <v>18777098</v>
      </c>
      <c r="E49" s="7">
        <v>16655281</v>
      </c>
      <c r="F49" s="7">
        <v>12497158</v>
      </c>
      <c r="G49">
        <f t="shared" si="0"/>
        <v>137305.2444192</v>
      </c>
      <c r="H49">
        <f t="shared" si="1"/>
        <v>1626928.5122413998</v>
      </c>
      <c r="I49">
        <f t="shared" si="2"/>
        <v>275995.42197999998</v>
      </c>
      <c r="J49">
        <f t="shared" si="3"/>
        <v>2040229.1786405998</v>
      </c>
    </row>
    <row r="50" spans="1:10" x14ac:dyDescent="0.3">
      <c r="A50" t="s">
        <v>134</v>
      </c>
      <c r="B50" s="7">
        <v>1744510</v>
      </c>
      <c r="C50" s="7">
        <v>8089518</v>
      </c>
      <c r="D50" s="7">
        <v>27781056</v>
      </c>
      <c r="E50" s="7">
        <v>17735775</v>
      </c>
      <c r="F50" s="7">
        <v>13027999</v>
      </c>
      <c r="G50">
        <f t="shared" si="0"/>
        <v>164854.10158799999</v>
      </c>
      <c r="H50">
        <f t="shared" si="1"/>
        <v>2407070.1503808</v>
      </c>
      <c r="I50">
        <f t="shared" si="2"/>
        <v>396894.40373039996</v>
      </c>
      <c r="J50">
        <f t="shared" si="3"/>
        <v>2968818.6556992</v>
      </c>
    </row>
    <row r="51" spans="1:10" x14ac:dyDescent="0.3">
      <c r="A51" t="s">
        <v>135</v>
      </c>
      <c r="B51" s="7">
        <v>1732765</v>
      </c>
      <c r="C51" s="7">
        <v>6570543</v>
      </c>
      <c r="D51" s="7">
        <v>19533328</v>
      </c>
      <c r="E51" s="7">
        <v>19494539</v>
      </c>
      <c r="F51" s="7">
        <v>12607457</v>
      </c>
      <c r="G51">
        <f t="shared" si="0"/>
        <v>163744.21318199998</v>
      </c>
      <c r="H51">
        <f t="shared" si="1"/>
        <v>1692451.5312303999</v>
      </c>
      <c r="I51">
        <f t="shared" si="2"/>
        <v>322369.23710039997</v>
      </c>
      <c r="J51">
        <f t="shared" si="3"/>
        <v>2178564.9815127999</v>
      </c>
    </row>
    <row r="52" spans="1:10" x14ac:dyDescent="0.3">
      <c r="A52" t="s">
        <v>136</v>
      </c>
      <c r="B52" s="7">
        <v>364443</v>
      </c>
      <c r="C52" s="7">
        <v>507247</v>
      </c>
      <c r="D52" s="7">
        <v>3621505</v>
      </c>
      <c r="E52" s="7">
        <v>8863259</v>
      </c>
      <c r="F52" s="7">
        <v>6983477</v>
      </c>
      <c r="G52">
        <f t="shared" si="0"/>
        <v>34439.426168400001</v>
      </c>
      <c r="H52">
        <f t="shared" si="1"/>
        <v>313782.7656715</v>
      </c>
      <c r="I52">
        <f t="shared" si="2"/>
        <v>24886.958111599997</v>
      </c>
      <c r="J52">
        <f t="shared" si="3"/>
        <v>373109.1499515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177</v>
      </c>
      <c r="B2" s="9">
        <f>[1]L1_L2!D20</f>
        <v>7.9845100000000002E-3</v>
      </c>
      <c r="C2" s="9">
        <f>[1]L1_L2!E20</f>
        <v>0.206593</v>
      </c>
      <c r="D2" s="9">
        <f>[1]L1_L2!F20</f>
        <v>0.28170600000000001</v>
      </c>
      <c r="E2" s="9">
        <f>[1]L1_L2!$C$20</f>
        <v>15.273199999999999</v>
      </c>
    </row>
    <row r="3" spans="1:5" x14ac:dyDescent="0.3">
      <c r="A3" s="2" t="s">
        <v>145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146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147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148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1" t="s">
        <v>149</v>
      </c>
      <c r="B1" s="11"/>
      <c r="C1" s="11"/>
      <c r="D1" s="11"/>
      <c r="E1" s="2">
        <f>1000/50000000</f>
        <v>2.0000000000000002E-5</v>
      </c>
    </row>
    <row r="2" spans="1:5" x14ac:dyDescent="0.3">
      <c r="A2" s="2" t="s">
        <v>150</v>
      </c>
      <c r="B2" s="2" t="s">
        <v>151</v>
      </c>
      <c r="C2" s="2" t="s">
        <v>152</v>
      </c>
      <c r="D2" s="2" t="s">
        <v>153</v>
      </c>
      <c r="E2" s="2"/>
    </row>
    <row r="3" spans="1:5" x14ac:dyDescent="0.3">
      <c r="A3" s="2">
        <f>Sheet3!F3*$E$1</f>
        <v>177.25922000000003</v>
      </c>
      <c r="B3" s="2">
        <f>Sheet3!G3*$E$1</f>
        <v>1.3071200000000001</v>
      </c>
      <c r="C3" s="2">
        <f>Sheet3!L3*$E$1</f>
        <v>105.70582</v>
      </c>
      <c r="D3" s="2">
        <f>Sheet3!M3*$E$1</f>
        <v>9.6489600000000006</v>
      </c>
    </row>
    <row r="4" spans="1:5" x14ac:dyDescent="0.3">
      <c r="A4" s="2">
        <f>Sheet3!F4*$E$1</f>
        <v>185.70694</v>
      </c>
      <c r="B4" s="2">
        <f>Sheet3!G4*$E$1</f>
        <v>5.0487200000000003</v>
      </c>
      <c r="C4" s="2">
        <f>Sheet3!L4*$E$1</f>
        <v>163.79020000000003</v>
      </c>
      <c r="D4" s="2">
        <f>Sheet3!M4*$E$1</f>
        <v>21.409500000000001</v>
      </c>
    </row>
    <row r="5" spans="1:5" x14ac:dyDescent="0.3">
      <c r="A5" s="2">
        <f>Sheet3!F5*$E$1</f>
        <v>184.65244000000001</v>
      </c>
      <c r="B5" s="2">
        <f>Sheet3!G5*$E$1</f>
        <v>4.3151400000000004</v>
      </c>
      <c r="C5" s="2">
        <f>Sheet3!L5*$E$1</f>
        <v>132.96984</v>
      </c>
      <c r="D5" s="2">
        <f>Sheet3!M5*$E$1</f>
        <v>19.366200000000003</v>
      </c>
    </row>
    <row r="6" spans="1:5" x14ac:dyDescent="0.3">
      <c r="A6" s="2">
        <f>Sheet3!F6*$E$1</f>
        <v>183.71478000000002</v>
      </c>
      <c r="B6" s="2">
        <f>Sheet3!G6*$E$1</f>
        <v>4.4082600000000003</v>
      </c>
      <c r="C6" s="2">
        <f>Sheet3!L6*$E$1</f>
        <v>145.74992</v>
      </c>
      <c r="D6" s="2">
        <f>Sheet3!M6*$E$1</f>
        <v>21.592860000000002</v>
      </c>
    </row>
    <row r="7" spans="1:5" x14ac:dyDescent="0.3">
      <c r="A7" s="2">
        <f>Sheet3!F7*$E$1</f>
        <v>180.61884000000001</v>
      </c>
      <c r="B7" s="2">
        <f>Sheet3!G7*$E$1</f>
        <v>6.1620600000000003</v>
      </c>
      <c r="C7" s="2">
        <f>Sheet3!L7*$E$1</f>
        <v>180.53702000000001</v>
      </c>
      <c r="D7" s="2">
        <f>Sheet3!M7*$E$1</f>
        <v>27.720020000000002</v>
      </c>
    </row>
    <row r="8" spans="1:5" x14ac:dyDescent="0.3">
      <c r="A8" s="2">
        <f>Sheet3!F8*$E$1</f>
        <v>167.29666</v>
      </c>
      <c r="B8" s="2">
        <f>Sheet3!G8*$E$1</f>
        <v>2.4517600000000002</v>
      </c>
      <c r="C8" s="2">
        <f>Sheet3!L8*$E$1</f>
        <v>97.395260000000007</v>
      </c>
      <c r="D8" s="2">
        <f>Sheet3!M8*$E$1</f>
        <v>21.170540000000003</v>
      </c>
    </row>
    <row r="9" spans="1:5" x14ac:dyDescent="0.3">
      <c r="A9" s="2">
        <f>Sheet3!F9*$E$1</f>
        <v>179.08646000000002</v>
      </c>
      <c r="B9" s="2">
        <f>Sheet3!G9*$E$1</f>
        <v>2.5892000000000004</v>
      </c>
      <c r="C9" s="2">
        <f>Sheet3!L9*$E$1</f>
        <v>98.354240000000004</v>
      </c>
      <c r="D9" s="2">
        <f>Sheet3!M9*$E$1</f>
        <v>19.50778</v>
      </c>
    </row>
    <row r="10" spans="1:5" x14ac:dyDescent="0.3">
      <c r="A10" s="2">
        <f>Sheet3!F10*$E$1</f>
        <v>190.75952000000001</v>
      </c>
      <c r="B10" s="2">
        <f>Sheet3!G10*$E$1</f>
        <v>3.6718800000000003</v>
      </c>
      <c r="C10" s="2">
        <f>Sheet3!L10*$E$1</f>
        <v>122.22284000000001</v>
      </c>
      <c r="D10" s="2">
        <f>Sheet3!M10*$E$1</f>
        <v>21.073</v>
      </c>
    </row>
    <row r="11" spans="1:5" x14ac:dyDescent="0.3">
      <c r="A11" s="2">
        <f>Sheet3!F11*$E$1</f>
        <v>162.22720000000001</v>
      </c>
      <c r="B11" s="2">
        <f>Sheet3!G11*$E$1</f>
        <v>2.4455600000000004</v>
      </c>
      <c r="C11" s="2">
        <f>Sheet3!L11*$E$1</f>
        <v>91.183640000000011</v>
      </c>
      <c r="D11" s="2">
        <f>Sheet3!M11*$E$1</f>
        <v>16.187740000000002</v>
      </c>
    </row>
    <row r="12" spans="1:5" x14ac:dyDescent="0.3">
      <c r="A12" s="2">
        <f>Sheet3!F12*$E$1</f>
        <v>190.23998</v>
      </c>
      <c r="B12" s="2">
        <f>Sheet3!G12*$E$1</f>
        <v>4.4372400000000001</v>
      </c>
      <c r="C12" s="2">
        <f>Sheet3!L12*$E$1</f>
        <v>137.82518000000002</v>
      </c>
      <c r="D12" s="2">
        <f>Sheet3!M12*$E$1</f>
        <v>40.67604</v>
      </c>
    </row>
    <row r="13" spans="1:5" x14ac:dyDescent="0.3">
      <c r="A13" s="2">
        <f>Sheet3!F13*$E$1</f>
        <v>181.22246000000001</v>
      </c>
      <c r="B13" s="2">
        <f>Sheet3!G13*$E$1</f>
        <v>5.1189400000000003</v>
      </c>
      <c r="C13" s="2">
        <f>Sheet3!L13*$E$1</f>
        <v>128.68604000000002</v>
      </c>
      <c r="D13" s="2">
        <f>Sheet3!M13*$E$1</f>
        <v>30.685000000000002</v>
      </c>
    </row>
    <row r="14" spans="1:5" x14ac:dyDescent="0.3">
      <c r="A14" s="2">
        <f>Sheet3!F14*$E$1</f>
        <v>208.77814000000001</v>
      </c>
      <c r="B14" s="2">
        <f>Sheet3!G14*$E$1</f>
        <v>5.2427400000000004</v>
      </c>
      <c r="C14" s="2">
        <f>Sheet3!L14*$E$1</f>
        <v>104.86964</v>
      </c>
      <c r="D14" s="2">
        <f>Sheet3!M14*$E$1</f>
        <v>33.22916</v>
      </c>
    </row>
    <row r="15" spans="1:5" x14ac:dyDescent="0.3">
      <c r="A15" s="2">
        <f>Sheet3!F15*$E$1</f>
        <v>208.69602</v>
      </c>
      <c r="B15" s="2">
        <f>Sheet3!G15*$E$1</f>
        <v>5.8070000000000004</v>
      </c>
      <c r="C15" s="2">
        <f>Sheet3!L15*$E$1</f>
        <v>97.124880000000005</v>
      </c>
      <c r="D15" s="2">
        <f>Sheet3!M15*$E$1</f>
        <v>33.377540000000003</v>
      </c>
    </row>
    <row r="16" spans="1:5" x14ac:dyDescent="0.3">
      <c r="A16" s="2">
        <f>Sheet3!F16*$E$1</f>
        <v>193.56966000000003</v>
      </c>
      <c r="B16" s="2">
        <f>Sheet3!G16*$E$1</f>
        <v>5.2719800000000001</v>
      </c>
      <c r="C16" s="2">
        <f>Sheet3!L16*$E$1</f>
        <v>94.197960000000009</v>
      </c>
      <c r="D16" s="2">
        <f>Sheet3!M16*$E$1</f>
        <v>38.918040000000005</v>
      </c>
    </row>
    <row r="17" spans="1:4" x14ac:dyDescent="0.3">
      <c r="A17" s="2">
        <f>Sheet3!F17*$E$1</f>
        <v>171.52898000000002</v>
      </c>
      <c r="B17" s="2">
        <f>Sheet3!G17*$E$1</f>
        <v>5.7384400000000007</v>
      </c>
      <c r="C17" s="2">
        <f>Sheet3!L17*$E$1</f>
        <v>102.53664000000001</v>
      </c>
      <c r="D17" s="2">
        <f>Sheet3!M17*$E$1</f>
        <v>38.070720000000001</v>
      </c>
    </row>
    <row r="18" spans="1:4" x14ac:dyDescent="0.3">
      <c r="A18" s="2">
        <f>Sheet3!F18*$E$1</f>
        <v>168.61114000000001</v>
      </c>
      <c r="B18" s="2">
        <f>Sheet3!G18*$E$1</f>
        <v>5.8387800000000007</v>
      </c>
      <c r="C18" s="2">
        <f>Sheet3!L18*$E$1</f>
        <v>93.17974000000001</v>
      </c>
      <c r="D18" s="2">
        <f>Sheet3!M18*$E$1</f>
        <v>41.893860000000004</v>
      </c>
    </row>
    <row r="19" spans="1:4" x14ac:dyDescent="0.3">
      <c r="A19" s="2">
        <f>Sheet3!F19*$E$1</f>
        <v>166.92404000000002</v>
      </c>
      <c r="B19" s="2">
        <f>Sheet3!G19*$E$1</f>
        <v>6.5208000000000004</v>
      </c>
      <c r="C19" s="2">
        <f>Sheet3!L19*$E$1</f>
        <v>92.546080000000003</v>
      </c>
      <c r="D19" s="2">
        <f>Sheet3!M19*$E$1</f>
        <v>42.594680000000004</v>
      </c>
    </row>
    <row r="20" spans="1:4" x14ac:dyDescent="0.3">
      <c r="A20" s="2">
        <f>Sheet3!F20*$E$1</f>
        <v>188.83180000000002</v>
      </c>
      <c r="B20" s="2">
        <f>Sheet3!G20*$E$1</f>
        <v>4.375</v>
      </c>
      <c r="C20" s="2">
        <f>Sheet3!L20*$E$1</f>
        <v>134.96530000000001</v>
      </c>
      <c r="D20" s="2">
        <f>Sheet3!M20*$E$1</f>
        <v>46.623720000000006</v>
      </c>
    </row>
    <row r="21" spans="1:4" x14ac:dyDescent="0.3">
      <c r="A21" s="2">
        <f>Sheet3!F21*$E$1</f>
        <v>192.32328000000001</v>
      </c>
      <c r="B21" s="2">
        <f>Sheet3!G21*$E$1</f>
        <v>2.5233800000000004</v>
      </c>
      <c r="C21" s="2">
        <f>Sheet3!L21*$E$1</f>
        <v>135.56004000000001</v>
      </c>
      <c r="D21" s="2">
        <f>Sheet3!M21*$E$1</f>
        <v>42.930000000000007</v>
      </c>
    </row>
    <row r="22" spans="1:4" x14ac:dyDescent="0.3">
      <c r="A22" s="2">
        <f>Sheet3!F22*$E$1</f>
        <v>185.77166000000003</v>
      </c>
      <c r="B22" s="2">
        <f>Sheet3!G22*$E$1</f>
        <v>9.4036000000000008</v>
      </c>
      <c r="C22" s="2">
        <f>Sheet3!L22*$E$1</f>
        <v>74.652480000000011</v>
      </c>
      <c r="D22" s="2">
        <f>Sheet3!M22*$E$1</f>
        <v>59.425740000000005</v>
      </c>
    </row>
    <row r="23" spans="1:4" x14ac:dyDescent="0.3">
      <c r="A23" s="2">
        <f>Sheet3!F23*$E$1</f>
        <v>194.86696000000001</v>
      </c>
      <c r="B23" s="2">
        <f>Sheet3!G23*$E$1</f>
        <v>2.4419000000000004</v>
      </c>
      <c r="C23" s="2">
        <f>Sheet3!L23*$E$1</f>
        <v>62.344560000000008</v>
      </c>
      <c r="D23" s="2">
        <f>Sheet3!M23*$E$1</f>
        <v>44.609360000000002</v>
      </c>
    </row>
    <row r="24" spans="1:4" x14ac:dyDescent="0.3">
      <c r="A24" s="2">
        <f>Sheet3!F24*$E$1</f>
        <v>197.93044</v>
      </c>
      <c r="B24" s="2">
        <f>Sheet3!G24*$E$1</f>
        <v>3.1605800000000004</v>
      </c>
      <c r="C24" s="2">
        <f>Sheet3!L24*$E$1</f>
        <v>71.286439999999999</v>
      </c>
      <c r="D24" s="2">
        <f>Sheet3!M24*$E$1</f>
        <v>46.035420000000002</v>
      </c>
    </row>
    <row r="25" spans="1:4" x14ac:dyDescent="0.3">
      <c r="A25" s="2">
        <f>Sheet3!F25*$E$1</f>
        <v>193.90462000000002</v>
      </c>
      <c r="B25" s="2">
        <f>Sheet3!G25*$E$1</f>
        <v>2.5166600000000003</v>
      </c>
      <c r="C25" s="2">
        <f>Sheet3!L25*$E$1</f>
        <v>64.670860000000005</v>
      </c>
      <c r="D25" s="2">
        <f>Sheet3!M25*$E$1</f>
        <v>40.914740000000002</v>
      </c>
    </row>
    <row r="26" spans="1:4" x14ac:dyDescent="0.3">
      <c r="A26" s="2">
        <f>Sheet3!F26*$E$1</f>
        <v>198.18364000000003</v>
      </c>
      <c r="B26" s="2">
        <f>Sheet3!G26*$E$1</f>
        <v>2.9266000000000001</v>
      </c>
      <c r="C26" s="2">
        <f>Sheet3!L26*$E$1</f>
        <v>73.316420000000008</v>
      </c>
      <c r="D26" s="2">
        <f>Sheet3!M26*$E$1</f>
        <v>44.843220000000002</v>
      </c>
    </row>
    <row r="27" spans="1:4" x14ac:dyDescent="0.3">
      <c r="A27" s="2">
        <f>Sheet3!F27*$E$1</f>
        <v>198.05270000000002</v>
      </c>
      <c r="B27" s="2">
        <f>Sheet3!G27*$E$1</f>
        <v>3.4125200000000002</v>
      </c>
      <c r="C27" s="2">
        <f>Sheet3!L27*$E$1</f>
        <v>72.533000000000001</v>
      </c>
      <c r="D27" s="2">
        <f>Sheet3!M27*$E$1</f>
        <v>46.910400000000003</v>
      </c>
    </row>
    <row r="28" spans="1:4" x14ac:dyDescent="0.3">
      <c r="A28" s="2">
        <f>Sheet3!F28*$E$1</f>
        <v>199.12952000000001</v>
      </c>
      <c r="B28" s="2">
        <f>Sheet3!G28*$E$1</f>
        <v>2.5743400000000003</v>
      </c>
      <c r="C28" s="2">
        <f>Sheet3!L28*$E$1</f>
        <v>70.110880000000009</v>
      </c>
      <c r="D28" s="2">
        <f>Sheet3!M28*$E$1</f>
        <v>48.007800000000003</v>
      </c>
    </row>
    <row r="29" spans="1:4" x14ac:dyDescent="0.3">
      <c r="A29" s="2">
        <f>Sheet3!F29*$E$1</f>
        <v>175.47514000000001</v>
      </c>
      <c r="B29" s="2">
        <f>Sheet3!G29*$E$1</f>
        <v>10.849780000000001</v>
      </c>
      <c r="C29" s="2">
        <f>Sheet3!L29*$E$1</f>
        <v>92.544560000000004</v>
      </c>
      <c r="D29" s="2">
        <f>Sheet3!M29*$E$1</f>
        <v>68.796800000000005</v>
      </c>
    </row>
    <row r="30" spans="1:4" x14ac:dyDescent="0.3">
      <c r="A30" s="2">
        <f>Sheet3!F30*$E$1</f>
        <v>172.38594000000001</v>
      </c>
      <c r="B30" s="2">
        <f>Sheet3!G30*$E$1</f>
        <v>11.504020000000001</v>
      </c>
      <c r="C30" s="2">
        <f>Sheet3!L30*$E$1</f>
        <v>91.053140000000013</v>
      </c>
      <c r="D30" s="2">
        <f>Sheet3!M30*$E$1</f>
        <v>73.344220000000007</v>
      </c>
    </row>
    <row r="31" spans="1:4" x14ac:dyDescent="0.3">
      <c r="A31" s="2">
        <f>Sheet3!F31*$E$1</f>
        <v>175.79708000000002</v>
      </c>
      <c r="B31" s="2">
        <f>Sheet3!G31*$E$1</f>
        <v>11.043740000000001</v>
      </c>
      <c r="C31" s="2">
        <f>Sheet3!L31*$E$1</f>
        <v>101.41664000000002</v>
      </c>
      <c r="D31" s="2">
        <f>Sheet3!M31*$E$1</f>
        <v>68.995960000000011</v>
      </c>
    </row>
    <row r="32" spans="1:4" x14ac:dyDescent="0.3">
      <c r="A32" s="2">
        <f>Sheet3!F32*$E$1</f>
        <v>174.50922000000003</v>
      </c>
      <c r="B32" s="2">
        <f>Sheet3!G32*$E$1</f>
        <v>12.097020000000001</v>
      </c>
      <c r="C32" s="2">
        <f>Sheet3!L32*$E$1</f>
        <v>93.955360000000013</v>
      </c>
      <c r="D32" s="2">
        <f>Sheet3!M32*$E$1</f>
        <v>77.316340000000011</v>
      </c>
    </row>
    <row r="33" spans="1:4" x14ac:dyDescent="0.3">
      <c r="A33" s="2">
        <f>Sheet3!F33*$E$1</f>
        <v>173.72792000000001</v>
      </c>
      <c r="B33" s="2">
        <f>Sheet3!G33*$E$1</f>
        <v>12.84618</v>
      </c>
      <c r="C33" s="2">
        <f>Sheet3!L33*$E$1</f>
        <v>94.299300000000002</v>
      </c>
      <c r="D33" s="2">
        <f>Sheet3!M33*$E$1</f>
        <v>79.217480000000009</v>
      </c>
    </row>
    <row r="34" spans="1:4" x14ac:dyDescent="0.3">
      <c r="A34" s="2">
        <f>Sheet3!F34*$E$1</f>
        <v>181.74954000000002</v>
      </c>
      <c r="B34" s="2">
        <f>Sheet3!G34*$E$1</f>
        <v>10.55034</v>
      </c>
      <c r="C34" s="2">
        <f>Sheet3!L34*$E$1</f>
        <v>86.208560000000006</v>
      </c>
      <c r="D34" s="2">
        <f>Sheet3!M34*$E$1</f>
        <v>73.34378000000001</v>
      </c>
    </row>
    <row r="35" spans="1:4" x14ac:dyDescent="0.3">
      <c r="A35" s="2">
        <f>Sheet3!F35*$E$1</f>
        <v>182.40274000000002</v>
      </c>
      <c r="B35" s="2">
        <f>Sheet3!G35*$E$1</f>
        <v>10.408060000000001</v>
      </c>
      <c r="C35" s="2">
        <f>Sheet3!L35*$E$1</f>
        <v>79.989760000000004</v>
      </c>
      <c r="D35" s="2">
        <f>Sheet3!M35*$E$1</f>
        <v>74.047140000000013</v>
      </c>
    </row>
    <row r="36" spans="1:4" x14ac:dyDescent="0.3">
      <c r="A36" s="2">
        <f>Sheet3!F36*$E$1</f>
        <v>182.0104</v>
      </c>
      <c r="B36" s="2">
        <f>Sheet3!G36*$E$1</f>
        <v>11.047960000000002</v>
      </c>
      <c r="C36" s="2">
        <f>Sheet3!L36*$E$1</f>
        <v>84.635140000000007</v>
      </c>
      <c r="D36" s="2">
        <f>Sheet3!M36*$E$1</f>
        <v>76.896160000000009</v>
      </c>
    </row>
    <row r="37" spans="1:4" x14ac:dyDescent="0.3">
      <c r="A37" s="2">
        <f>Sheet3!F37*$E$1</f>
        <v>179.11086</v>
      </c>
      <c r="B37" s="2">
        <f>Sheet3!G37*$E$1</f>
        <v>11.310600000000001</v>
      </c>
      <c r="C37" s="2">
        <f>Sheet3!L37*$E$1</f>
        <v>83.873860000000008</v>
      </c>
      <c r="D37" s="2">
        <f>Sheet3!M37*$E$1</f>
        <v>76.251780000000011</v>
      </c>
    </row>
    <row r="38" spans="1:4" x14ac:dyDescent="0.3">
      <c r="A38" s="2">
        <f>Sheet3!F38*$E$1</f>
        <v>178.95074000000002</v>
      </c>
      <c r="B38" s="2">
        <f>Sheet3!G38*$E$1</f>
        <v>11.11462</v>
      </c>
      <c r="C38" s="2">
        <f>Sheet3!L38*$E$1</f>
        <v>85.027940000000001</v>
      </c>
      <c r="D38" s="2">
        <f>Sheet3!M38*$E$1</f>
        <v>78.492020000000011</v>
      </c>
    </row>
    <row r="39" spans="1:4" x14ac:dyDescent="0.3">
      <c r="A39" s="2">
        <f>Sheet3!F39*$E$1</f>
        <v>184.18326000000002</v>
      </c>
      <c r="B39" s="2">
        <f>Sheet3!G39*$E$1</f>
        <v>7.8574400000000004</v>
      </c>
      <c r="C39" s="2">
        <f>Sheet3!L39*$E$1</f>
        <v>86.374640000000014</v>
      </c>
      <c r="D39" s="2">
        <f>Sheet3!M39*$E$1</f>
        <v>76.836860000000001</v>
      </c>
    </row>
    <row r="40" spans="1:4" x14ac:dyDescent="0.3">
      <c r="A40" s="2">
        <f>Sheet3!F40*$E$1</f>
        <v>183.98848000000001</v>
      </c>
      <c r="B40" s="2">
        <f>Sheet3!G40*$E$1</f>
        <v>7.6203800000000008</v>
      </c>
      <c r="C40" s="2">
        <f>Sheet3!L40*$E$1</f>
        <v>85.96678</v>
      </c>
      <c r="D40" s="2">
        <f>Sheet3!M40*$E$1</f>
        <v>76.583220000000011</v>
      </c>
    </row>
    <row r="41" spans="1:4" x14ac:dyDescent="0.3">
      <c r="A41" s="2">
        <f>Sheet3!F41*$E$1</f>
        <v>184.89514000000003</v>
      </c>
      <c r="B41" s="2">
        <f>Sheet3!G41*$E$1</f>
        <v>7.6658400000000002</v>
      </c>
      <c r="C41" s="2">
        <f>Sheet3!L41*$E$1</f>
        <v>86.127280000000013</v>
      </c>
      <c r="D41" s="2">
        <f>Sheet3!M41*$E$1</f>
        <v>76.367820000000009</v>
      </c>
    </row>
    <row r="42" spans="1:4" x14ac:dyDescent="0.3">
      <c r="A42" s="2">
        <f>Sheet3!F42*$E$1</f>
        <v>174.61368000000002</v>
      </c>
      <c r="B42" s="2">
        <f>Sheet3!G42*$E$1</f>
        <v>3.7799400000000003</v>
      </c>
      <c r="C42" s="2">
        <f>Sheet3!L42*$E$1</f>
        <v>66.843119999999999</v>
      </c>
      <c r="D42" s="2">
        <f>Sheet3!M42*$E$1</f>
        <v>73.683780000000013</v>
      </c>
    </row>
    <row r="43" spans="1:4" x14ac:dyDescent="0.3">
      <c r="A43" s="2">
        <f>Sheet3!F43*$E$1</f>
        <v>181.74180000000001</v>
      </c>
      <c r="B43" s="2">
        <f>Sheet3!G43*$E$1</f>
        <v>5.1240000000000006</v>
      </c>
      <c r="C43" s="2">
        <f>Sheet3!L43*$E$1</f>
        <v>65.799580000000006</v>
      </c>
      <c r="D43" s="2">
        <f>Sheet3!M43*$E$1</f>
        <v>81.523480000000006</v>
      </c>
    </row>
    <row r="44" spans="1:4" x14ac:dyDescent="0.3">
      <c r="A44" s="2">
        <f>Sheet3!F44*$E$1</f>
        <v>182.85238000000001</v>
      </c>
      <c r="B44" s="2">
        <f>Sheet3!G44*$E$1</f>
        <v>4.4950600000000005</v>
      </c>
      <c r="C44" s="2">
        <f>Sheet3!L44*$E$1</f>
        <v>69.512720000000002</v>
      </c>
      <c r="D44" s="2">
        <f>Sheet3!M44*$E$1</f>
        <v>80.681260000000009</v>
      </c>
    </row>
    <row r="45" spans="1:4" x14ac:dyDescent="0.3">
      <c r="A45" s="2">
        <f>Sheet3!F45*$E$1</f>
        <v>178.28952000000001</v>
      </c>
      <c r="B45" s="2">
        <f>Sheet3!G45*$E$1</f>
        <v>6.4007400000000008</v>
      </c>
      <c r="C45" s="2">
        <f>Sheet3!L45*$E$1</f>
        <v>77.978660000000005</v>
      </c>
      <c r="D45" s="2">
        <f>Sheet3!M45*$E$1</f>
        <v>80.635940000000005</v>
      </c>
    </row>
    <row r="46" spans="1:4" x14ac:dyDescent="0.3">
      <c r="A46" s="2">
        <f>Sheet3!F46*$E$1</f>
        <v>182.83508</v>
      </c>
      <c r="B46" s="2">
        <f>Sheet3!G46*$E$1</f>
        <v>3.3738600000000001</v>
      </c>
      <c r="C46" s="2">
        <f>Sheet3!L46*$E$1</f>
        <v>144.61898000000002</v>
      </c>
      <c r="D46" s="2">
        <f>Sheet3!M46*$E$1</f>
        <v>16.33728</v>
      </c>
    </row>
    <row r="47" spans="1:4" x14ac:dyDescent="0.3">
      <c r="A47" s="2">
        <f>Sheet3!F47*$E$1</f>
        <v>237.06784000000002</v>
      </c>
      <c r="B47" s="2">
        <f>Sheet3!G47*$E$1</f>
        <v>4.5400600000000004</v>
      </c>
      <c r="C47" s="2">
        <f>Sheet3!L47*$E$1</f>
        <v>79.253900000000002</v>
      </c>
      <c r="D47" s="2">
        <f>Sheet3!M47*$E$1</f>
        <v>19.182600000000001</v>
      </c>
    </row>
    <row r="48" spans="1:4" x14ac:dyDescent="0.3">
      <c r="A48" s="2">
        <f>Sheet3!F48*$E$1</f>
        <v>219.40060000000003</v>
      </c>
      <c r="B48" s="2">
        <f>Sheet3!G48*$E$1</f>
        <v>5.6943000000000001</v>
      </c>
      <c r="C48" s="2">
        <f>Sheet3!L48*$E$1</f>
        <v>75.398080000000007</v>
      </c>
      <c r="D48" s="2">
        <f>Sheet3!M48*$E$1</f>
        <v>24.436620000000001</v>
      </c>
    </row>
    <row r="49" spans="1:5" x14ac:dyDescent="0.3">
      <c r="A49" s="2">
        <f>Sheet3!F49*$E$1</f>
        <v>175.37744000000001</v>
      </c>
      <c r="B49" s="2">
        <f>Sheet3!G49*$E$1</f>
        <v>4.2132200000000006</v>
      </c>
      <c r="C49" s="2">
        <f>Sheet3!L49*$E$1</f>
        <v>171.59450000000001</v>
      </c>
      <c r="D49" s="2">
        <f>Sheet3!M49*$E$1</f>
        <v>23.884360000000001</v>
      </c>
    </row>
    <row r="50" spans="1:5" x14ac:dyDescent="0.3">
      <c r="A50" s="2">
        <f>Sheet3!F50*$E$1</f>
        <v>171.97838000000002</v>
      </c>
      <c r="B50" s="2">
        <f>Sheet3!G50*$E$1</f>
        <v>5.5331400000000004</v>
      </c>
      <c r="C50" s="2">
        <f>Sheet3!L50*$E$1</f>
        <v>237.31836000000001</v>
      </c>
      <c r="D50" s="2">
        <f>Sheet3!M50*$E$1</f>
        <v>30.575200000000002</v>
      </c>
    </row>
    <row r="51" spans="1:5" x14ac:dyDescent="0.3">
      <c r="A51" s="2">
        <f>Sheet3!F51*$E$1</f>
        <v>179.99888000000001</v>
      </c>
      <c r="B51" s="2">
        <f>Sheet3!G51*$E$1</f>
        <v>3.1933200000000004</v>
      </c>
      <c r="C51" s="2">
        <f>Sheet3!L51*$E$1</f>
        <v>163.43928000000002</v>
      </c>
      <c r="D51" s="2">
        <f>Sheet3!M51*$E$1</f>
        <v>16.708200000000001</v>
      </c>
    </row>
    <row r="52" spans="1:5" x14ac:dyDescent="0.3">
      <c r="A52" s="2">
        <f>Sheet3!F52*$E$1</f>
        <v>160.22500000000002</v>
      </c>
      <c r="B52" s="2">
        <f>Sheet3!G52*$E$1</f>
        <v>0.50922000000000001</v>
      </c>
      <c r="C52" s="2">
        <f>Sheet3!L52*$E$1</f>
        <v>19.732680000000002</v>
      </c>
      <c r="D52" s="2">
        <f>Sheet3!M52*$E$1</f>
        <v>5.2887000000000004</v>
      </c>
    </row>
    <row r="53" spans="1:5" x14ac:dyDescent="0.3">
      <c r="A53" s="2">
        <f>AVERAGE(A3:A52)</f>
        <v>184.46908320000006</v>
      </c>
      <c r="B53" s="2">
        <f t="shared" ref="B53:D53" si="0">AVERAGE(B3:B52)</f>
        <v>5.8496608000000005</v>
      </c>
      <c r="C53" s="2">
        <f t="shared" si="0"/>
        <v>101.42555479999999</v>
      </c>
      <c r="D53" s="2">
        <f t="shared" si="0"/>
        <v>46.536980800000009</v>
      </c>
      <c r="E53" t="s">
        <v>154</v>
      </c>
    </row>
    <row r="54" spans="1:5" x14ac:dyDescent="0.3">
      <c r="A54" s="2" t="s">
        <v>169</v>
      </c>
      <c r="B54" s="2">
        <f>SUM(A53:D53)</f>
        <v>338.28127960000006</v>
      </c>
      <c r="C54" s="2"/>
      <c r="D54" s="2"/>
    </row>
    <row r="55" spans="1:5" x14ac:dyDescent="0.3">
      <c r="A55" s="2" t="s">
        <v>155</v>
      </c>
      <c r="B55" s="2">
        <f>linkedrecords!$D$2*(B53+D53)</f>
        <v>14.757631258569603</v>
      </c>
      <c r="C55" s="2"/>
      <c r="D55" s="2"/>
    </row>
    <row r="56" spans="1:5" x14ac:dyDescent="0.3">
      <c r="A56" s="2" t="s">
        <v>156</v>
      </c>
      <c r="B56" s="2">
        <f>linkedrecords!$C$2*A53</f>
        <v>38.110021305537614</v>
      </c>
    </row>
    <row r="57" spans="1:5" x14ac:dyDescent="0.3">
      <c r="A57" s="2" t="s">
        <v>157</v>
      </c>
      <c r="B57" s="2">
        <f>linkedrecords!$B$2*C53</f>
        <v>0.80983335655614797</v>
      </c>
    </row>
    <row r="58" spans="1:5" x14ac:dyDescent="0.3">
      <c r="A58" s="2" t="s">
        <v>165</v>
      </c>
      <c r="B58" s="2">
        <f>SUM(B55:B57)</f>
        <v>53.677485920663365</v>
      </c>
    </row>
    <row r="59" spans="1:5" x14ac:dyDescent="0.3">
      <c r="A59" s="2" t="s">
        <v>166</v>
      </c>
      <c r="B59" s="2">
        <f>Sheet1!B55*linkedrecords!E2*20</f>
        <v>3.3916620427827411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1" t="s">
        <v>149</v>
      </c>
      <c r="B1" s="11"/>
      <c r="C1" s="11"/>
      <c r="D1" s="11"/>
      <c r="E1" s="11"/>
      <c r="F1" s="11"/>
      <c r="G1" s="11"/>
      <c r="H1" s="11"/>
      <c r="I1" s="11"/>
      <c r="J1" s="11"/>
      <c r="K1" s="2">
        <f>1000/50000000</f>
        <v>2.0000000000000002E-5</v>
      </c>
    </row>
    <row r="2" spans="1:11" x14ac:dyDescent="0.3">
      <c r="A2" s="2" t="s">
        <v>150</v>
      </c>
      <c r="B2" s="2" t="s">
        <v>151</v>
      </c>
      <c r="C2" s="2" t="s">
        <v>158</v>
      </c>
      <c r="D2" s="2" t="s">
        <v>159</v>
      </c>
      <c r="E2" s="2" t="s">
        <v>160</v>
      </c>
      <c r="F2" s="2" t="s">
        <v>161</v>
      </c>
      <c r="G2" s="6" t="s">
        <v>173</v>
      </c>
      <c r="H2" s="6" t="s">
        <v>174</v>
      </c>
      <c r="I2" s="6" t="s">
        <v>175</v>
      </c>
      <c r="J2" s="6" t="s">
        <v>176</v>
      </c>
      <c r="K2" s="2"/>
    </row>
    <row r="3" spans="1:11" x14ac:dyDescent="0.3">
      <c r="A3" s="2">
        <f>Sheet4!F3*$K$1</f>
        <v>6.2220200000000006</v>
      </c>
      <c r="B3" s="2">
        <f>Sheet4!G3*$K$1</f>
        <v>2.2776000000000001</v>
      </c>
      <c r="C3" s="2">
        <f>Sheet4!I3*$K$1</f>
        <v>0.42312000000000005</v>
      </c>
      <c r="D3" s="2">
        <f>Sheet4!J3*$K$1</f>
        <v>0.74174000000000007</v>
      </c>
      <c r="E3" s="2">
        <f>Sheet4!O3*$K$1</f>
        <v>3.7882800000000003</v>
      </c>
      <c r="F3" s="2">
        <f>Sheet4!P3*$K$1</f>
        <v>3.5400000000000002E-3</v>
      </c>
      <c r="G3" s="6">
        <f>Sheet4!K3*$K$1</f>
        <v>28.780780000000004</v>
      </c>
      <c r="H3" s="6">
        <f>Sheet4!M3*$K$1</f>
        <v>3.0821400000000003</v>
      </c>
      <c r="I3" s="6">
        <f>Sheet4!V3*$K$1</f>
        <v>10.72912</v>
      </c>
      <c r="J3" s="6">
        <f>(Sheet4!L3-Sheet4!V3)*$K$1</f>
        <v>14.969520000000001</v>
      </c>
    </row>
    <row r="4" spans="1:11" x14ac:dyDescent="0.3">
      <c r="A4" s="2">
        <f>Sheet4!F4*$K$1</f>
        <v>4.8088000000000006</v>
      </c>
      <c r="B4" s="2">
        <f>Sheet4!G4*$K$1</f>
        <v>1.11772</v>
      </c>
      <c r="C4" s="2">
        <f>Sheet4!I4*$K$1</f>
        <v>0.44752000000000003</v>
      </c>
      <c r="D4" s="2">
        <f>Sheet4!J4*$K$1</f>
        <v>1.3266800000000001</v>
      </c>
      <c r="E4" s="2">
        <f>Sheet4!O4*$K$1</f>
        <v>2.4922600000000004</v>
      </c>
      <c r="F4" s="2">
        <f>Sheet4!P4*$K$1</f>
        <v>1.7840000000000002E-2</v>
      </c>
      <c r="G4" s="6">
        <f>Sheet4!K4*$K$1</f>
        <v>36.876920000000005</v>
      </c>
      <c r="H4" s="6">
        <f>Sheet4!M4*$K$1</f>
        <v>2.4944800000000003</v>
      </c>
      <c r="I4" s="6">
        <f>Sheet4!V4*$K$1</f>
        <v>11.447980000000001</v>
      </c>
      <c r="J4" s="6">
        <f>(Sheet4!L4-Sheet4!V4)*$K$1</f>
        <v>22.934460000000001</v>
      </c>
    </row>
    <row r="5" spans="1:11" x14ac:dyDescent="0.3">
      <c r="A5" s="2">
        <f>Sheet4!F5*$K$1</f>
        <v>4.3030200000000001</v>
      </c>
      <c r="B5" s="2">
        <f>Sheet4!G5*$K$1</f>
        <v>0.92438000000000009</v>
      </c>
      <c r="C5" s="2">
        <f>Sheet4!I5*$K$1</f>
        <v>0.5146400000000001</v>
      </c>
      <c r="D5" s="2">
        <f>Sheet4!J5*$K$1</f>
        <v>4.1292200000000001</v>
      </c>
      <c r="E5" s="2">
        <f>Sheet4!O5*$K$1</f>
        <v>5.3670000000000009</v>
      </c>
      <c r="F5" s="2">
        <f>Sheet4!P5*$K$1</f>
        <v>1.8760000000000002E-2</v>
      </c>
      <c r="G5" s="6">
        <f>Sheet4!K5*$K$1</f>
        <v>34.107860000000002</v>
      </c>
      <c r="H5" s="6">
        <f>Sheet4!M5*$K$1</f>
        <v>2.8795600000000001</v>
      </c>
      <c r="I5" s="6">
        <f>Sheet4!V5*$K$1</f>
        <v>10.21494</v>
      </c>
      <c r="J5" s="6">
        <f>(Sheet4!L5-Sheet4!V5)*$K$1</f>
        <v>21.013360000000002</v>
      </c>
    </row>
    <row r="6" spans="1:11" x14ac:dyDescent="0.3">
      <c r="A6" s="2">
        <f>Sheet4!F6*$K$1</f>
        <v>9.6494800000000005</v>
      </c>
      <c r="B6" s="2">
        <f>Sheet4!G6*$K$1</f>
        <v>1.5783800000000001</v>
      </c>
      <c r="C6" s="2">
        <f>Sheet4!I6*$K$1</f>
        <v>0.88308000000000009</v>
      </c>
      <c r="D6" s="2">
        <f>Sheet4!J6*$K$1</f>
        <v>1.4643200000000001</v>
      </c>
      <c r="E6" s="2">
        <f>Sheet4!O6*$K$1</f>
        <v>4.4178200000000007</v>
      </c>
      <c r="F6" s="2">
        <f>Sheet4!P6*$K$1</f>
        <v>2.2140000000000003E-2</v>
      </c>
      <c r="G6" s="6">
        <f>Sheet4!K6*$K$1</f>
        <v>45.824680000000001</v>
      </c>
      <c r="H6" s="6">
        <f>Sheet4!M6*$K$1</f>
        <v>3.4083200000000002</v>
      </c>
      <c r="I6" s="6">
        <f>Sheet4!V6*$K$1</f>
        <v>15.847900000000001</v>
      </c>
      <c r="J6" s="6">
        <f>(Sheet4!L6-Sheet4!V6)*$K$1</f>
        <v>26.568460000000002</v>
      </c>
    </row>
    <row r="7" spans="1:11" x14ac:dyDescent="0.3">
      <c r="A7" s="2">
        <f>Sheet4!F7*$K$1</f>
        <v>6.1840600000000006</v>
      </c>
      <c r="B7" s="2">
        <f>Sheet4!G7*$K$1</f>
        <v>1.79234</v>
      </c>
      <c r="C7" s="2">
        <f>Sheet4!I7*$K$1</f>
        <v>0.62</v>
      </c>
      <c r="D7" s="2">
        <f>Sheet4!J7*$K$1</f>
        <v>2.99492</v>
      </c>
      <c r="E7" s="2">
        <f>Sheet4!O7*$K$1</f>
        <v>5.0306800000000003</v>
      </c>
      <c r="F7" s="2">
        <f>Sheet4!P7*$K$1</f>
        <v>3.0280000000000001E-2</v>
      </c>
      <c r="G7" s="6">
        <f>Sheet4!K7*$K$1</f>
        <v>48.156240000000004</v>
      </c>
      <c r="H7" s="6">
        <f>Sheet4!M7*$K$1</f>
        <v>3.0522600000000004</v>
      </c>
      <c r="I7" s="6">
        <f>Sheet4!V7*$K$1</f>
        <v>15.289400000000001</v>
      </c>
      <c r="J7" s="6">
        <f>(Sheet4!L7-Sheet4!V7)*$K$1</f>
        <v>29.814580000000003</v>
      </c>
    </row>
    <row r="8" spans="1:11" x14ac:dyDescent="0.3">
      <c r="A8" s="2">
        <f>Sheet4!F8*$K$1</f>
        <v>4.0363000000000007</v>
      </c>
      <c r="B8" s="2">
        <f>Sheet4!G8*$K$1</f>
        <v>4.7716800000000008</v>
      </c>
      <c r="C8" s="2">
        <f>Sheet4!I8*$K$1</f>
        <v>0.24666000000000002</v>
      </c>
      <c r="D8" s="2">
        <f>Sheet4!J8*$K$1</f>
        <v>0.60016000000000003</v>
      </c>
      <c r="E8" s="2">
        <f>Sheet4!O8*$K$1</f>
        <v>3.5056000000000003</v>
      </c>
      <c r="F8" s="2">
        <f>Sheet4!P8*$K$1</f>
        <v>1.3720000000000001E-2</v>
      </c>
      <c r="G8" s="6">
        <f>Sheet4!K8*$K$1</f>
        <v>40.153000000000006</v>
      </c>
      <c r="H8" s="6">
        <f>Sheet4!M8*$K$1</f>
        <v>5.5214600000000003</v>
      </c>
      <c r="I8" s="6">
        <f>Sheet4!V8*$K$1</f>
        <v>11.63536</v>
      </c>
      <c r="J8" s="6">
        <f>(Sheet4!L8-Sheet4!V8)*$K$1</f>
        <v>22.996180000000003</v>
      </c>
    </row>
    <row r="9" spans="1:11" x14ac:dyDescent="0.3">
      <c r="A9" s="2">
        <f>Sheet4!F9*$K$1</f>
        <v>10.887820000000001</v>
      </c>
      <c r="B9" s="2">
        <f>Sheet4!G9*$K$1</f>
        <v>1.3908400000000001</v>
      </c>
      <c r="C9" s="2">
        <f>Sheet4!I9*$K$1</f>
        <v>0.95684000000000002</v>
      </c>
      <c r="D9" s="2">
        <f>Sheet4!J9*$K$1</f>
        <v>0.8333600000000001</v>
      </c>
      <c r="E9" s="2">
        <f>Sheet4!O9*$K$1</f>
        <v>6.5482400000000007</v>
      </c>
      <c r="F9" s="2">
        <f>Sheet4!P9*$K$1</f>
        <v>6.0000000000000001E-3</v>
      </c>
      <c r="G9" s="6">
        <f>Sheet4!K9*$K$1</f>
        <v>44.909940000000006</v>
      </c>
      <c r="H9" s="6">
        <f>Sheet4!M9*$K$1</f>
        <v>1.9077600000000001</v>
      </c>
      <c r="I9" s="6">
        <f>Sheet4!V9*$K$1</f>
        <v>13.779040000000002</v>
      </c>
      <c r="J9" s="6">
        <f>(Sheet4!L9-Sheet4!V9)*$K$1</f>
        <v>29.223140000000001</v>
      </c>
    </row>
    <row r="10" spans="1:11" x14ac:dyDescent="0.3">
      <c r="A10" s="2">
        <f>Sheet4!F10*$K$1</f>
        <v>14.75562</v>
      </c>
      <c r="B10" s="2">
        <f>Sheet4!G10*$K$1</f>
        <v>3.3726000000000003</v>
      </c>
      <c r="C10" s="2">
        <f>Sheet4!I10*$K$1</f>
        <v>0.36756000000000005</v>
      </c>
      <c r="D10" s="2">
        <f>Sheet4!J10*$K$1</f>
        <v>1.7173800000000001</v>
      </c>
      <c r="E10" s="2">
        <f>Sheet4!O10*$K$1</f>
        <v>3.6319000000000004</v>
      </c>
      <c r="F10" s="2">
        <f>Sheet4!P10*$K$1</f>
        <v>7.8200000000000006E-3</v>
      </c>
      <c r="G10" s="6">
        <f>Sheet4!K10*$K$1</f>
        <v>56.088820000000005</v>
      </c>
      <c r="H10" s="6">
        <f>Sheet4!M10*$K$1</f>
        <v>3.9701600000000004</v>
      </c>
      <c r="I10" s="6">
        <f>Sheet4!V10*$K$1</f>
        <v>19.241860000000003</v>
      </c>
      <c r="J10" s="6">
        <f>(Sheet4!L10-Sheet4!V10)*$K$1</f>
        <v>32.876800000000003</v>
      </c>
    </row>
    <row r="11" spans="1:11" x14ac:dyDescent="0.3">
      <c r="A11" s="2">
        <f>Sheet4!F11*$K$1</f>
        <v>3.14202</v>
      </c>
      <c r="B11" s="2">
        <f>Sheet4!G11*$K$1</f>
        <v>2.05694</v>
      </c>
      <c r="C11" s="2">
        <f>Sheet4!I11*$K$1</f>
        <v>0.20226000000000002</v>
      </c>
      <c r="D11" s="2">
        <f>Sheet4!J11*$K$1</f>
        <v>1.4161400000000002</v>
      </c>
      <c r="E11" s="2">
        <f>Sheet4!O11*$K$1</f>
        <v>4.1484399999999999</v>
      </c>
      <c r="F11" s="2">
        <f>Sheet4!P11*$K$1</f>
        <v>8.7000000000000011E-3</v>
      </c>
      <c r="G11" s="6">
        <f>Sheet4!K11*$K$1</f>
        <v>31.631000000000004</v>
      </c>
      <c r="H11" s="6">
        <f>Sheet4!M11*$K$1</f>
        <v>6.1721400000000006</v>
      </c>
      <c r="I11" s="6">
        <f>Sheet4!V11*$K$1</f>
        <v>9.5658600000000007</v>
      </c>
      <c r="J11" s="6">
        <f>(Sheet4!L11-Sheet4!V11)*$K$1</f>
        <v>15.893000000000001</v>
      </c>
    </row>
    <row r="12" spans="1:11" x14ac:dyDescent="0.3">
      <c r="A12" s="2">
        <f>Sheet4!F12*$K$1</f>
        <v>2.4264600000000001</v>
      </c>
      <c r="B12" s="2">
        <f>Sheet4!G12*$K$1</f>
        <v>1.5E-3</v>
      </c>
      <c r="C12" s="2">
        <f>Sheet4!I12*$K$1</f>
        <v>2.16E-3</v>
      </c>
      <c r="D12" s="2">
        <f>Sheet4!J12*$K$1</f>
        <v>8.0000000000000007E-5</v>
      </c>
      <c r="E12" s="2">
        <f>Sheet4!O12*$K$1</f>
        <v>6.7200000000000003E-3</v>
      </c>
      <c r="F12" s="2">
        <f>Sheet4!P12*$K$1</f>
        <v>0</v>
      </c>
      <c r="G12" s="6">
        <f>Sheet4!K12*$K$1</f>
        <v>56.870580000000004</v>
      </c>
      <c r="H12" s="6">
        <f>Sheet4!M12*$K$1</f>
        <v>5.5200000000000006E-3</v>
      </c>
      <c r="I12" s="6">
        <f>Sheet4!V12*$K$1</f>
        <v>14.372660000000002</v>
      </c>
      <c r="J12" s="6">
        <f>(Sheet4!L12-Sheet4!V12)*$K$1</f>
        <v>42.492400000000004</v>
      </c>
    </row>
    <row r="13" spans="1:11" x14ac:dyDescent="0.3">
      <c r="A13" s="2">
        <f>Sheet4!F13*$K$1</f>
        <v>8.51084</v>
      </c>
      <c r="B13" s="2">
        <f>Sheet4!G13*$K$1</f>
        <v>5.5275000000000007</v>
      </c>
      <c r="C13" s="2">
        <f>Sheet4!I13*$K$1</f>
        <v>0.79830000000000012</v>
      </c>
      <c r="D13" s="2">
        <f>Sheet4!J13*$K$1</f>
        <v>1.49424</v>
      </c>
      <c r="E13" s="2">
        <f>Sheet4!O13*$K$1</f>
        <v>5.6557000000000004</v>
      </c>
      <c r="F13" s="2">
        <f>Sheet4!P13*$K$1</f>
        <v>3.0200000000000001E-2</v>
      </c>
      <c r="G13" s="6">
        <f>Sheet4!K13*$K$1</f>
        <v>56.152060000000006</v>
      </c>
      <c r="H13" s="6">
        <f>Sheet4!M13*$K$1</f>
        <v>13.407720000000001</v>
      </c>
      <c r="I13" s="6">
        <f>Sheet4!V13*$K$1</f>
        <v>14.063340000000002</v>
      </c>
      <c r="J13" s="6">
        <f>(Sheet4!L13-Sheet4!V13)*$K$1</f>
        <v>28.681000000000001</v>
      </c>
    </row>
    <row r="14" spans="1:11" x14ac:dyDescent="0.3">
      <c r="A14" s="2">
        <f>Sheet4!F14*$K$1</f>
        <v>38.280700000000003</v>
      </c>
      <c r="B14" s="2">
        <f>Sheet4!G14*$K$1</f>
        <v>5.5015600000000004</v>
      </c>
      <c r="C14" s="2">
        <f>Sheet4!I14*$K$1</f>
        <v>1.13612</v>
      </c>
      <c r="D14" s="2">
        <f>Sheet4!J14*$K$1</f>
        <v>0.97676000000000007</v>
      </c>
      <c r="E14" s="2">
        <f>Sheet4!O14*$K$1</f>
        <v>4.8554600000000008</v>
      </c>
      <c r="F14" s="2">
        <f>Sheet4!P14*$K$1</f>
        <v>4.5640000000000007E-2</v>
      </c>
      <c r="G14" s="6">
        <f>Sheet4!K14*$K$1</f>
        <v>101.56022000000002</v>
      </c>
      <c r="H14" s="6">
        <f>Sheet4!M14*$K$1</f>
        <v>15.449900000000001</v>
      </c>
      <c r="I14" s="6">
        <f>Sheet4!V14*$K$1</f>
        <v>27.753280000000004</v>
      </c>
      <c r="J14" s="6">
        <f>(Sheet4!L14-Sheet4!V14)*$K$1</f>
        <v>58.357040000000005</v>
      </c>
    </row>
    <row r="15" spans="1:11" x14ac:dyDescent="0.3">
      <c r="A15" s="2">
        <f>Sheet4!F15*$K$1</f>
        <v>44.556960000000004</v>
      </c>
      <c r="B15" s="2">
        <f>Sheet4!G15*$K$1</f>
        <v>5.03146</v>
      </c>
      <c r="C15" s="2">
        <f>Sheet4!I15*$K$1</f>
        <v>1.24614</v>
      </c>
      <c r="D15" s="2">
        <f>Sheet4!J15*$K$1</f>
        <v>0.82568000000000008</v>
      </c>
      <c r="E15" s="2">
        <f>Sheet4!O15*$K$1</f>
        <v>5.09396</v>
      </c>
      <c r="F15" s="2">
        <f>Sheet4!P15*$K$1</f>
        <v>4.3780000000000006E-2</v>
      </c>
      <c r="G15" s="6">
        <f>Sheet4!K15*$K$1</f>
        <v>110.13628000000001</v>
      </c>
      <c r="H15" s="6">
        <f>Sheet4!M15*$K$1</f>
        <v>15.440000000000001</v>
      </c>
      <c r="I15" s="6">
        <f>Sheet4!V15*$K$1</f>
        <v>31.192900000000002</v>
      </c>
      <c r="J15" s="6">
        <f>(Sheet4!L15-Sheet4!V15)*$K$1</f>
        <v>63.503380000000007</v>
      </c>
    </row>
    <row r="16" spans="1:11" x14ac:dyDescent="0.3">
      <c r="A16" s="2">
        <f>Sheet4!F16*$K$1</f>
        <v>29.644740000000002</v>
      </c>
      <c r="B16" s="2">
        <f>Sheet4!G16*$K$1</f>
        <v>5.4757200000000008</v>
      </c>
      <c r="C16" s="2">
        <f>Sheet4!I16*$K$1</f>
        <v>0.96450000000000002</v>
      </c>
      <c r="D16" s="2">
        <f>Sheet4!J16*$K$1</f>
        <v>0.9029600000000001</v>
      </c>
      <c r="E16" s="2">
        <f>Sheet4!O16*$K$1</f>
        <v>5.2572200000000002</v>
      </c>
      <c r="F16" s="2">
        <f>Sheet4!P16*$K$1</f>
        <v>5.0540000000000002E-2</v>
      </c>
      <c r="G16" s="6">
        <f>Sheet4!K16*$K$1</f>
        <v>97.312700000000007</v>
      </c>
      <c r="H16" s="6">
        <f>Sheet4!M16*$K$1</f>
        <v>17.124680000000001</v>
      </c>
      <c r="I16" s="6">
        <f>Sheet4!V16*$K$1</f>
        <v>25.786520000000003</v>
      </c>
      <c r="J16" s="6">
        <f>(Sheet4!L16-Sheet4!V16)*$K$1</f>
        <v>54.401500000000006</v>
      </c>
    </row>
    <row r="17" spans="1:10" x14ac:dyDescent="0.3">
      <c r="A17" s="2">
        <f>Sheet4!F17*$K$1</f>
        <v>7.7716000000000003</v>
      </c>
      <c r="B17" s="2">
        <f>Sheet4!G17*$K$1</f>
        <v>5.6101400000000003</v>
      </c>
      <c r="C17" s="2">
        <f>Sheet4!I17*$K$1</f>
        <v>0.67336000000000007</v>
      </c>
      <c r="D17" s="2">
        <f>Sheet4!J17*$K$1</f>
        <v>0.93008000000000013</v>
      </c>
      <c r="E17" s="2">
        <f>Sheet4!O17*$K$1</f>
        <v>5.3214200000000007</v>
      </c>
      <c r="F17" s="2">
        <f>Sheet4!P17*$K$1</f>
        <v>4.0920000000000005E-2</v>
      </c>
      <c r="G17" s="6">
        <f>Sheet4!K17*$K$1</f>
        <v>63.092260000000003</v>
      </c>
      <c r="H17" s="6">
        <f>Sheet4!M17*$K$1</f>
        <v>16.878600000000002</v>
      </c>
      <c r="I17" s="6">
        <f>Sheet4!V17*$K$1</f>
        <v>13.868820000000001</v>
      </c>
      <c r="J17" s="6">
        <f>(Sheet4!L17-Sheet4!V17)*$K$1</f>
        <v>32.344840000000005</v>
      </c>
    </row>
    <row r="18" spans="1:10" x14ac:dyDescent="0.3">
      <c r="A18" s="2">
        <f>Sheet4!F18*$K$1</f>
        <v>7.1602800000000002</v>
      </c>
      <c r="B18" s="2">
        <f>Sheet4!G18*$K$1</f>
        <v>6.1497200000000003</v>
      </c>
      <c r="C18" s="2">
        <f>Sheet4!I18*$K$1</f>
        <v>0.60882000000000003</v>
      </c>
      <c r="D18" s="2">
        <f>Sheet4!J18*$K$1</f>
        <v>1.00624</v>
      </c>
      <c r="E18" s="2">
        <f>Sheet4!O18*$K$1</f>
        <v>5.4694200000000004</v>
      </c>
      <c r="F18" s="2">
        <f>Sheet4!P18*$K$1</f>
        <v>4.1180000000000001E-2</v>
      </c>
      <c r="G18" s="6">
        <f>Sheet4!K18*$K$1</f>
        <v>67.424220000000005</v>
      </c>
      <c r="H18" s="6">
        <f>Sheet4!M18*$K$1</f>
        <v>19.133980000000001</v>
      </c>
      <c r="I18" s="6">
        <f>Sheet4!V18*$K$1</f>
        <v>13.969760000000001</v>
      </c>
      <c r="J18" s="6">
        <f>(Sheet4!L18-Sheet4!V18)*$K$1</f>
        <v>34.320480000000003</v>
      </c>
    </row>
    <row r="19" spans="1:10" x14ac:dyDescent="0.3">
      <c r="A19" s="2">
        <f>Sheet4!F19*$K$1</f>
        <v>7.3464800000000006</v>
      </c>
      <c r="B19" s="2">
        <f>Sheet4!G19*$K$1</f>
        <v>6.4700000000000006</v>
      </c>
      <c r="C19" s="2">
        <f>Sheet4!I19*$K$1</f>
        <v>0.5934600000000001</v>
      </c>
      <c r="D19" s="2">
        <f>Sheet4!J19*$K$1</f>
        <v>0.98520000000000008</v>
      </c>
      <c r="E19" s="2">
        <f>Sheet4!O19*$K$1</f>
        <v>5.46516</v>
      </c>
      <c r="F19" s="2">
        <f>Sheet4!P19*$K$1</f>
        <v>5.0980000000000004E-2</v>
      </c>
      <c r="G19" s="6">
        <f>Sheet4!K19*$K$1</f>
        <v>68.84478</v>
      </c>
      <c r="H19" s="6">
        <f>Sheet4!M19*$K$1</f>
        <v>20.34196</v>
      </c>
      <c r="I19" s="6">
        <f>Sheet4!V19*$K$1</f>
        <v>14.041060000000002</v>
      </c>
      <c r="J19" s="6">
        <f>(Sheet4!L19-Sheet4!V19)*$K$1</f>
        <v>34.461760000000005</v>
      </c>
    </row>
    <row r="20" spans="1:10" x14ac:dyDescent="0.3">
      <c r="A20" s="2">
        <f>Sheet4!F20*$K$1</f>
        <v>2.8464600000000004</v>
      </c>
      <c r="B20" s="2">
        <f>Sheet4!G20*$K$1</f>
        <v>0.39164000000000004</v>
      </c>
      <c r="C20" s="2">
        <f>Sheet4!I20*$K$1</f>
        <v>2.0760000000000001E-2</v>
      </c>
      <c r="D20" s="2">
        <f>Sheet4!J20*$K$1</f>
        <v>0.61964000000000008</v>
      </c>
      <c r="E20" s="2">
        <f>Sheet4!O20*$K$1</f>
        <v>0.76700000000000002</v>
      </c>
      <c r="F20" s="2">
        <f>Sheet4!P20*$K$1</f>
        <v>3.8000000000000002E-4</v>
      </c>
      <c r="G20" s="6">
        <f>Sheet4!K20*$K$1</f>
        <v>68.515460000000004</v>
      </c>
      <c r="H20" s="6">
        <f>Sheet4!M20*$K$1</f>
        <v>0.43930000000000002</v>
      </c>
      <c r="I20" s="6">
        <f>Sheet4!V20*$K$1</f>
        <v>20.382100000000001</v>
      </c>
      <c r="J20" s="6">
        <f>(Sheet4!L20-Sheet4!V20)*$K$1</f>
        <v>47.694060000000007</v>
      </c>
    </row>
    <row r="21" spans="1:10" x14ac:dyDescent="0.3">
      <c r="A21" s="2">
        <f>Sheet4!F21*$K$1</f>
        <v>1.2867000000000002</v>
      </c>
      <c r="B21" s="2">
        <f>Sheet4!G21*$K$1</f>
        <v>1.2800000000000001E-3</v>
      </c>
      <c r="C21" s="2">
        <f>Sheet4!I21*$K$1</f>
        <v>1.8200000000000002E-3</v>
      </c>
      <c r="D21" s="2">
        <f>Sheet4!J21*$K$1</f>
        <v>6.0000000000000008E-5</v>
      </c>
      <c r="E21" s="2">
        <f>Sheet4!O21*$K$1</f>
        <v>6.980000000000001E-3</v>
      </c>
      <c r="F21" s="2">
        <f>Sheet4!P21*$K$1</f>
        <v>0</v>
      </c>
      <c r="G21" s="6">
        <f>Sheet4!K21*$K$1</f>
        <v>62.532020000000003</v>
      </c>
      <c r="H21" s="6">
        <f>Sheet4!M21*$K$1</f>
        <v>4.4600000000000004E-3</v>
      </c>
      <c r="I21" s="6">
        <f>Sheet4!V21*$K$1</f>
        <v>18.436580000000003</v>
      </c>
      <c r="J21" s="6">
        <f>(Sheet4!L21-Sheet4!V21)*$K$1</f>
        <v>44.090980000000002</v>
      </c>
    </row>
    <row r="22" spans="1:10" x14ac:dyDescent="0.3">
      <c r="A22" s="2">
        <f>Sheet4!F22*$K$1</f>
        <v>14.622420000000002</v>
      </c>
      <c r="B22" s="2">
        <f>Sheet4!G22*$K$1</f>
        <v>2.5165200000000003</v>
      </c>
      <c r="C22" s="2">
        <f>Sheet4!I22*$K$1</f>
        <v>3.1210600000000004</v>
      </c>
      <c r="D22" s="2">
        <f>Sheet4!J22*$K$1</f>
        <v>1.2854800000000002</v>
      </c>
      <c r="E22" s="2">
        <f>Sheet4!O22*$K$1</f>
        <v>8.5145</v>
      </c>
      <c r="F22" s="2">
        <f>Sheet4!P22*$K$1</f>
        <v>5.0460000000000005E-2</v>
      </c>
      <c r="G22" s="6">
        <f>Sheet4!K22*$K$1</f>
        <v>96.670500000000004</v>
      </c>
      <c r="H22" s="6">
        <f>Sheet4!M22*$K$1</f>
        <v>6.6273000000000009</v>
      </c>
      <c r="I22" s="6">
        <f>Sheet4!V22*$K$1</f>
        <v>24.674660000000003</v>
      </c>
      <c r="J22" s="6">
        <f>(Sheet4!L22-Sheet4!V22)*$K$1</f>
        <v>65.36854000000001</v>
      </c>
    </row>
    <row r="23" spans="1:10" x14ac:dyDescent="0.3">
      <c r="A23" s="2">
        <f>Sheet4!F23*$K$1</f>
        <v>5.6880400000000009</v>
      </c>
      <c r="B23" s="2">
        <f>Sheet4!G23*$K$1</f>
        <v>6.6629400000000008</v>
      </c>
      <c r="C23" s="2">
        <f>Sheet4!I23*$K$1</f>
        <v>0.36358000000000001</v>
      </c>
      <c r="D23" s="2">
        <f>Sheet4!J23*$K$1</f>
        <v>16.81052</v>
      </c>
      <c r="E23" s="2">
        <f>Sheet4!O23*$K$1</f>
        <v>22.414840000000002</v>
      </c>
      <c r="F23" s="2">
        <f>Sheet4!P23*$K$1</f>
        <v>4.2900000000000001E-2</v>
      </c>
      <c r="G23" s="6">
        <f>Sheet4!K23*$K$1</f>
        <v>81.727460000000008</v>
      </c>
      <c r="H23" s="6">
        <f>Sheet4!M23*$K$1</f>
        <v>13.330160000000001</v>
      </c>
      <c r="I23" s="6">
        <f>Sheet4!V23*$K$1</f>
        <v>21.070340000000002</v>
      </c>
      <c r="J23" s="6">
        <f>(Sheet4!L23-Sheet4!V23)*$K$1</f>
        <v>47.326960000000007</v>
      </c>
    </row>
    <row r="24" spans="1:10" x14ac:dyDescent="0.3">
      <c r="A24" s="2">
        <f>Sheet4!F24*$K$1</f>
        <v>6.6690200000000006</v>
      </c>
      <c r="B24" s="2">
        <f>Sheet4!G24*$K$1</f>
        <v>5.3796800000000005</v>
      </c>
      <c r="C24" s="2">
        <f>Sheet4!I24*$K$1</f>
        <v>0.40288000000000002</v>
      </c>
      <c r="D24" s="2">
        <f>Sheet4!J24*$K$1</f>
        <v>18.631120000000003</v>
      </c>
      <c r="E24" s="2">
        <f>Sheet4!O24*$K$1</f>
        <v>23.345140000000001</v>
      </c>
      <c r="F24" s="2">
        <f>Sheet4!P24*$K$1</f>
        <v>5.5360000000000006E-2</v>
      </c>
      <c r="G24" s="6">
        <f>Sheet4!K24*$K$1</f>
        <v>83.537260000000003</v>
      </c>
      <c r="H24" s="6">
        <f>Sheet4!M24*$K$1</f>
        <v>13.075260000000002</v>
      </c>
      <c r="I24" s="6">
        <f>Sheet4!V24*$K$1</f>
        <v>21.553420000000003</v>
      </c>
      <c r="J24" s="6">
        <f>(Sheet4!L24-Sheet4!V24)*$K$1</f>
        <v>48.908580000000001</v>
      </c>
    </row>
    <row r="25" spans="1:10" x14ac:dyDescent="0.3">
      <c r="A25" s="2">
        <f>Sheet4!F25*$K$1</f>
        <v>5.7832000000000008</v>
      </c>
      <c r="B25" s="2">
        <f>Sheet4!G25*$K$1</f>
        <v>6.7826400000000007</v>
      </c>
      <c r="C25" s="2">
        <f>Sheet4!I25*$K$1</f>
        <v>0.34852000000000005</v>
      </c>
      <c r="D25" s="2">
        <f>Sheet4!J25*$K$1</f>
        <v>17.681620000000002</v>
      </c>
      <c r="E25" s="2">
        <f>Sheet4!O25*$K$1</f>
        <v>23.441000000000003</v>
      </c>
      <c r="F25" s="2">
        <f>Sheet4!P25*$K$1</f>
        <v>5.1880000000000003E-2</v>
      </c>
      <c r="G25" s="6">
        <f>Sheet4!K25*$K$1</f>
        <v>76.79974</v>
      </c>
      <c r="H25" s="6">
        <f>Sheet4!M25*$K$1</f>
        <v>13.316960000000002</v>
      </c>
      <c r="I25" s="6">
        <f>Sheet4!V25*$K$1</f>
        <v>19.647200000000002</v>
      </c>
      <c r="J25" s="6">
        <f>(Sheet4!L25-Sheet4!V25)*$K$1</f>
        <v>43.83558</v>
      </c>
    </row>
    <row r="26" spans="1:10" x14ac:dyDescent="0.3">
      <c r="A26" s="2">
        <f>Sheet4!F26*$K$1</f>
        <v>6.4063800000000004</v>
      </c>
      <c r="B26" s="2">
        <f>Sheet4!G26*$K$1</f>
        <v>5.3749200000000004</v>
      </c>
      <c r="C26" s="2">
        <f>Sheet4!I26*$K$1</f>
        <v>0.38968000000000003</v>
      </c>
      <c r="D26" s="2">
        <f>Sheet4!J26*$K$1</f>
        <v>18.519680000000001</v>
      </c>
      <c r="E26" s="2">
        <f>Sheet4!O26*$K$1</f>
        <v>23.209960000000002</v>
      </c>
      <c r="F26" s="2">
        <f>Sheet4!P26*$K$1</f>
        <v>6.0540000000000004E-2</v>
      </c>
      <c r="G26" s="6">
        <f>Sheet4!K26*$K$1</f>
        <v>82.132820000000009</v>
      </c>
      <c r="H26" s="6">
        <f>Sheet4!M26*$K$1</f>
        <v>13.038900000000002</v>
      </c>
      <c r="I26" s="6">
        <f>Sheet4!V26*$K$1</f>
        <v>21.522600000000001</v>
      </c>
      <c r="J26" s="6">
        <f>(Sheet4!L26-Sheet4!V26)*$K$1</f>
        <v>47.571320000000007</v>
      </c>
    </row>
    <row r="27" spans="1:10" x14ac:dyDescent="0.3">
      <c r="A27" s="2">
        <f>Sheet4!F27*$K$1</f>
        <v>6.6542000000000003</v>
      </c>
      <c r="B27" s="2">
        <f>Sheet4!G27*$K$1</f>
        <v>5.0859400000000008</v>
      </c>
      <c r="C27" s="2">
        <f>Sheet4!I27*$K$1</f>
        <v>0.45274000000000003</v>
      </c>
      <c r="D27" s="2">
        <f>Sheet4!J27*$K$1</f>
        <v>19.046520000000001</v>
      </c>
      <c r="E27" s="2">
        <f>Sheet4!O27*$K$1</f>
        <v>23.544580000000003</v>
      </c>
      <c r="F27" s="2">
        <f>Sheet4!P27*$K$1</f>
        <v>5.2760000000000001E-2</v>
      </c>
      <c r="G27" s="6">
        <f>Sheet4!K27*$K$1</f>
        <v>82.850460000000012</v>
      </c>
      <c r="H27" s="6">
        <f>Sheet4!M27*$K$1</f>
        <v>13.088900000000001</v>
      </c>
      <c r="I27" s="6">
        <f>Sheet4!V27*$K$1</f>
        <v>20.244940000000003</v>
      </c>
      <c r="J27" s="6">
        <f>(Sheet4!L27-Sheet4!V27)*$K$1</f>
        <v>49.516620000000003</v>
      </c>
    </row>
    <row r="28" spans="1:10" x14ac:dyDescent="0.3">
      <c r="A28" s="2">
        <f>Sheet4!F28*$K$1</f>
        <v>6.0285600000000006</v>
      </c>
      <c r="B28" s="2">
        <f>Sheet4!G28*$K$1</f>
        <v>5.0179</v>
      </c>
      <c r="C28" s="2">
        <f>Sheet4!I28*$K$1</f>
        <v>0.42888000000000004</v>
      </c>
      <c r="D28" s="2">
        <f>Sheet4!J28*$K$1</f>
        <v>19.150380000000002</v>
      </c>
      <c r="E28" s="2">
        <f>Sheet4!O28*$K$1</f>
        <v>23.662120000000002</v>
      </c>
      <c r="F28" s="2">
        <f>Sheet4!P28*$K$1</f>
        <v>4.0380000000000006E-2</v>
      </c>
      <c r="G28" s="6">
        <f>Sheet4!K28*$K$1</f>
        <v>84.833960000000005</v>
      </c>
      <c r="H28" s="6">
        <f>Sheet4!M28*$K$1</f>
        <v>12.98756</v>
      </c>
      <c r="I28" s="6">
        <f>Sheet4!V28*$K$1</f>
        <v>21.049960000000002</v>
      </c>
      <c r="J28" s="6">
        <f>(Sheet4!L28-Sheet4!V28)*$K$1</f>
        <v>50.796440000000004</v>
      </c>
    </row>
    <row r="29" spans="1:10" x14ac:dyDescent="0.3">
      <c r="A29" s="2">
        <f>Sheet4!F29*$K$1</f>
        <v>16.60144</v>
      </c>
      <c r="B29" s="2">
        <f>Sheet4!G29*$K$1</f>
        <v>3.1686400000000003</v>
      </c>
      <c r="C29" s="2">
        <f>Sheet4!I29*$K$1</f>
        <v>3.6426800000000004</v>
      </c>
      <c r="D29" s="2">
        <f>Sheet4!J29*$K$1</f>
        <v>1.5495000000000001</v>
      </c>
      <c r="E29" s="2">
        <f>Sheet4!O29*$K$1</f>
        <v>9.8614000000000015</v>
      </c>
      <c r="F29" s="2">
        <f>Sheet4!P29*$K$1</f>
        <v>0.12458000000000001</v>
      </c>
      <c r="G29" s="6">
        <f>Sheet4!K29*$K$1</f>
        <v>111.04952000000002</v>
      </c>
      <c r="H29" s="6">
        <f>Sheet4!M29*$K$1</f>
        <v>8.3087400000000002</v>
      </c>
      <c r="I29" s="6">
        <f>Sheet4!V29*$K$1</f>
        <v>27.822040000000001</v>
      </c>
      <c r="J29" s="6">
        <f>(Sheet4!L29-Sheet4!V29)*$K$1</f>
        <v>74.91874</v>
      </c>
    </row>
    <row r="30" spans="1:10" x14ac:dyDescent="0.3">
      <c r="A30" s="2">
        <f>Sheet4!F30*$K$1</f>
        <v>17.396000000000001</v>
      </c>
      <c r="B30" s="2">
        <f>Sheet4!G30*$K$1</f>
        <v>3.0652600000000003</v>
      </c>
      <c r="C30" s="2">
        <f>Sheet4!I30*$K$1</f>
        <v>3.6919400000000002</v>
      </c>
      <c r="D30" s="2">
        <f>Sheet4!J30*$K$1</f>
        <v>1.7542800000000001</v>
      </c>
      <c r="E30" s="2">
        <f>Sheet4!O30*$K$1</f>
        <v>10.272900000000002</v>
      </c>
      <c r="F30" s="2">
        <f>Sheet4!P30*$K$1</f>
        <v>0.13018000000000002</v>
      </c>
      <c r="G30" s="6">
        <f>Sheet4!K30*$K$1</f>
        <v>118.71084</v>
      </c>
      <c r="H30" s="6">
        <f>Sheet4!M30*$K$1</f>
        <v>9.25488</v>
      </c>
      <c r="I30" s="6">
        <f>Sheet4!V30*$K$1</f>
        <v>30.231500000000004</v>
      </c>
      <c r="J30" s="6">
        <f>(Sheet4!L30-Sheet4!V30)*$K$1</f>
        <v>79.224460000000008</v>
      </c>
    </row>
    <row r="31" spans="1:10" x14ac:dyDescent="0.3">
      <c r="A31" s="2">
        <f>Sheet4!F31*$K$1</f>
        <v>16.731640000000002</v>
      </c>
      <c r="B31" s="2">
        <f>Sheet4!G31*$K$1</f>
        <v>3.0108800000000002</v>
      </c>
      <c r="C31" s="2">
        <f>Sheet4!I31*$K$1</f>
        <v>3.3117800000000002</v>
      </c>
      <c r="D31" s="2">
        <f>Sheet4!J31*$K$1</f>
        <v>1.6210200000000001</v>
      </c>
      <c r="E31" s="2">
        <f>Sheet4!O31*$K$1</f>
        <v>9.8023000000000007</v>
      </c>
      <c r="F31" s="2">
        <f>Sheet4!P31*$K$1</f>
        <v>0.13072</v>
      </c>
      <c r="G31" s="6">
        <f>Sheet4!K31*$K$1</f>
        <v>111.21978000000001</v>
      </c>
      <c r="H31" s="6">
        <f>Sheet4!M31*$K$1</f>
        <v>8.8200600000000016</v>
      </c>
      <c r="I31" s="6">
        <f>Sheet4!V31*$K$1</f>
        <v>27.973220000000001</v>
      </c>
      <c r="J31" s="6">
        <f>(Sheet4!L31-Sheet4!V31)*$K$1</f>
        <v>74.426500000000004</v>
      </c>
    </row>
    <row r="32" spans="1:10" x14ac:dyDescent="0.3">
      <c r="A32" s="2">
        <f>Sheet4!F32*$K$1</f>
        <v>18.581620000000001</v>
      </c>
      <c r="B32" s="2">
        <f>Sheet4!G32*$K$1</f>
        <v>3.6624800000000004</v>
      </c>
      <c r="C32" s="2">
        <f>Sheet4!I32*$K$1</f>
        <v>3.6049400000000005</v>
      </c>
      <c r="D32" s="2">
        <f>Sheet4!J32*$K$1</f>
        <v>2.0910200000000003</v>
      </c>
      <c r="E32" s="2">
        <f>Sheet4!O32*$K$1</f>
        <v>11.082240000000001</v>
      </c>
      <c r="F32" s="2">
        <f>Sheet4!P32*$K$1</f>
        <v>0.14068</v>
      </c>
      <c r="G32" s="6">
        <f>Sheet4!K32*$K$1</f>
        <v>124.27010000000001</v>
      </c>
      <c r="H32" s="6">
        <f>Sheet4!M32*$K$1</f>
        <v>9.880980000000001</v>
      </c>
      <c r="I32" s="6">
        <f>Sheet4!V32*$K$1</f>
        <v>30.668240000000001</v>
      </c>
      <c r="J32" s="6">
        <f>(Sheet4!L32-Sheet4!V32)*$K$1</f>
        <v>83.720880000000008</v>
      </c>
    </row>
    <row r="33" spans="1:10" x14ac:dyDescent="0.3">
      <c r="A33" s="2">
        <f>Sheet4!F33*$K$1</f>
        <v>19.396940000000001</v>
      </c>
      <c r="B33" s="2">
        <f>Sheet4!G33*$K$1</f>
        <v>3.0226400000000004</v>
      </c>
      <c r="C33" s="2">
        <f>Sheet4!I33*$K$1</f>
        <v>3.9321800000000002</v>
      </c>
      <c r="D33" s="2">
        <f>Sheet4!J33*$K$1</f>
        <v>1.74594</v>
      </c>
      <c r="E33" s="2">
        <f>Sheet4!O33*$K$1</f>
        <v>11.126460000000002</v>
      </c>
      <c r="F33" s="2">
        <f>Sheet4!P33*$K$1</f>
        <v>5.8180000000000003E-2</v>
      </c>
      <c r="G33" s="6">
        <f>Sheet4!K33*$K$1</f>
        <v>126.84288000000001</v>
      </c>
      <c r="H33" s="6">
        <f>Sheet4!M33*$K$1</f>
        <v>9.0491200000000003</v>
      </c>
      <c r="I33" s="6">
        <f>Sheet4!V33*$K$1</f>
        <v>31.574680000000004</v>
      </c>
      <c r="J33" s="6">
        <f>(Sheet4!L33-Sheet4!V33)*$K$1</f>
        <v>86.219080000000005</v>
      </c>
    </row>
    <row r="34" spans="1:10" x14ac:dyDescent="0.3">
      <c r="A34" s="2">
        <f>Sheet4!F34*$K$1</f>
        <v>21.508560000000003</v>
      </c>
      <c r="B34" s="2">
        <f>Sheet4!G34*$K$1</f>
        <v>3.7476400000000005</v>
      </c>
      <c r="C34" s="2">
        <f>Sheet4!I34*$K$1</f>
        <v>4.5805600000000002</v>
      </c>
      <c r="D34" s="2">
        <f>Sheet4!J34*$K$1</f>
        <v>1.0502400000000001</v>
      </c>
      <c r="E34" s="2">
        <f>Sheet4!O34*$K$1</f>
        <v>12.013620000000001</v>
      </c>
      <c r="F34" s="2">
        <f>Sheet4!P34*$K$1</f>
        <v>8.6060000000000011E-2</v>
      </c>
      <c r="G34" s="6">
        <f>Sheet4!K34*$K$1</f>
        <v>130.87194000000002</v>
      </c>
      <c r="H34" s="6">
        <f>Sheet4!M34*$K$1</f>
        <v>9.7640400000000014</v>
      </c>
      <c r="I34" s="6">
        <f>Sheet4!V34*$K$1</f>
        <v>37.776800000000001</v>
      </c>
      <c r="J34" s="6">
        <f>(Sheet4!L34-Sheet4!V34)*$K$1</f>
        <v>83.331100000000006</v>
      </c>
    </row>
    <row r="35" spans="1:10" x14ac:dyDescent="0.3">
      <c r="A35" s="2">
        <f>Sheet4!F35*$K$1</f>
        <v>21.466980000000003</v>
      </c>
      <c r="B35" s="2">
        <f>Sheet4!G35*$K$1</f>
        <v>4.0582800000000008</v>
      </c>
      <c r="C35" s="2">
        <f>Sheet4!I35*$K$1</f>
        <v>4.1621000000000006</v>
      </c>
      <c r="D35" s="2">
        <f>Sheet4!J35*$K$1</f>
        <v>1.51336</v>
      </c>
      <c r="E35" s="2">
        <f>Sheet4!O35*$K$1</f>
        <v>12.138380000000002</v>
      </c>
      <c r="F35" s="2">
        <f>Sheet4!P35*$K$1</f>
        <v>7.3580000000000007E-2</v>
      </c>
      <c r="G35" s="6">
        <f>Sheet4!K35*$K$1</f>
        <v>128.37966</v>
      </c>
      <c r="H35" s="6">
        <f>Sheet4!M35*$K$1</f>
        <v>10.940800000000001</v>
      </c>
      <c r="I35" s="6">
        <f>Sheet4!V35*$K$1</f>
        <v>34.486000000000004</v>
      </c>
      <c r="J35" s="6">
        <f>(Sheet4!L35-Sheet4!V35)*$K$1</f>
        <v>82.952860000000001</v>
      </c>
    </row>
    <row r="36" spans="1:10" x14ac:dyDescent="0.3">
      <c r="A36" s="2">
        <f>Sheet4!F36*$K$1</f>
        <v>21.57676</v>
      </c>
      <c r="B36" s="2">
        <f>Sheet4!G36*$K$1</f>
        <v>3.8804600000000002</v>
      </c>
      <c r="C36" s="2">
        <f>Sheet4!I36*$K$1</f>
        <v>4.4779800000000005</v>
      </c>
      <c r="D36" s="2">
        <f>Sheet4!J36*$K$1</f>
        <v>1.1991200000000002</v>
      </c>
      <c r="E36" s="2">
        <f>Sheet4!O36*$K$1</f>
        <v>12.276000000000002</v>
      </c>
      <c r="F36" s="2">
        <f>Sheet4!P36*$K$1</f>
        <v>3.3680000000000002E-2</v>
      </c>
      <c r="G36" s="6">
        <f>Sheet4!K36*$K$1</f>
        <v>132.41036</v>
      </c>
      <c r="H36" s="6">
        <f>Sheet4!M36*$K$1</f>
        <v>9.4788800000000002</v>
      </c>
      <c r="I36" s="6">
        <f>Sheet4!V36*$K$1</f>
        <v>35.308720000000001</v>
      </c>
      <c r="J36" s="6">
        <f>(Sheet4!L36-Sheet4!V36)*$K$1</f>
        <v>87.622760000000014</v>
      </c>
    </row>
    <row r="37" spans="1:10" x14ac:dyDescent="0.3">
      <c r="A37" s="2">
        <f>Sheet4!F37*$K$1</f>
        <v>21.168460000000003</v>
      </c>
      <c r="B37" s="2">
        <f>Sheet4!G37*$K$1</f>
        <v>3.1296400000000002</v>
      </c>
      <c r="C37" s="2">
        <f>Sheet4!I37*$K$1</f>
        <v>4.5715400000000006</v>
      </c>
      <c r="D37" s="2">
        <f>Sheet4!J37*$K$1</f>
        <v>1.2172400000000001</v>
      </c>
      <c r="E37" s="2">
        <f>Sheet4!O37*$K$1</f>
        <v>12.262920000000001</v>
      </c>
      <c r="F37" s="2">
        <f>Sheet4!P37*$K$1</f>
        <v>7.3220000000000007E-2</v>
      </c>
      <c r="G37" s="6">
        <f>Sheet4!K37*$K$1</f>
        <v>131.96052</v>
      </c>
      <c r="H37" s="6">
        <f>Sheet4!M37*$K$1</f>
        <v>8.8578800000000015</v>
      </c>
      <c r="I37" s="6">
        <f>Sheet4!V37*$K$1</f>
        <v>37.093380000000003</v>
      </c>
      <c r="J37" s="6">
        <f>(Sheet4!L37-Sheet4!V37)*$K$1</f>
        <v>86.009260000000012</v>
      </c>
    </row>
    <row r="38" spans="1:10" x14ac:dyDescent="0.3">
      <c r="A38" s="2">
        <f>Sheet4!F38*$K$1</f>
        <v>21.084660000000003</v>
      </c>
      <c r="B38" s="2">
        <f>Sheet4!G38*$K$1</f>
        <v>2.2724800000000003</v>
      </c>
      <c r="C38" s="2">
        <f>Sheet4!I38*$K$1</f>
        <v>4.9344000000000001</v>
      </c>
      <c r="D38" s="2">
        <f>Sheet4!J38*$K$1</f>
        <v>0.91832000000000003</v>
      </c>
      <c r="E38" s="2">
        <f>Sheet4!O38*$K$1</f>
        <v>12.620360000000002</v>
      </c>
      <c r="F38" s="2">
        <f>Sheet4!P38*$K$1</f>
        <v>0.10502</v>
      </c>
      <c r="G38" s="6">
        <f>Sheet4!K38*$K$1</f>
        <v>131.47002000000001</v>
      </c>
      <c r="H38" s="6">
        <f>Sheet4!M38*$K$1</f>
        <v>6.9314200000000001</v>
      </c>
      <c r="I38" s="6">
        <f>Sheet4!V38*$K$1</f>
        <v>34.909660000000002</v>
      </c>
      <c r="J38" s="6">
        <f>(Sheet4!L38-Sheet4!V38)*$K$1</f>
        <v>89.628940000000014</v>
      </c>
    </row>
    <row r="39" spans="1:10" x14ac:dyDescent="0.3">
      <c r="A39" s="2">
        <f>Sheet4!F39*$K$1</f>
        <v>16.542340000000003</v>
      </c>
      <c r="B39" s="2">
        <f>Sheet4!G39*$K$1</f>
        <v>2.56216</v>
      </c>
      <c r="C39" s="2">
        <f>Sheet4!I39*$K$1</f>
        <v>2.5296200000000004</v>
      </c>
      <c r="D39" s="2">
        <f>Sheet4!J39*$K$1</f>
        <v>0.44042000000000003</v>
      </c>
      <c r="E39" s="2">
        <f>Sheet4!O39*$K$1</f>
        <v>7.2789200000000003</v>
      </c>
      <c r="F39" s="2">
        <f>Sheet4!P39*$K$1</f>
        <v>5.0620000000000005E-2</v>
      </c>
      <c r="G39" s="6">
        <f>Sheet4!K39*$K$1</f>
        <v>125.19138000000001</v>
      </c>
      <c r="H39" s="6">
        <f>Sheet4!M39*$K$1</f>
        <v>3.1478000000000002</v>
      </c>
      <c r="I39" s="6">
        <f>Sheet4!V39*$K$1</f>
        <v>33.4099</v>
      </c>
      <c r="J39" s="6">
        <f>(Sheet4!L39-Sheet4!V39)*$K$1</f>
        <v>88.633680000000012</v>
      </c>
    </row>
    <row r="40" spans="1:10" x14ac:dyDescent="0.3">
      <c r="A40" s="2">
        <f>Sheet4!F40*$K$1</f>
        <v>17.62538</v>
      </c>
      <c r="B40" s="2">
        <f>Sheet4!G40*$K$1</f>
        <v>0.79812000000000005</v>
      </c>
      <c r="C40" s="2">
        <f>Sheet4!I40*$K$1</f>
        <v>2.6676200000000003</v>
      </c>
      <c r="D40" s="2">
        <f>Sheet4!J40*$K$1</f>
        <v>0.15666000000000002</v>
      </c>
      <c r="E40" s="2">
        <f>Sheet4!O40*$K$1</f>
        <v>6.9973400000000003</v>
      </c>
      <c r="F40" s="2">
        <f>Sheet4!P40*$K$1</f>
        <v>1.6880000000000003E-2</v>
      </c>
      <c r="G40" s="6">
        <f>Sheet4!K40*$K$1</f>
        <v>122.60406</v>
      </c>
      <c r="H40" s="6">
        <f>Sheet4!M40*$K$1</f>
        <v>1.4898</v>
      </c>
      <c r="I40" s="6">
        <f>Sheet4!V40*$K$1</f>
        <v>31.590120000000002</v>
      </c>
      <c r="J40" s="6">
        <f>(Sheet4!L40-Sheet4!V40)*$K$1</f>
        <v>89.524140000000003</v>
      </c>
    </row>
    <row r="41" spans="1:10" x14ac:dyDescent="0.3">
      <c r="A41" s="2">
        <f>Sheet4!F41*$K$1</f>
        <v>17.047120000000003</v>
      </c>
      <c r="B41" s="2">
        <f>Sheet4!G41*$K$1</f>
        <v>2.4355800000000003</v>
      </c>
      <c r="C41" s="2">
        <f>Sheet4!I41*$K$1</f>
        <v>2.6029800000000001</v>
      </c>
      <c r="D41" s="2">
        <f>Sheet4!J41*$K$1</f>
        <v>0.40512000000000004</v>
      </c>
      <c r="E41" s="2">
        <f>Sheet4!O41*$K$1</f>
        <v>7.2848800000000002</v>
      </c>
      <c r="F41" s="2">
        <f>Sheet4!P41*$K$1</f>
        <v>1.5100000000000001E-2</v>
      </c>
      <c r="G41" s="6">
        <f>Sheet4!K41*$K$1</f>
        <v>122.31250000000001</v>
      </c>
      <c r="H41" s="6">
        <f>Sheet4!M41*$K$1</f>
        <v>2.8893400000000002</v>
      </c>
      <c r="I41" s="6">
        <f>Sheet4!V41*$K$1</f>
        <v>30.959980000000002</v>
      </c>
      <c r="J41" s="6">
        <f>(Sheet4!L41-Sheet4!V41)*$K$1</f>
        <v>88.463180000000008</v>
      </c>
    </row>
    <row r="42" spans="1:10" x14ac:dyDescent="0.3">
      <c r="A42" s="2">
        <f>Sheet4!F42*$K$1</f>
        <v>3.2610000000000001</v>
      </c>
      <c r="B42" s="2">
        <f>Sheet4!G42*$K$1</f>
        <v>8.6400000000000001E-3</v>
      </c>
      <c r="C42" s="2">
        <f>Sheet4!I42*$K$1</f>
        <v>0.14316000000000001</v>
      </c>
      <c r="D42" s="2">
        <f>Sheet4!J42*$K$1</f>
        <v>1.1200000000000001E-3</v>
      </c>
      <c r="E42" s="2">
        <f>Sheet4!O42*$K$1</f>
        <v>0.31204000000000004</v>
      </c>
      <c r="F42" s="2">
        <f>Sheet4!P42*$K$1</f>
        <v>5.4000000000000001E-4</v>
      </c>
      <c r="G42" s="6">
        <f>Sheet4!K42*$K$1</f>
        <v>105.96436000000001</v>
      </c>
      <c r="H42" s="6">
        <f>Sheet4!M42*$K$1</f>
        <v>3.6400000000000002E-2</v>
      </c>
      <c r="I42" s="6">
        <f>Sheet4!V42*$K$1</f>
        <v>31.340540000000004</v>
      </c>
      <c r="J42" s="6">
        <f>(Sheet4!L42-Sheet4!V42)*$K$1</f>
        <v>74.587420000000009</v>
      </c>
    </row>
    <row r="43" spans="1:10" x14ac:dyDescent="0.3">
      <c r="A43" s="2">
        <f>Sheet4!F43*$K$1</f>
        <v>10.19876</v>
      </c>
      <c r="B43" s="2">
        <f>Sheet4!G43*$K$1</f>
        <v>2.7927200000000001</v>
      </c>
      <c r="C43" s="2">
        <f>Sheet4!I43*$K$1</f>
        <v>0.73326000000000002</v>
      </c>
      <c r="D43" s="2">
        <f>Sheet4!J43*$K$1</f>
        <v>0.54216000000000009</v>
      </c>
      <c r="E43" s="2">
        <f>Sheet4!O43*$K$1</f>
        <v>5.7677600000000009</v>
      </c>
      <c r="F43" s="2">
        <f>Sheet4!P43*$K$1</f>
        <v>2.2200000000000001E-2</v>
      </c>
      <c r="G43" s="6">
        <f>Sheet4!K43*$K$1</f>
        <v>135.08706000000001</v>
      </c>
      <c r="H43" s="6">
        <f>Sheet4!M43*$K$1</f>
        <v>2.8306200000000001</v>
      </c>
      <c r="I43" s="6">
        <f>Sheet4!V43*$K$1</f>
        <v>44.135460000000002</v>
      </c>
      <c r="J43" s="6">
        <f>(Sheet4!L43-Sheet4!V43)*$K$1</f>
        <v>88.120980000000003</v>
      </c>
    </row>
    <row r="44" spans="1:10" x14ac:dyDescent="0.3">
      <c r="A44" s="2">
        <f>Sheet4!F44*$K$1</f>
        <v>9.6963800000000013</v>
      </c>
      <c r="B44" s="2">
        <f>Sheet4!G44*$K$1</f>
        <v>2.7445400000000002</v>
      </c>
      <c r="C44" s="2">
        <f>Sheet4!I44*$K$1</f>
        <v>0.7244600000000001</v>
      </c>
      <c r="D44" s="2">
        <f>Sheet4!J44*$K$1</f>
        <v>0.55610000000000004</v>
      </c>
      <c r="E44" s="2">
        <f>Sheet4!O44*$K$1</f>
        <v>5.8084200000000008</v>
      </c>
      <c r="F44" s="2">
        <f>Sheet4!P44*$K$1</f>
        <v>2.4580000000000001E-2</v>
      </c>
      <c r="G44" s="6">
        <f>Sheet4!K44*$K$1</f>
        <v>131.95576</v>
      </c>
      <c r="H44" s="6">
        <f>Sheet4!M44*$K$1</f>
        <v>2.8475400000000004</v>
      </c>
      <c r="I44" s="6">
        <f>Sheet4!V44*$K$1</f>
        <v>41.361980000000003</v>
      </c>
      <c r="J44" s="6">
        <f>(Sheet4!L44-Sheet4!V44)*$K$1</f>
        <v>87.74624</v>
      </c>
    </row>
    <row r="45" spans="1:10" x14ac:dyDescent="0.3">
      <c r="A45" s="2">
        <f>Sheet4!F45*$K$1</f>
        <v>9.1595000000000013</v>
      </c>
      <c r="B45" s="2">
        <f>Sheet4!G45*$K$1</f>
        <v>6.0000000000000008E-5</v>
      </c>
      <c r="C45" s="2">
        <f>Sheet4!I45*$K$1</f>
        <v>1.3352200000000001</v>
      </c>
      <c r="D45" s="2">
        <f>Sheet4!J45*$K$1</f>
        <v>0</v>
      </c>
      <c r="E45" s="2">
        <f>Sheet4!O45*$K$1</f>
        <v>3.6009000000000002</v>
      </c>
      <c r="F45" s="2">
        <f>Sheet4!P45*$K$1</f>
        <v>0</v>
      </c>
      <c r="G45" s="6">
        <f>Sheet4!K45*$K$1</f>
        <v>121.28732000000001</v>
      </c>
      <c r="H45" s="6">
        <f>Sheet4!M45*$K$1</f>
        <v>1.2800000000000001E-3</v>
      </c>
      <c r="I45" s="6">
        <f>Sheet4!V45*$K$1</f>
        <v>35.387180000000001</v>
      </c>
      <c r="J45" s="6">
        <f>(Sheet4!L45-Sheet4!V45)*$K$1</f>
        <v>85.898860000000013</v>
      </c>
    </row>
    <row r="46" spans="1:10" x14ac:dyDescent="0.3">
      <c r="A46" s="2">
        <f>Sheet4!F46*$K$1</f>
        <v>10.112300000000001</v>
      </c>
      <c r="B46" s="2">
        <f>Sheet4!G46*$K$1</f>
        <v>1.6915800000000001</v>
      </c>
      <c r="C46" s="2">
        <f>Sheet4!I46*$K$1</f>
        <v>0.71106000000000003</v>
      </c>
      <c r="D46" s="2">
        <f>Sheet4!J46*$K$1</f>
        <v>0.78914000000000006</v>
      </c>
      <c r="E46" s="2">
        <f>Sheet4!O46*$K$1</f>
        <v>5.0663600000000004</v>
      </c>
      <c r="F46" s="2">
        <f>Sheet4!P46*$K$1</f>
        <v>8.8200000000000014E-3</v>
      </c>
      <c r="G46" s="6">
        <f>Sheet4!K46*$K$1</f>
        <v>49.148220000000002</v>
      </c>
      <c r="H46" s="6">
        <f>Sheet4!M46*$K$1</f>
        <v>2.9708400000000004</v>
      </c>
      <c r="I46" s="6">
        <f>Sheet4!V46*$K$1</f>
        <v>20.827180000000002</v>
      </c>
      <c r="J46" s="6">
        <f>(Sheet4!L46-Sheet4!V46)*$K$1</f>
        <v>25.350200000000001</v>
      </c>
    </row>
    <row r="47" spans="1:10" x14ac:dyDescent="0.3">
      <c r="A47" s="2">
        <f>Sheet4!F47*$K$1</f>
        <v>4.5130400000000002</v>
      </c>
      <c r="B47" s="2">
        <f>Sheet4!G47*$K$1</f>
        <v>4.0685600000000006</v>
      </c>
      <c r="C47" s="2">
        <f>Sheet4!I47*$K$1</f>
        <v>0.25724000000000002</v>
      </c>
      <c r="D47" s="2">
        <f>Sheet4!J47*$K$1</f>
        <v>71.724140000000006</v>
      </c>
      <c r="E47" s="2">
        <f>Sheet4!O47*$K$1</f>
        <v>74.507820000000009</v>
      </c>
      <c r="F47" s="2">
        <f>Sheet4!P47*$K$1</f>
        <v>2.2800000000000003E-3</v>
      </c>
      <c r="G47" s="6">
        <f>Sheet4!K47*$K$1</f>
        <v>57.511020000000002</v>
      </c>
      <c r="H47" s="6">
        <f>Sheet4!M47*$K$1</f>
        <v>30.334600000000002</v>
      </c>
      <c r="I47" s="6">
        <f>Sheet4!V47*$K$1</f>
        <v>7.7292400000000008</v>
      </c>
      <c r="J47" s="6">
        <f>(Sheet4!L47-Sheet4!V47)*$K$1</f>
        <v>19.447180000000003</v>
      </c>
    </row>
    <row r="48" spans="1:10" x14ac:dyDescent="0.3">
      <c r="A48" s="2">
        <f>Sheet4!F48*$K$1</f>
        <v>3.8227400000000005</v>
      </c>
      <c r="B48" s="2">
        <f>Sheet4!G48*$K$1</f>
        <v>4.6932800000000006</v>
      </c>
      <c r="C48" s="2">
        <f>Sheet4!I48*$K$1</f>
        <v>0.13066</v>
      </c>
      <c r="D48" s="2">
        <f>Sheet4!J48*$K$1</f>
        <v>100.86620000000001</v>
      </c>
      <c r="E48" s="2">
        <f>Sheet4!O48*$K$1</f>
        <v>103.15222000000001</v>
      </c>
      <c r="F48" s="2">
        <f>Sheet4!P48*$K$1</f>
        <v>5.2400000000000007E-3</v>
      </c>
      <c r="G48" s="6">
        <f>Sheet4!K48*$K$1</f>
        <v>43.894760000000005</v>
      </c>
      <c r="H48" s="6">
        <f>Sheet4!M48*$K$1</f>
        <v>15.640920000000001</v>
      </c>
      <c r="I48" s="6">
        <f>Sheet4!V48*$K$1</f>
        <v>8.0183600000000013</v>
      </c>
      <c r="J48" s="6">
        <f>(Sheet4!L48-Sheet4!V48)*$K$1</f>
        <v>20.235480000000003</v>
      </c>
    </row>
    <row r="49" spans="1:10" x14ac:dyDescent="0.3">
      <c r="A49" s="2">
        <f>Sheet4!F49*$K$1</f>
        <v>5.0884200000000002</v>
      </c>
      <c r="B49" s="2">
        <f>Sheet4!G49*$K$1</f>
        <v>0.7224600000000001</v>
      </c>
      <c r="C49" s="2">
        <f>Sheet4!I49*$K$1</f>
        <v>1.4395200000000001</v>
      </c>
      <c r="D49" s="2">
        <f>Sheet4!J49*$K$1</f>
        <v>0.64400000000000002</v>
      </c>
      <c r="E49" s="2">
        <f>Sheet4!O49*$K$1</f>
        <v>2.7854800000000002</v>
      </c>
      <c r="F49" s="2">
        <f>Sheet4!P49*$K$1</f>
        <v>5.6000000000000006E-4</v>
      </c>
      <c r="G49" s="6">
        <f>Sheet4!K49*$K$1</f>
        <v>43.08802</v>
      </c>
      <c r="H49" s="6">
        <f>Sheet4!M49*$K$1</f>
        <v>1.09202</v>
      </c>
      <c r="I49" s="6">
        <f>Sheet4!V49*$K$1</f>
        <v>15.497720000000001</v>
      </c>
      <c r="J49" s="6">
        <f>(Sheet4!L49-Sheet4!V49)*$K$1</f>
        <v>26.498280000000001</v>
      </c>
    </row>
    <row r="50" spans="1:10" x14ac:dyDescent="0.3">
      <c r="A50" s="2">
        <f>Sheet4!F50*$K$1</f>
        <v>5.0996200000000007</v>
      </c>
      <c r="B50" s="2">
        <f>Sheet4!G50*$K$1</f>
        <v>0.27584000000000003</v>
      </c>
      <c r="C50" s="2">
        <f>Sheet4!I50*$K$1</f>
        <v>0.79310000000000003</v>
      </c>
      <c r="D50" s="2">
        <f>Sheet4!J50*$K$1</f>
        <v>5.8040000000000001E-2</v>
      </c>
      <c r="E50" s="2">
        <f>Sheet4!O50*$K$1</f>
        <v>1.4809800000000002</v>
      </c>
      <c r="F50" s="2">
        <f>Sheet4!P50*$K$1</f>
        <v>3.1200000000000004E-3</v>
      </c>
      <c r="G50" s="6">
        <f>Sheet4!K50*$K$1</f>
        <v>49.916380000000004</v>
      </c>
      <c r="H50" s="6">
        <f>Sheet4!M50*$K$1</f>
        <v>0.41940000000000005</v>
      </c>
      <c r="I50" s="6">
        <f>Sheet4!V50*$K$1</f>
        <v>17.7393</v>
      </c>
      <c r="J50" s="6">
        <f>(Sheet4!L50-Sheet4!V50)*$K$1</f>
        <v>31.757680000000004</v>
      </c>
    </row>
    <row r="51" spans="1:10" x14ac:dyDescent="0.3">
      <c r="A51" s="2">
        <f>Sheet4!F51*$K$1</f>
        <v>5.07836</v>
      </c>
      <c r="B51" s="2">
        <f>Sheet4!G51*$K$1</f>
        <v>1.6126800000000001</v>
      </c>
      <c r="C51" s="2">
        <f>Sheet4!I51*$K$1</f>
        <v>0.25724000000000002</v>
      </c>
      <c r="D51" s="2">
        <f>Sheet4!J51*$K$1</f>
        <v>0.10806</v>
      </c>
      <c r="E51" s="2">
        <f>Sheet4!O51*$K$1</f>
        <v>1.5717800000000002</v>
      </c>
      <c r="F51" s="2">
        <f>Sheet4!P51*$K$1</f>
        <v>7.1600000000000006E-3</v>
      </c>
      <c r="G51" s="6">
        <f>Sheet4!K51*$K$1</f>
        <v>31.161780000000004</v>
      </c>
      <c r="H51" s="6">
        <f>Sheet4!M51*$K$1</f>
        <v>1.6138600000000001</v>
      </c>
      <c r="I51" s="6">
        <f>Sheet4!V51*$K$1</f>
        <v>10.102480000000002</v>
      </c>
      <c r="J51" s="6">
        <f>(Sheet4!L51-Sheet4!V51)*$K$1</f>
        <v>19.445440000000001</v>
      </c>
    </row>
    <row r="52" spans="1:10" x14ac:dyDescent="0.3">
      <c r="A52" s="2">
        <f>Sheet4!F52*$K$1</f>
        <v>1.3989800000000001</v>
      </c>
      <c r="B52" s="2">
        <f>Sheet4!G52*$K$1</f>
        <v>0.10640000000000001</v>
      </c>
      <c r="C52" s="2">
        <f>Sheet4!I52*$K$1</f>
        <v>0.43698000000000004</v>
      </c>
      <c r="D52" s="2">
        <f>Sheet4!J52*$K$1</f>
        <v>0.24326000000000003</v>
      </c>
      <c r="E52" s="2">
        <f>Sheet4!O52*$K$1</f>
        <v>0.85982000000000003</v>
      </c>
      <c r="F52" s="2">
        <f>Sheet4!P52*$K$1</f>
        <v>2.3600000000000001E-3</v>
      </c>
      <c r="G52" s="6">
        <f>Sheet4!K52*$K$1</f>
        <v>10.343340000000001</v>
      </c>
      <c r="H52" s="6">
        <f>Sheet4!M52*$K$1</f>
        <v>0.42760000000000004</v>
      </c>
      <c r="I52" s="6">
        <f>Sheet4!V52*$K$1</f>
        <v>3.5651400000000004</v>
      </c>
      <c r="J52" s="6">
        <f>(Sheet4!L52-Sheet4!V52)*$K$1</f>
        <v>6.3506000000000009</v>
      </c>
    </row>
    <row r="53" spans="1:10" x14ac:dyDescent="0.3">
      <c r="A53" s="2">
        <f>AVERAGE(A3:A52)</f>
        <v>11.596583599999999</v>
      </c>
      <c r="B53" s="2">
        <f t="shared" ref="B53:J53" si="0">AVERAGE(B3:B52)</f>
        <v>3.0758912000000005</v>
      </c>
      <c r="C53" s="2">
        <f t="shared" si="0"/>
        <v>1.4377336000000001</v>
      </c>
      <c r="D53" s="2">
        <f t="shared" si="0"/>
        <v>6.5056928000000003</v>
      </c>
      <c r="E53" s="2">
        <f t="shared" si="0"/>
        <v>11.297854000000005</v>
      </c>
      <c r="F53" s="2">
        <f t="shared" si="0"/>
        <v>3.8041199999999997E-2</v>
      </c>
      <c r="G53" s="6">
        <f t="shared" si="0"/>
        <v>82.083472000000015</v>
      </c>
      <c r="H53" s="6">
        <f t="shared" si="0"/>
        <v>7.8641652000000031</v>
      </c>
      <c r="I53" s="6">
        <f t="shared" si="0"/>
        <v>22.417808399999998</v>
      </c>
      <c r="J53" s="6">
        <f t="shared" si="0"/>
        <v>51.8014984</v>
      </c>
    </row>
    <row r="54" spans="1:10" x14ac:dyDescent="0.3">
      <c r="A54" s="2" t="s">
        <v>169</v>
      </c>
      <c r="B54" s="2">
        <f>SUM(A53:G53)</f>
        <v>116.03526840000004</v>
      </c>
      <c r="C54" s="2"/>
      <c r="D54" s="2"/>
      <c r="E54" s="2"/>
      <c r="F54" s="2"/>
      <c r="H54" s="2"/>
      <c r="I54" s="2"/>
    </row>
    <row r="55" spans="1:10" x14ac:dyDescent="0.3">
      <c r="A55" s="2" t="s">
        <v>155</v>
      </c>
      <c r="B55" s="2">
        <f>(B53+D53+F53+H53)*linkedrecords!$D$3</f>
        <v>24.783797405712004</v>
      </c>
      <c r="C55" s="2"/>
      <c r="D55" s="2"/>
      <c r="E55" s="2"/>
      <c r="F55" s="2"/>
      <c r="H55" s="2"/>
      <c r="I55" s="2"/>
    </row>
    <row r="56" spans="1:10" x14ac:dyDescent="0.3">
      <c r="A56" s="2" t="s">
        <v>156</v>
      </c>
      <c r="B56" s="2">
        <f>(A53+C53+E53+J53)*linkedrecords!$C$3</f>
        <v>90.171195600848009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1.0903327053699599</v>
      </c>
    </row>
    <row r="58" spans="1:10" x14ac:dyDescent="0.3">
      <c r="A58" s="2" t="s">
        <v>165</v>
      </c>
      <c r="B58" s="2">
        <f>SUM(B55:B57)</f>
        <v>116.04532571192998</v>
      </c>
    </row>
    <row r="59" spans="1:10" x14ac:dyDescent="0.3">
      <c r="A59" t="s">
        <v>166</v>
      </c>
      <c r="B59">
        <f>Sheet1!B55*linkedrecords!E3*20</f>
        <v>50.029302413281023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2021-03-06T20:00:07Z</dcterms:modified>
</cp:coreProperties>
</file>