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Aggressive_16k-l1i_32k8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C53" i="4" l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B53" i="4"/>
  <c r="J5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5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5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B54" i="8" l="1"/>
  <c r="B54" i="1" l="1"/>
  <c r="B55" i="1" s="1"/>
  <c r="B53" i="10" l="1"/>
  <c r="A5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B53" i="8"/>
  <c r="C53" i="8"/>
  <c r="A53" i="8"/>
  <c r="D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A54" i="10" s="1"/>
  <c r="E5" i="7"/>
  <c r="A55" i="10" s="1"/>
  <c r="E4" i="7"/>
  <c r="B55" i="10" s="1"/>
  <c r="C4" i="7"/>
  <c r="B54" i="10" s="1"/>
  <c r="D3" i="7"/>
  <c r="B55" i="9" s="1"/>
  <c r="C3" i="7"/>
  <c r="B56" i="9" s="1"/>
  <c r="B3" i="7"/>
  <c r="B57" i="9" s="1"/>
  <c r="E3" i="7"/>
  <c r="B59" i="9" s="1"/>
  <c r="E2" i="7"/>
  <c r="B59" i="8" s="1"/>
  <c r="D2" i="7"/>
  <c r="B55" i="8" s="1"/>
  <c r="C2" i="7"/>
  <c r="B56" i="8" s="1"/>
  <c r="B2" i="7"/>
  <c r="B57" i="8" s="1"/>
  <c r="B58" i="9" l="1"/>
  <c r="D54" i="10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B58" i="8"/>
  <c r="G4" i="6"/>
  <c r="H4" i="6"/>
  <c r="I4" i="6"/>
  <c r="G5" i="6"/>
  <c r="H5" i="6"/>
  <c r="G6" i="6"/>
  <c r="H6" i="6"/>
  <c r="I6" i="6" s="1"/>
  <c r="G7" i="6"/>
  <c r="H7" i="6"/>
  <c r="G8" i="6"/>
  <c r="H8" i="6"/>
  <c r="I8" i="6"/>
  <c r="G9" i="6"/>
  <c r="H9" i="6"/>
  <c r="G10" i="6"/>
  <c r="H10" i="6"/>
  <c r="I10" i="6"/>
  <c r="G11" i="6"/>
  <c r="I11" i="6" s="1"/>
  <c r="H11" i="6"/>
  <c r="G12" i="6"/>
  <c r="H12" i="6"/>
  <c r="I12" i="6" s="1"/>
  <c r="G13" i="6"/>
  <c r="H13" i="6"/>
  <c r="G14" i="6"/>
  <c r="H14" i="6"/>
  <c r="I14" i="6"/>
  <c r="G15" i="6"/>
  <c r="H15" i="6"/>
  <c r="G16" i="6"/>
  <c r="H16" i="6"/>
  <c r="I16" i="6"/>
  <c r="G17" i="6"/>
  <c r="I17" i="6" s="1"/>
  <c r="H17" i="6"/>
  <c r="G18" i="6"/>
  <c r="H18" i="6"/>
  <c r="I18" i="6"/>
  <c r="G19" i="6"/>
  <c r="H19" i="6"/>
  <c r="G20" i="6"/>
  <c r="H20" i="6"/>
  <c r="I20" i="6" s="1"/>
  <c r="G21" i="6"/>
  <c r="H21" i="6"/>
  <c r="G22" i="6"/>
  <c r="H22" i="6"/>
  <c r="I22" i="6" s="1"/>
  <c r="G23" i="6"/>
  <c r="H23" i="6"/>
  <c r="G24" i="6"/>
  <c r="H24" i="6"/>
  <c r="I24" i="6"/>
  <c r="G25" i="6"/>
  <c r="H25" i="6"/>
  <c r="G26" i="6"/>
  <c r="H26" i="6"/>
  <c r="I26" i="6"/>
  <c r="G27" i="6"/>
  <c r="I27" i="6" s="1"/>
  <c r="H27" i="6"/>
  <c r="G28" i="6"/>
  <c r="H28" i="6"/>
  <c r="I28" i="6"/>
  <c r="G29" i="6"/>
  <c r="H29" i="6"/>
  <c r="G30" i="6"/>
  <c r="H30" i="6"/>
  <c r="I30" i="6" s="1"/>
  <c r="G31" i="6"/>
  <c r="H31" i="6"/>
  <c r="G32" i="6"/>
  <c r="H32" i="6"/>
  <c r="I32" i="6"/>
  <c r="G33" i="6"/>
  <c r="H33" i="6"/>
  <c r="G34" i="6"/>
  <c r="H34" i="6"/>
  <c r="I34" i="6"/>
  <c r="G35" i="6"/>
  <c r="I35" i="6" s="1"/>
  <c r="H35" i="6"/>
  <c r="G36" i="6"/>
  <c r="H36" i="6"/>
  <c r="I36" i="6" s="1"/>
  <c r="G37" i="6"/>
  <c r="H37" i="6"/>
  <c r="G38" i="6"/>
  <c r="H38" i="6"/>
  <c r="I38" i="6"/>
  <c r="G39" i="6"/>
  <c r="H39" i="6"/>
  <c r="G40" i="6"/>
  <c r="H40" i="6"/>
  <c r="I40" i="6"/>
  <c r="G41" i="6"/>
  <c r="I41" i="6" s="1"/>
  <c r="H41" i="6"/>
  <c r="G42" i="6"/>
  <c r="H42" i="6"/>
  <c r="I42" i="6"/>
  <c r="G43" i="6"/>
  <c r="H43" i="6"/>
  <c r="G44" i="6"/>
  <c r="H44" i="6"/>
  <c r="I44" i="6"/>
  <c r="G45" i="6"/>
  <c r="H45" i="6"/>
  <c r="G46" i="6"/>
  <c r="H46" i="6"/>
  <c r="I46" i="6" s="1"/>
  <c r="G47" i="6"/>
  <c r="H47" i="6"/>
  <c r="G48" i="6"/>
  <c r="H48" i="6"/>
  <c r="I48" i="6"/>
  <c r="G49" i="6"/>
  <c r="H49" i="6"/>
  <c r="G50" i="6"/>
  <c r="H50" i="6"/>
  <c r="I50" i="6"/>
  <c r="G51" i="6"/>
  <c r="I51" i="6" s="1"/>
  <c r="H51" i="6"/>
  <c r="G52" i="6"/>
  <c r="H52" i="6"/>
  <c r="I52" i="6"/>
  <c r="H3" i="6"/>
  <c r="G3" i="6"/>
  <c r="I3" i="6" s="1"/>
  <c r="C53" i="9" l="1"/>
  <c r="F53" i="9"/>
  <c r="G53" i="9"/>
  <c r="D53" i="9"/>
  <c r="A53" i="9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4" i="9" l="1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<sst xmlns="http://schemas.openxmlformats.org/spreadsheetml/2006/main" count="443" uniqueCount="174">
  <si>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</si>
  <si>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</si>
  <si>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</si>
  <si>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</si>
  <si>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</si>
  <si>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</si>
  <si>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</si>
  <si>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</si>
  <si>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</si>
  <si>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</si>
  <si>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</si>
  <si>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</si>
  <si>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</si>
  <si>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</si>
  <si>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</si>
  <si>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</si>
  <si>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</si>
  <si>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</si>
  <si>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</si>
  <si>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</si>
  <si>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</si>
  <si>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</si>
  <si>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</si>
  <si>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</si>
  <si>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</si>
  <si>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</si>
  <si>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</si>
  <si>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</si>
  <si>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</si>
  <si>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</si>
  <si>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</si>
  <si>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</si>
  <si>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</si>
  <si>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</si>
  <si>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</si>
  <si>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</si>
  <si>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</si>
  <si>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</si>
  <si>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</si>
  <si>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</si>
  <si>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</si>
  <si>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</si>
  <si>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</si>
  <si>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</si>
  <si>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</si>
  <si>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</si>
  <si>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</si>
  <si>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</si>
  <si>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</si>
  <si>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</si>
  <si>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</si>
  <si>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</si>
  <si>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</si>
  <si>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</si>
  <si>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</si>
  <si>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</si>
  <si>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</si>
  <si>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</si>
  <si>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</si>
  <si>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</si>
  <si>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</si>
  <si>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</si>
  <si>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</si>
  <si>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</si>
  <si>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</si>
  <si>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</si>
  <si>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</si>
  <si>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</si>
  <si>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</si>
  <si>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</si>
  <si>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</si>
  <si>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</si>
  <si>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</si>
  <si>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</si>
  <si>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</si>
  <si>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</si>
  <si>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</si>
  <si>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</si>
  <si>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</si>
  <si>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</si>
  <si>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</si>
  <si>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</si>
  <si>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</si>
  <si>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</si>
  <si>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</si>
  <si>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</si>
  <si>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</si>
  <si>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</si>
  <si>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</si>
  <si>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</si>
  <si>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</si>
  <si>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</si>
  <si>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</si>
  <si>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</si>
  <si>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</si>
  <si>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</si>
  <si>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</si>
  <si>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</si>
  <si>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</si>
  <si>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</si>
  <si>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</si>
  <si>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</si>
  <si>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</si>
  <si>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</si>
  <si>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</si>
  <si>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</si>
  <si>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</si>
  <si>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</si>
  <si>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</si>
  <si>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</si>
  <si>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</si>
  <si>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</si>
  <si>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</si>
  <si>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</si>
  <si>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</si>
  <si>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</si>
  <si>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</si>
  <si>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</si>
  <si>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</si>
  <si>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</si>
  <si>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</si>
  <si>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</si>
  <si>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</si>
  <si>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</si>
  <si>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</si>
  <si>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</si>
  <si>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</si>
  <si>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</si>
  <si>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</si>
  <si>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</si>
  <si>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</si>
  <si>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</si>
  <si>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</si>
  <si>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</si>
  <si>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</si>
  <si>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</si>
  <si>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</si>
  <si>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</si>
  <si>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</si>
  <si>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l1I32K64S8W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</si>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</sst>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" sqref="B3:B52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1.25763</v>
      </c>
    </row>
    <row r="4" spans="1:2" x14ac:dyDescent="0.3">
      <c r="A4" t="s">
        <v>87</v>
      </c>
      <c r="B4">
        <v>1.6162799999999999</v>
      </c>
    </row>
    <row r="5" spans="1:2" x14ac:dyDescent="0.3">
      <c r="A5" t="s">
        <v>88</v>
      </c>
      <c r="B5">
        <v>1.2660800000000001</v>
      </c>
    </row>
    <row r="6" spans="1:2" x14ac:dyDescent="0.3">
      <c r="A6" t="s">
        <v>89</v>
      </c>
      <c r="B6">
        <v>1.1998200000000001</v>
      </c>
    </row>
    <row r="7" spans="1:2" x14ac:dyDescent="0.3">
      <c r="A7" t="s">
        <v>90</v>
      </c>
      <c r="B7">
        <v>1.2706599999999999</v>
      </c>
    </row>
    <row r="8" spans="1:2" x14ac:dyDescent="0.3">
      <c r="A8" t="s">
        <v>91</v>
      </c>
      <c r="B8">
        <v>1.18746</v>
      </c>
    </row>
    <row r="9" spans="1:2" x14ac:dyDescent="0.3">
      <c r="A9" t="s">
        <v>92</v>
      </c>
      <c r="B9">
        <v>1.31745</v>
      </c>
    </row>
    <row r="10" spans="1:2" x14ac:dyDescent="0.3">
      <c r="A10" t="s">
        <v>93</v>
      </c>
      <c r="B10">
        <v>1.2280599999999999</v>
      </c>
    </row>
    <row r="11" spans="1:2" x14ac:dyDescent="0.3">
      <c r="A11" t="s">
        <v>94</v>
      </c>
      <c r="B11">
        <v>1.4181299999999999</v>
      </c>
    </row>
    <row r="12" spans="1:2" x14ac:dyDescent="0.3">
      <c r="A12" t="s">
        <v>95</v>
      </c>
      <c r="B12">
        <v>1.5527599999999999</v>
      </c>
    </row>
    <row r="13" spans="1:2" x14ac:dyDescent="0.3">
      <c r="A13" t="s">
        <v>96</v>
      </c>
      <c r="B13">
        <v>0.97793799999999997</v>
      </c>
    </row>
    <row r="14" spans="1:2" x14ac:dyDescent="0.3">
      <c r="A14" t="s">
        <v>97</v>
      </c>
      <c r="B14">
        <v>0.78123500000000001</v>
      </c>
    </row>
    <row r="15" spans="1:2" x14ac:dyDescent="0.3">
      <c r="A15" t="s">
        <v>98</v>
      </c>
      <c r="B15">
        <v>0.83081300000000002</v>
      </c>
    </row>
    <row r="16" spans="1:2" x14ac:dyDescent="0.3">
      <c r="A16" t="s">
        <v>99</v>
      </c>
      <c r="B16">
        <v>0.96792800000000001</v>
      </c>
    </row>
    <row r="17" spans="1:2" x14ac:dyDescent="0.3">
      <c r="A17" t="s">
        <v>100</v>
      </c>
      <c r="B17">
        <v>1.1958899999999999</v>
      </c>
    </row>
    <row r="18" spans="1:2" x14ac:dyDescent="0.3">
      <c r="A18" t="s">
        <v>101</v>
      </c>
      <c r="B18">
        <v>1.29592</v>
      </c>
    </row>
    <row r="19" spans="1:2" x14ac:dyDescent="0.3">
      <c r="A19" t="s">
        <v>102</v>
      </c>
      <c r="B19">
        <v>1.2519</v>
      </c>
    </row>
    <row r="20" spans="1:2" x14ac:dyDescent="0.3">
      <c r="A20" t="s">
        <v>103</v>
      </c>
      <c r="B20">
        <v>1.49387</v>
      </c>
    </row>
    <row r="21" spans="1:2" x14ac:dyDescent="0.3">
      <c r="A21" t="s">
        <v>104</v>
      </c>
      <c r="B21">
        <v>1.57599</v>
      </c>
    </row>
    <row r="22" spans="1:2" x14ac:dyDescent="0.3">
      <c r="A22" t="s">
        <v>105</v>
      </c>
      <c r="B22">
        <v>1.36941</v>
      </c>
    </row>
    <row r="23" spans="1:2" x14ac:dyDescent="0.3">
      <c r="A23" t="s">
        <v>106</v>
      </c>
      <c r="B23">
        <v>0.51735200000000003</v>
      </c>
    </row>
    <row r="24" spans="1:2" x14ac:dyDescent="0.3">
      <c r="A24" t="s">
        <v>107</v>
      </c>
      <c r="B24">
        <v>0.56611299999999998</v>
      </c>
    </row>
    <row r="25" spans="1:2" x14ac:dyDescent="0.3">
      <c r="A25" t="s">
        <v>108</v>
      </c>
      <c r="B25">
        <v>0.50127699999999997</v>
      </c>
    </row>
    <row r="26" spans="1:2" x14ac:dyDescent="0.3">
      <c r="A26" t="s">
        <v>109</v>
      </c>
      <c r="B26">
        <v>0.56655199999999994</v>
      </c>
    </row>
    <row r="27" spans="1:2" x14ac:dyDescent="0.3">
      <c r="A27" t="s">
        <v>110</v>
      </c>
      <c r="B27">
        <v>0.589175</v>
      </c>
    </row>
    <row r="28" spans="1:2" x14ac:dyDescent="0.3">
      <c r="A28" t="s">
        <v>111</v>
      </c>
      <c r="B28">
        <v>0.59197999999999995</v>
      </c>
    </row>
    <row r="29" spans="1:2" x14ac:dyDescent="0.3">
      <c r="A29" t="s">
        <v>112</v>
      </c>
      <c r="B29">
        <v>1.38184</v>
      </c>
    </row>
    <row r="30" spans="1:2" x14ac:dyDescent="0.3">
      <c r="A30" t="s">
        <v>113</v>
      </c>
      <c r="B30">
        <v>1.3899699999999999</v>
      </c>
    </row>
    <row r="31" spans="1:2" x14ac:dyDescent="0.3">
      <c r="A31" t="s">
        <v>114</v>
      </c>
      <c r="B31">
        <v>1.4225300000000001</v>
      </c>
    </row>
    <row r="32" spans="1:2" x14ac:dyDescent="0.3">
      <c r="A32" t="s">
        <v>115</v>
      </c>
      <c r="B32">
        <v>1.3675299999999999</v>
      </c>
    </row>
    <row r="33" spans="1:2" x14ac:dyDescent="0.3">
      <c r="A33" t="s">
        <v>116</v>
      </c>
      <c r="B33">
        <v>1.36788</v>
      </c>
    </row>
    <row r="34" spans="1:2" x14ac:dyDescent="0.3">
      <c r="A34" t="s">
        <v>117</v>
      </c>
      <c r="B34">
        <v>1.28712</v>
      </c>
    </row>
    <row r="35" spans="1:2" x14ac:dyDescent="0.3">
      <c r="A35" t="s">
        <v>118</v>
      </c>
      <c r="B35">
        <v>1.2802800000000001</v>
      </c>
    </row>
    <row r="36" spans="1:2" x14ac:dyDescent="0.3">
      <c r="A36" t="s">
        <v>119</v>
      </c>
      <c r="B36">
        <v>1.36344</v>
      </c>
    </row>
    <row r="37" spans="1:2" x14ac:dyDescent="0.3">
      <c r="A37" t="s">
        <v>120</v>
      </c>
      <c r="B37">
        <v>1.2895799999999999</v>
      </c>
    </row>
    <row r="38" spans="1:2" x14ac:dyDescent="0.3">
      <c r="A38" t="s">
        <v>121</v>
      </c>
      <c r="B38">
        <v>1.4140699999999999</v>
      </c>
    </row>
    <row r="39" spans="1:2" x14ac:dyDescent="0.3">
      <c r="A39" t="s">
        <v>122</v>
      </c>
      <c r="B39">
        <v>1.46658</v>
      </c>
    </row>
    <row r="40" spans="1:2" x14ac:dyDescent="0.3">
      <c r="A40" t="s">
        <v>123</v>
      </c>
      <c r="B40">
        <v>1.59622</v>
      </c>
    </row>
    <row r="41" spans="1:2" x14ac:dyDescent="0.3">
      <c r="A41" t="s">
        <v>124</v>
      </c>
      <c r="B41">
        <v>1.21462</v>
      </c>
    </row>
    <row r="42" spans="1:2" x14ac:dyDescent="0.3">
      <c r="A42" t="s">
        <v>125</v>
      </c>
      <c r="B42">
        <v>1.66801</v>
      </c>
    </row>
    <row r="43" spans="1:2" x14ac:dyDescent="0.3">
      <c r="A43" t="s">
        <v>126</v>
      </c>
      <c r="B43">
        <v>1.5509500000000001</v>
      </c>
    </row>
    <row r="44" spans="1:2" x14ac:dyDescent="0.3">
      <c r="A44" t="s">
        <v>127</v>
      </c>
      <c r="B44">
        <v>1.55226</v>
      </c>
    </row>
    <row r="45" spans="1:2" x14ac:dyDescent="0.3">
      <c r="A45" t="s">
        <v>128</v>
      </c>
      <c r="B45">
        <v>1.60337</v>
      </c>
    </row>
    <row r="46" spans="1:2" x14ac:dyDescent="0.3">
      <c r="A46" t="s">
        <v>129</v>
      </c>
      <c r="B46">
        <v>1.27105</v>
      </c>
    </row>
    <row r="47" spans="1:2" x14ac:dyDescent="0.3">
      <c r="A47" t="s">
        <v>130</v>
      </c>
      <c r="B47">
        <v>0.25212299999999999</v>
      </c>
    </row>
    <row r="48" spans="1:2" x14ac:dyDescent="0.3">
      <c r="A48" t="s">
        <v>131</v>
      </c>
      <c r="B48">
        <v>0.23480300000000001</v>
      </c>
    </row>
    <row r="49" spans="1:2" x14ac:dyDescent="0.3">
      <c r="A49" t="s">
        <v>132</v>
      </c>
      <c r="B49">
        <v>1.14062</v>
      </c>
    </row>
    <row r="50" spans="1:2" x14ac:dyDescent="0.3">
      <c r="A50" t="s">
        <v>133</v>
      </c>
      <c r="B50">
        <v>1.3201799999999999</v>
      </c>
    </row>
    <row r="51" spans="1:2" x14ac:dyDescent="0.3">
      <c r="A51" t="s">
        <v>134</v>
      </c>
      <c r="B51">
        <v>1.37253</v>
      </c>
    </row>
    <row r="52" spans="1:2" x14ac:dyDescent="0.3">
      <c r="A52" t="s">
        <v>135</v>
      </c>
      <c r="B52">
        <v>1.6697299999999999</v>
      </c>
    </row>
    <row r="54" spans="1:2" x14ac:dyDescent="0.3">
      <c r="A54" s="1" t="s">
        <v>164</v>
      </c>
      <c r="B54" s="1">
        <f>GEOMEAN(B3:B52)</f>
        <v>1.1099591000274782</v>
      </c>
    </row>
    <row r="55" spans="1:2" x14ac:dyDescent="0.3">
      <c r="A55" s="1" t="s">
        <v>165</v>
      </c>
      <c r="B55" s="1">
        <f>0.0125/B54</f>
        <v>1.126167621824133E-2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50" workbookViewId="0">
      <selection activeCell="D55" sqref="D55"/>
    </sheetView>
  </sheetViews>
  <sheetFormatPr defaultRowHeight="14.4" x14ac:dyDescent="0.3"/>
  <cols>
    <col min="3" max="3" width="14.33203125" bestFit="1" customWidth="1"/>
  </cols>
  <sheetData>
    <row r="1" spans="1:3" x14ac:dyDescent="0.3">
      <c r="A1" s="8" t="s">
        <v>147</v>
      </c>
      <c r="B1" s="8"/>
    </row>
    <row r="2" spans="1:3" x14ac:dyDescent="0.3">
      <c r="A2" t="s">
        <v>160</v>
      </c>
      <c r="B2" t="s">
        <v>161</v>
      </c>
      <c r="C2" s="1">
        <f>1000/50000000</f>
        <v>2.0000000000000002E-5</v>
      </c>
    </row>
    <row r="3" spans="1:3" x14ac:dyDescent="0.3">
      <c r="A3">
        <f>Sheet6!B3*$C$2</f>
        <v>83.217700000000008</v>
      </c>
      <c r="B3" s="1">
        <f>Sheet6!C3*$C$2</f>
        <v>242.88684000000001</v>
      </c>
    </row>
    <row r="4" spans="1:3" x14ac:dyDescent="0.3">
      <c r="A4" s="1">
        <f>Sheet6!B4*$C$2</f>
        <v>190.90992000000003</v>
      </c>
      <c r="B4" s="1">
        <f>Sheet6!C4*$C$2</f>
        <v>476.73150000000004</v>
      </c>
    </row>
    <row r="5" spans="1:3" x14ac:dyDescent="0.3">
      <c r="A5" s="1">
        <f>Sheet6!B5*$C$2</f>
        <v>191.04826000000003</v>
      </c>
      <c r="B5" s="1">
        <f>Sheet6!C5*$C$2</f>
        <v>536.03934000000004</v>
      </c>
    </row>
    <row r="6" spans="1:3" x14ac:dyDescent="0.3">
      <c r="A6" s="1">
        <f>Sheet6!B6*$C$2</f>
        <v>144.60172</v>
      </c>
      <c r="B6" s="1">
        <f>Sheet6!C6*$C$2</f>
        <v>415.07706000000002</v>
      </c>
    </row>
    <row r="7" spans="1:3" x14ac:dyDescent="0.3">
      <c r="A7" s="1">
        <f>Sheet6!B7*$C$2</f>
        <v>207.05742000000001</v>
      </c>
      <c r="B7" s="1">
        <f>Sheet6!C7*$C$2</f>
        <v>511.28448000000003</v>
      </c>
    </row>
    <row r="8" spans="1:3" x14ac:dyDescent="0.3">
      <c r="A8" s="1">
        <f>Sheet6!B8*$C$2</f>
        <v>85.073720000000009</v>
      </c>
      <c r="B8" s="1">
        <f>Sheet6!C8*$C$2</f>
        <v>224.97242000000003</v>
      </c>
    </row>
    <row r="9" spans="1:3" x14ac:dyDescent="0.3">
      <c r="A9" s="1">
        <f>Sheet6!B9*$C$2</f>
        <v>109.3888</v>
      </c>
      <c r="B9" s="1">
        <f>Sheet6!C9*$C$2</f>
        <v>334.68392</v>
      </c>
    </row>
    <row r="10" spans="1:3" x14ac:dyDescent="0.3">
      <c r="A10" s="1">
        <f>Sheet6!B10*$C$2</f>
        <v>139.79032000000001</v>
      </c>
      <c r="B10" s="1">
        <f>Sheet6!C10*$C$2</f>
        <v>357.24936000000002</v>
      </c>
    </row>
    <row r="11" spans="1:3" x14ac:dyDescent="0.3">
      <c r="A11" s="1">
        <f>Sheet6!B11*$C$2</f>
        <v>95.82932000000001</v>
      </c>
      <c r="B11" s="1">
        <f>Sheet6!C11*$C$2</f>
        <v>233.11502000000002</v>
      </c>
    </row>
    <row r="12" spans="1:3" x14ac:dyDescent="0.3">
      <c r="A12" s="1">
        <f>Sheet6!B12*$C$2</f>
        <v>240.06412000000003</v>
      </c>
      <c r="B12" s="1">
        <f>Sheet6!C12*$C$2</f>
        <v>557.07772</v>
      </c>
    </row>
    <row r="13" spans="1:3" x14ac:dyDescent="0.3">
      <c r="A13" s="1">
        <f>Sheet6!B13*$C$2</f>
        <v>129.68896000000001</v>
      </c>
      <c r="B13" s="1">
        <f>Sheet6!C13*$C$2</f>
        <v>368.45920000000001</v>
      </c>
    </row>
    <row r="14" spans="1:3" x14ac:dyDescent="0.3">
      <c r="A14" s="1">
        <f>Sheet6!B14*$C$2</f>
        <v>128.54946000000001</v>
      </c>
      <c r="B14" s="1">
        <f>Sheet6!C14*$C$2</f>
        <v>404.64914000000005</v>
      </c>
    </row>
    <row r="15" spans="1:3" x14ac:dyDescent="0.3">
      <c r="A15" s="1">
        <f>Sheet6!B15*$C$2</f>
        <v>125.28486000000001</v>
      </c>
      <c r="B15" s="1">
        <f>Sheet6!C15*$C$2</f>
        <v>355.55686000000003</v>
      </c>
    </row>
    <row r="16" spans="1:3" x14ac:dyDescent="0.3">
      <c r="A16" s="1">
        <f>Sheet6!B16*$C$2</f>
        <v>122.26622</v>
      </c>
      <c r="B16" s="1">
        <f>Sheet6!C16*$C$2</f>
        <v>351.69510000000002</v>
      </c>
    </row>
    <row r="17" spans="1:2" x14ac:dyDescent="0.3">
      <c r="A17" s="1">
        <f>Sheet6!B17*$C$2</f>
        <v>121.56462000000001</v>
      </c>
      <c r="B17" s="1">
        <f>Sheet6!C17*$C$2</f>
        <v>344.33230000000003</v>
      </c>
    </row>
    <row r="18" spans="1:2" x14ac:dyDescent="0.3">
      <c r="A18" s="1">
        <f>Sheet6!B18*$C$2</f>
        <v>121.99148000000001</v>
      </c>
      <c r="B18" s="1">
        <f>Sheet6!C18*$C$2</f>
        <v>329.31220000000002</v>
      </c>
    </row>
    <row r="19" spans="1:2" x14ac:dyDescent="0.3">
      <c r="A19" s="1">
        <f>Sheet6!B19*$C$2</f>
        <v>122.00730000000001</v>
      </c>
      <c r="B19" s="1">
        <f>Sheet6!C19*$C$2</f>
        <v>330.82576</v>
      </c>
    </row>
    <row r="20" spans="1:2" x14ac:dyDescent="0.3">
      <c r="A20" s="1">
        <f>Sheet6!B20*$C$2</f>
        <v>232.46660000000003</v>
      </c>
      <c r="B20" s="1">
        <f>Sheet6!C20*$C$2</f>
        <v>556.67340000000002</v>
      </c>
    </row>
    <row r="21" spans="1:2" x14ac:dyDescent="0.3">
      <c r="A21" s="1">
        <f>Sheet6!B21*$C$2</f>
        <v>232.34804000000003</v>
      </c>
      <c r="B21" s="1">
        <f>Sheet6!C21*$C$2</f>
        <v>554.46892000000003</v>
      </c>
    </row>
    <row r="22" spans="1:2" x14ac:dyDescent="0.3">
      <c r="A22" s="1">
        <f>Sheet6!B22*$C$2</f>
        <v>134.9307</v>
      </c>
      <c r="B22" s="1">
        <f>Sheet6!C22*$C$2</f>
        <v>379.43548000000004</v>
      </c>
    </row>
    <row r="23" spans="1:2" x14ac:dyDescent="0.3">
      <c r="A23" s="1">
        <f>Sheet6!B23*$C$2</f>
        <v>135.08578</v>
      </c>
      <c r="B23" s="1">
        <f>Sheet6!C23*$C$2</f>
        <v>345.92102000000006</v>
      </c>
    </row>
    <row r="24" spans="1:2" x14ac:dyDescent="0.3">
      <c r="A24" s="1">
        <f>Sheet6!B24*$C$2</f>
        <v>133.39402000000001</v>
      </c>
      <c r="B24" s="1">
        <f>Sheet6!C24*$C$2</f>
        <v>395.09334000000001</v>
      </c>
    </row>
    <row r="25" spans="1:2" x14ac:dyDescent="0.3">
      <c r="A25" s="1">
        <f>Sheet6!B25*$C$2</f>
        <v>135.53820000000002</v>
      </c>
      <c r="B25" s="1">
        <f>Sheet6!C25*$C$2</f>
        <v>400.81962000000004</v>
      </c>
    </row>
    <row r="26" spans="1:2" x14ac:dyDescent="0.3">
      <c r="A26" s="1">
        <f>Sheet6!B26*$C$2</f>
        <v>140.82988</v>
      </c>
      <c r="B26" s="1">
        <f>Sheet6!C26*$C$2</f>
        <v>416.23748000000006</v>
      </c>
    </row>
    <row r="27" spans="1:2" x14ac:dyDescent="0.3">
      <c r="A27" s="1">
        <f>Sheet6!B27*$C$2</f>
        <v>144.71510000000001</v>
      </c>
      <c r="B27" s="1">
        <f>Sheet6!C27*$C$2</f>
        <v>399.40726000000001</v>
      </c>
    </row>
    <row r="28" spans="1:2" x14ac:dyDescent="0.3">
      <c r="A28" s="1">
        <f>Sheet6!B28*$C$2</f>
        <v>144.60876000000002</v>
      </c>
      <c r="B28" s="1">
        <f>Sheet6!C28*$C$2</f>
        <v>424.21782000000002</v>
      </c>
    </row>
    <row r="29" spans="1:2" x14ac:dyDescent="0.3">
      <c r="A29" s="1">
        <f>Sheet6!B29*$C$2</f>
        <v>184.29102</v>
      </c>
      <c r="B29" s="1">
        <f>Sheet6!C29*$C$2</f>
        <v>492.65042000000005</v>
      </c>
    </row>
    <row r="30" spans="1:2" x14ac:dyDescent="0.3">
      <c r="A30" s="1">
        <f>Sheet6!B30*$C$2</f>
        <v>183.93146000000002</v>
      </c>
      <c r="B30" s="1">
        <f>Sheet6!C30*$C$2</f>
        <v>498.32382000000007</v>
      </c>
    </row>
    <row r="31" spans="1:2" x14ac:dyDescent="0.3">
      <c r="A31" s="1">
        <f>Sheet6!B31*$C$2</f>
        <v>198.77642000000003</v>
      </c>
      <c r="B31" s="1">
        <f>Sheet6!C31*$C$2</f>
        <v>530.36918000000003</v>
      </c>
    </row>
    <row r="32" spans="1:2" x14ac:dyDescent="0.3">
      <c r="A32" s="1">
        <f>Sheet6!B32*$C$2</f>
        <v>195.64356000000001</v>
      </c>
      <c r="B32" s="1">
        <f>Sheet6!C32*$C$2</f>
        <v>534.83328000000006</v>
      </c>
    </row>
    <row r="33" spans="1:2" x14ac:dyDescent="0.3">
      <c r="A33" s="1">
        <f>Sheet6!B33*$C$2</f>
        <v>197.12300000000002</v>
      </c>
      <c r="B33" s="1">
        <f>Sheet6!C33*$C$2</f>
        <v>534.19558000000006</v>
      </c>
    </row>
    <row r="34" spans="1:2" x14ac:dyDescent="0.3">
      <c r="A34" s="1">
        <f>Sheet6!B34*$C$2</f>
        <v>199.62888000000001</v>
      </c>
      <c r="B34" s="1">
        <f>Sheet6!C34*$C$2</f>
        <v>522.61680000000001</v>
      </c>
    </row>
    <row r="35" spans="1:2" x14ac:dyDescent="0.3">
      <c r="A35" s="1">
        <f>Sheet6!B35*$C$2</f>
        <v>198.81930000000003</v>
      </c>
      <c r="B35" s="1">
        <f>Sheet6!C35*$C$2</f>
        <v>524.1463</v>
      </c>
    </row>
    <row r="36" spans="1:2" x14ac:dyDescent="0.3">
      <c r="A36" s="1">
        <f>Sheet6!B36*$C$2</f>
        <v>202.62206</v>
      </c>
      <c r="B36" s="1">
        <f>Sheet6!C36*$C$2</f>
        <v>533.21490000000006</v>
      </c>
    </row>
    <row r="37" spans="1:2" x14ac:dyDescent="0.3">
      <c r="A37" s="1">
        <f>Sheet6!B37*$C$2</f>
        <v>204.33528000000001</v>
      </c>
      <c r="B37" s="1">
        <f>Sheet6!C37*$C$2</f>
        <v>539.29474000000005</v>
      </c>
    </row>
    <row r="38" spans="1:2" x14ac:dyDescent="0.3">
      <c r="A38" s="1">
        <f>Sheet6!B38*$C$2</f>
        <v>213.47806000000003</v>
      </c>
      <c r="B38" s="1">
        <f>Sheet6!C38*$C$2</f>
        <v>565.94702000000007</v>
      </c>
    </row>
    <row r="39" spans="1:2" x14ac:dyDescent="0.3">
      <c r="A39" s="1">
        <f>Sheet6!B39*$C$2</f>
        <v>197.67528000000001</v>
      </c>
      <c r="B39" s="1">
        <f>Sheet6!C39*$C$2</f>
        <v>482.83434000000005</v>
      </c>
    </row>
    <row r="40" spans="1:2" x14ac:dyDescent="0.3">
      <c r="A40" s="1">
        <f>Sheet6!B40*$C$2</f>
        <v>197.41996</v>
      </c>
      <c r="B40" s="1">
        <f>Sheet6!C40*$C$2</f>
        <v>483.71338000000003</v>
      </c>
    </row>
    <row r="41" spans="1:2" x14ac:dyDescent="0.3">
      <c r="A41" s="1">
        <f>Sheet6!B41*$C$2</f>
        <v>199.25898000000001</v>
      </c>
      <c r="B41" s="1">
        <f>Sheet6!C41*$C$2</f>
        <v>488.93674000000004</v>
      </c>
    </row>
    <row r="42" spans="1:2" x14ac:dyDescent="0.3">
      <c r="A42" s="1">
        <f>Sheet6!B42*$C$2</f>
        <v>175.21576000000002</v>
      </c>
      <c r="B42" s="1">
        <f>Sheet6!C42*$C$2</f>
        <v>441.30592000000001</v>
      </c>
    </row>
    <row r="43" spans="1:2" x14ac:dyDescent="0.3">
      <c r="A43" s="1">
        <f>Sheet6!B43*$C$2</f>
        <v>196.93608</v>
      </c>
      <c r="B43" s="1">
        <f>Sheet6!C43*$C$2</f>
        <v>488.20216000000005</v>
      </c>
    </row>
    <row r="44" spans="1:2" x14ac:dyDescent="0.3">
      <c r="A44" s="1">
        <f>Sheet6!B44*$C$2</f>
        <v>198.99642000000003</v>
      </c>
      <c r="B44" s="1">
        <f>Sheet6!C44*$C$2</f>
        <v>492.50618000000003</v>
      </c>
    </row>
    <row r="45" spans="1:2" x14ac:dyDescent="0.3">
      <c r="A45" s="1">
        <f>Sheet6!B45*$C$2</f>
        <v>205.37568000000002</v>
      </c>
      <c r="B45" s="1">
        <f>Sheet6!C45*$C$2</f>
        <v>512.51628000000005</v>
      </c>
    </row>
    <row r="46" spans="1:2" x14ac:dyDescent="0.3">
      <c r="A46" s="1">
        <f>Sheet6!B46*$C$2</f>
        <v>132.95348000000001</v>
      </c>
      <c r="B46" s="1">
        <f>Sheet6!C46*$C$2</f>
        <v>399.56264000000004</v>
      </c>
    </row>
    <row r="47" spans="1:2" x14ac:dyDescent="0.3">
      <c r="A47" s="1">
        <f>Sheet6!B47*$C$2</f>
        <v>85.086520000000007</v>
      </c>
      <c r="B47" s="1">
        <f>Sheet6!C47*$C$2</f>
        <v>540.71708000000001</v>
      </c>
    </row>
    <row r="48" spans="1:2" x14ac:dyDescent="0.3">
      <c r="A48" s="1">
        <f>Sheet6!B48*$C$2</f>
        <v>89.079620000000006</v>
      </c>
      <c r="B48" s="1">
        <f>Sheet6!C48*$C$2</f>
        <v>354.53718000000003</v>
      </c>
    </row>
    <row r="49" spans="1:4" x14ac:dyDescent="0.3">
      <c r="A49" s="1">
        <f>Sheet6!B49*$C$2</f>
        <v>119.89332</v>
      </c>
      <c r="B49" s="1">
        <f>Sheet6!C49*$C$2</f>
        <v>271.18912</v>
      </c>
    </row>
    <row r="50" spans="1:4" x14ac:dyDescent="0.3">
      <c r="A50" s="1">
        <f>Sheet6!B50*$C$2</f>
        <v>170.19768000000002</v>
      </c>
      <c r="B50" s="1">
        <f>Sheet6!C50*$C$2</f>
        <v>401.44128000000001</v>
      </c>
    </row>
    <row r="51" spans="1:4" x14ac:dyDescent="0.3">
      <c r="A51" s="1">
        <f>Sheet6!B51*$C$2</f>
        <v>146.7894</v>
      </c>
      <c r="B51" s="1">
        <f>Sheet6!C51*$C$2</f>
        <v>300.33228000000003</v>
      </c>
    </row>
    <row r="52" spans="1:4" x14ac:dyDescent="0.3">
      <c r="A52" s="1">
        <f>Sheet6!B52*$C$2</f>
        <v>15.334100000000001</v>
      </c>
      <c r="B52" s="1">
        <f>Sheet6!C52*$C$2</f>
        <v>48.964060000000003</v>
      </c>
    </row>
    <row r="53" spans="1:4" x14ac:dyDescent="0.3">
      <c r="A53" s="1">
        <f>AVERAGE(A3:A52)</f>
        <v>158.02225200000004</v>
      </c>
      <c r="B53" s="1">
        <f>AVERAGE(B3:B52)</f>
        <v>424.57146479999989</v>
      </c>
      <c r="C53" t="s">
        <v>152</v>
      </c>
      <c r="D53" t="s">
        <v>167</v>
      </c>
    </row>
    <row r="54" spans="1:4" x14ac:dyDescent="0.3">
      <c r="A54" s="1">
        <f>A53*linkedrecords!C5</f>
        <v>4.6841904071352012</v>
      </c>
      <c r="B54" s="1">
        <f>B53*linkedrecords!C4</f>
        <v>2.5454884972058633</v>
      </c>
      <c r="C54" s="1" t="s">
        <v>162</v>
      </c>
      <c r="D54">
        <f>SUM(A54:B54)</f>
        <v>7.2296789043410641</v>
      </c>
    </row>
    <row r="55" spans="1:4" x14ac:dyDescent="0.3">
      <c r="A55">
        <f>Sheet1!B55*linkedrecords!E5*20</f>
        <v>1.9714960667882508</v>
      </c>
      <c r="B55" s="1">
        <f>Sheet1!B55*linkedrecords!E4*20</f>
        <v>8.0949829590816133E-2</v>
      </c>
      <c r="C55" s="1" t="s">
        <v>163</v>
      </c>
      <c r="D55" s="3">
        <f>SUM(A55:B55)</f>
        <v>2.052445896379067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2" sqref="M2"/>
    </sheetView>
  </sheetViews>
  <sheetFormatPr defaultRowHeight="14.4" x14ac:dyDescent="0.3"/>
  <sheetData>
    <row r="1" spans="1:21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21257483</v>
      </c>
      <c r="C3">
        <v>20421006</v>
      </c>
      <c r="D3">
        <v>836477</v>
      </c>
      <c r="E3">
        <v>8829227</v>
      </c>
      <c r="F3">
        <v>8434789</v>
      </c>
      <c r="G3">
        <v>394438</v>
      </c>
      <c r="H3">
        <v>4042182</v>
      </c>
      <c r="I3">
        <v>3983179</v>
      </c>
      <c r="J3">
        <v>59003</v>
      </c>
      <c r="K3">
        <v>8386074</v>
      </c>
      <c r="L3">
        <v>8003038</v>
      </c>
      <c r="M3">
        <v>383036</v>
      </c>
      <c r="N3">
        <v>0</v>
      </c>
      <c r="O3">
        <v>0</v>
      </c>
      <c r="P3">
        <v>0</v>
      </c>
      <c r="Q3">
        <v>8874561</v>
      </c>
      <c r="R3">
        <v>8564751</v>
      </c>
      <c r="S3">
        <v>129972</v>
      </c>
      <c r="T3">
        <v>253038</v>
      </c>
      <c r="U3">
        <v>46.8611</v>
      </c>
    </row>
    <row r="4" spans="1:21" x14ac:dyDescent="0.3">
      <c r="A4" t="s">
        <v>87</v>
      </c>
      <c r="B4">
        <v>19219477</v>
      </c>
      <c r="C4">
        <v>18880121</v>
      </c>
      <c r="D4">
        <v>339356</v>
      </c>
      <c r="E4">
        <v>6529551</v>
      </c>
      <c r="F4">
        <v>6412885</v>
      </c>
      <c r="G4">
        <v>116666</v>
      </c>
      <c r="H4">
        <v>6422480</v>
      </c>
      <c r="I4">
        <v>6332755</v>
      </c>
      <c r="J4">
        <v>89725</v>
      </c>
      <c r="K4">
        <v>6267446</v>
      </c>
      <c r="L4">
        <v>6134481</v>
      </c>
      <c r="M4">
        <v>132965</v>
      </c>
      <c r="N4">
        <v>0</v>
      </c>
      <c r="O4">
        <v>0</v>
      </c>
      <c r="P4">
        <v>0</v>
      </c>
      <c r="Q4">
        <v>6539894</v>
      </c>
      <c r="R4">
        <v>6337028</v>
      </c>
      <c r="S4">
        <v>54050</v>
      </c>
      <c r="T4">
        <v>79057</v>
      </c>
      <c r="U4">
        <v>49.234099999999998</v>
      </c>
    </row>
    <row r="5" spans="1:21" x14ac:dyDescent="0.3">
      <c r="A5" t="s">
        <v>88</v>
      </c>
      <c r="B5">
        <v>17684784</v>
      </c>
      <c r="C5">
        <v>17188783</v>
      </c>
      <c r="D5">
        <v>496001</v>
      </c>
      <c r="E5">
        <v>6059015</v>
      </c>
      <c r="F5">
        <v>5932420</v>
      </c>
      <c r="G5">
        <v>126595</v>
      </c>
      <c r="H5">
        <v>5956777</v>
      </c>
      <c r="I5">
        <v>5722430</v>
      </c>
      <c r="J5">
        <v>234347</v>
      </c>
      <c r="K5">
        <v>5668992</v>
      </c>
      <c r="L5">
        <v>5533933</v>
      </c>
      <c r="M5">
        <v>135059</v>
      </c>
      <c r="N5">
        <v>0</v>
      </c>
      <c r="O5">
        <v>0</v>
      </c>
      <c r="P5">
        <v>0</v>
      </c>
      <c r="Q5">
        <v>6100660</v>
      </c>
      <c r="R5">
        <v>5959149</v>
      </c>
      <c r="S5">
        <v>67118</v>
      </c>
      <c r="T5">
        <v>67990</v>
      </c>
      <c r="U5">
        <v>123.89100000000001</v>
      </c>
    </row>
    <row r="6" spans="1:21" x14ac:dyDescent="0.3">
      <c r="A6" t="s">
        <v>89</v>
      </c>
      <c r="B6">
        <v>21974928</v>
      </c>
      <c r="C6">
        <v>21085977</v>
      </c>
      <c r="D6">
        <v>888951</v>
      </c>
      <c r="E6">
        <v>8726969</v>
      </c>
      <c r="F6">
        <v>8331182</v>
      </c>
      <c r="G6">
        <v>395787</v>
      </c>
      <c r="H6">
        <v>4813967</v>
      </c>
      <c r="I6">
        <v>4692651</v>
      </c>
      <c r="J6">
        <v>121316</v>
      </c>
      <c r="K6">
        <v>8433992</v>
      </c>
      <c r="L6">
        <v>8062144</v>
      </c>
      <c r="M6">
        <v>371848</v>
      </c>
      <c r="N6">
        <v>0</v>
      </c>
      <c r="O6">
        <v>0</v>
      </c>
      <c r="P6">
        <v>0</v>
      </c>
      <c r="Q6">
        <v>8766238</v>
      </c>
      <c r="R6">
        <v>8606512</v>
      </c>
      <c r="S6">
        <v>133332</v>
      </c>
      <c r="T6">
        <v>238524</v>
      </c>
      <c r="U6">
        <v>29.581099999999999</v>
      </c>
    </row>
    <row r="7" spans="1:21" x14ac:dyDescent="0.3">
      <c r="A7" t="s">
        <v>90</v>
      </c>
      <c r="B7">
        <v>19687305</v>
      </c>
      <c r="C7">
        <v>19151396</v>
      </c>
      <c r="D7">
        <v>535909</v>
      </c>
      <c r="E7">
        <v>6671346</v>
      </c>
      <c r="F7">
        <v>6499627</v>
      </c>
      <c r="G7">
        <v>171719</v>
      </c>
      <c r="H7">
        <v>6796239</v>
      </c>
      <c r="I7">
        <v>6611824</v>
      </c>
      <c r="J7">
        <v>184415</v>
      </c>
      <c r="K7">
        <v>6219720</v>
      </c>
      <c r="L7">
        <v>6039945</v>
      </c>
      <c r="M7">
        <v>179775</v>
      </c>
      <c r="N7">
        <v>0</v>
      </c>
      <c r="O7">
        <v>0</v>
      </c>
      <c r="P7">
        <v>0</v>
      </c>
      <c r="Q7">
        <v>6694625</v>
      </c>
      <c r="R7">
        <v>6324586</v>
      </c>
      <c r="S7">
        <v>59537</v>
      </c>
      <c r="T7">
        <v>120125</v>
      </c>
      <c r="U7">
        <v>92.866600000000005</v>
      </c>
    </row>
    <row r="8" spans="1:21" x14ac:dyDescent="0.3">
      <c r="A8" t="s">
        <v>91</v>
      </c>
      <c r="B8">
        <v>16615398</v>
      </c>
      <c r="C8">
        <v>15888396</v>
      </c>
      <c r="D8">
        <v>727002</v>
      </c>
      <c r="E8">
        <v>6375487</v>
      </c>
      <c r="F8">
        <v>5969729</v>
      </c>
      <c r="G8">
        <v>405758</v>
      </c>
      <c r="H8">
        <v>4334042</v>
      </c>
      <c r="I8">
        <v>4291413</v>
      </c>
      <c r="J8">
        <v>42629</v>
      </c>
      <c r="K8">
        <v>5905869</v>
      </c>
      <c r="L8">
        <v>5627254</v>
      </c>
      <c r="M8">
        <v>278615</v>
      </c>
      <c r="N8">
        <v>0</v>
      </c>
      <c r="O8">
        <v>0</v>
      </c>
      <c r="P8">
        <v>0</v>
      </c>
      <c r="Q8">
        <v>6416569</v>
      </c>
      <c r="R8">
        <v>6236068</v>
      </c>
      <c r="S8">
        <v>117534</v>
      </c>
      <c r="T8">
        <v>160956</v>
      </c>
      <c r="U8">
        <v>81.588099999999997</v>
      </c>
    </row>
    <row r="9" spans="1:21" x14ac:dyDescent="0.3">
      <c r="A9" t="s">
        <v>92</v>
      </c>
      <c r="B9">
        <v>21277314</v>
      </c>
      <c r="C9">
        <v>20107981</v>
      </c>
      <c r="D9">
        <v>1169333</v>
      </c>
      <c r="E9">
        <v>8408061</v>
      </c>
      <c r="F9">
        <v>7869815</v>
      </c>
      <c r="G9">
        <v>538246</v>
      </c>
      <c r="H9">
        <v>4870299</v>
      </c>
      <c r="I9">
        <v>4779089</v>
      </c>
      <c r="J9">
        <v>91210</v>
      </c>
      <c r="K9">
        <v>7998954</v>
      </c>
      <c r="L9">
        <v>7459077</v>
      </c>
      <c r="M9">
        <v>539877</v>
      </c>
      <c r="N9">
        <v>0</v>
      </c>
      <c r="O9">
        <v>0</v>
      </c>
      <c r="P9">
        <v>0</v>
      </c>
      <c r="Q9">
        <v>8460398</v>
      </c>
      <c r="R9">
        <v>8217403</v>
      </c>
      <c r="S9">
        <v>159201</v>
      </c>
      <c r="T9">
        <v>380691</v>
      </c>
      <c r="U9">
        <v>34.460299999999997</v>
      </c>
    </row>
    <row r="10" spans="1:21" x14ac:dyDescent="0.3">
      <c r="A10" t="s">
        <v>93</v>
      </c>
      <c r="B10">
        <v>20504513</v>
      </c>
      <c r="C10">
        <v>18875872</v>
      </c>
      <c r="D10">
        <v>1628641</v>
      </c>
      <c r="E10">
        <v>8071876</v>
      </c>
      <c r="F10">
        <v>7272486</v>
      </c>
      <c r="G10">
        <v>799390</v>
      </c>
      <c r="H10">
        <v>4817046</v>
      </c>
      <c r="I10">
        <v>4707570</v>
      </c>
      <c r="J10">
        <v>109476</v>
      </c>
      <c r="K10">
        <v>7615591</v>
      </c>
      <c r="L10">
        <v>6895816</v>
      </c>
      <c r="M10">
        <v>719775</v>
      </c>
      <c r="N10">
        <v>0</v>
      </c>
      <c r="O10">
        <v>0</v>
      </c>
      <c r="P10">
        <v>0</v>
      </c>
      <c r="Q10">
        <v>8140983</v>
      </c>
      <c r="R10">
        <v>7972922</v>
      </c>
      <c r="S10">
        <v>199821</v>
      </c>
      <c r="T10">
        <v>519959</v>
      </c>
      <c r="U10">
        <v>32.626100000000001</v>
      </c>
    </row>
    <row r="11" spans="1:21" x14ac:dyDescent="0.3">
      <c r="A11" t="s">
        <v>94</v>
      </c>
      <c r="B11">
        <v>17670346</v>
      </c>
      <c r="C11">
        <v>17159173</v>
      </c>
      <c r="D11">
        <v>511173</v>
      </c>
      <c r="E11">
        <v>6470314</v>
      </c>
      <c r="F11">
        <v>6265804</v>
      </c>
      <c r="G11">
        <v>204510</v>
      </c>
      <c r="H11">
        <v>5055287</v>
      </c>
      <c r="I11">
        <v>4972673</v>
      </c>
      <c r="J11">
        <v>82614</v>
      </c>
      <c r="K11">
        <v>6144745</v>
      </c>
      <c r="L11">
        <v>5920696</v>
      </c>
      <c r="M11">
        <v>224049</v>
      </c>
      <c r="N11">
        <v>0</v>
      </c>
      <c r="O11">
        <v>0</v>
      </c>
      <c r="P11">
        <v>0</v>
      </c>
      <c r="Q11">
        <v>6499400</v>
      </c>
      <c r="R11">
        <v>6321219</v>
      </c>
      <c r="S11">
        <v>132243</v>
      </c>
      <c r="T11">
        <v>91930</v>
      </c>
      <c r="U11">
        <v>95.450299999999999</v>
      </c>
    </row>
    <row r="12" spans="1:21" x14ac:dyDescent="0.3">
      <c r="A12" t="s">
        <v>95</v>
      </c>
      <c r="B12">
        <v>21502916</v>
      </c>
      <c r="C12">
        <v>21502106</v>
      </c>
      <c r="D12">
        <v>810</v>
      </c>
      <c r="E12">
        <v>6590371</v>
      </c>
      <c r="F12">
        <v>6589994</v>
      </c>
      <c r="G12">
        <v>377</v>
      </c>
      <c r="H12">
        <v>8433207</v>
      </c>
      <c r="I12">
        <v>8433094</v>
      </c>
      <c r="J12">
        <v>113</v>
      </c>
      <c r="K12">
        <v>6479338</v>
      </c>
      <c r="L12">
        <v>6479018</v>
      </c>
      <c r="M12">
        <v>320</v>
      </c>
      <c r="N12">
        <v>0</v>
      </c>
      <c r="O12">
        <v>0</v>
      </c>
      <c r="P12">
        <v>0</v>
      </c>
      <c r="Q12">
        <v>6590426</v>
      </c>
      <c r="R12">
        <v>6486857</v>
      </c>
      <c r="S12">
        <v>90</v>
      </c>
      <c r="T12">
        <v>231</v>
      </c>
      <c r="U12">
        <v>40.290100000000002</v>
      </c>
    </row>
    <row r="13" spans="1:21" x14ac:dyDescent="0.3">
      <c r="A13" t="s">
        <v>96</v>
      </c>
      <c r="B13">
        <v>20088050</v>
      </c>
      <c r="C13">
        <v>18947112</v>
      </c>
      <c r="D13">
        <v>1140938</v>
      </c>
      <c r="E13">
        <v>7894129</v>
      </c>
      <c r="F13">
        <v>7365166</v>
      </c>
      <c r="G13">
        <v>528963</v>
      </c>
      <c r="H13">
        <v>4559013</v>
      </c>
      <c r="I13">
        <v>4441665</v>
      </c>
      <c r="J13">
        <v>117348</v>
      </c>
      <c r="K13">
        <v>7634908</v>
      </c>
      <c r="L13">
        <v>7140281</v>
      </c>
      <c r="M13">
        <v>494627</v>
      </c>
      <c r="N13">
        <v>0</v>
      </c>
      <c r="O13">
        <v>0</v>
      </c>
      <c r="P13">
        <v>0</v>
      </c>
      <c r="Q13">
        <v>7953878</v>
      </c>
      <c r="R13">
        <v>7861455</v>
      </c>
      <c r="S13">
        <v>156369</v>
      </c>
      <c r="T13">
        <v>338217</v>
      </c>
      <c r="U13">
        <v>53.935899999999997</v>
      </c>
    </row>
    <row r="14" spans="1:21" x14ac:dyDescent="0.3">
      <c r="A14" t="s">
        <v>97</v>
      </c>
      <c r="B14">
        <v>21801619</v>
      </c>
      <c r="C14">
        <v>17730403</v>
      </c>
      <c r="D14">
        <v>4071216</v>
      </c>
      <c r="E14">
        <v>8680044</v>
      </c>
      <c r="F14">
        <v>6663456</v>
      </c>
      <c r="G14">
        <v>2016588</v>
      </c>
      <c r="H14">
        <v>4649440</v>
      </c>
      <c r="I14">
        <v>4542555</v>
      </c>
      <c r="J14">
        <v>106885</v>
      </c>
      <c r="K14">
        <v>8472135</v>
      </c>
      <c r="L14">
        <v>6524392</v>
      </c>
      <c r="M14">
        <v>1947743</v>
      </c>
      <c r="N14">
        <v>0</v>
      </c>
      <c r="O14">
        <v>0</v>
      </c>
      <c r="P14">
        <v>0</v>
      </c>
      <c r="Q14">
        <v>8716091</v>
      </c>
      <c r="R14">
        <v>8625379</v>
      </c>
      <c r="S14">
        <v>108002</v>
      </c>
      <c r="T14">
        <v>1839731</v>
      </c>
      <c r="U14">
        <v>22.8964</v>
      </c>
    </row>
    <row r="15" spans="1:21" x14ac:dyDescent="0.3">
      <c r="A15" t="s">
        <v>98</v>
      </c>
      <c r="B15">
        <v>21789981</v>
      </c>
      <c r="C15">
        <v>17210220</v>
      </c>
      <c r="D15">
        <v>4579761</v>
      </c>
      <c r="E15">
        <v>8706719</v>
      </c>
      <c r="F15">
        <v>6428205</v>
      </c>
      <c r="G15">
        <v>2278514</v>
      </c>
      <c r="H15">
        <v>4587086</v>
      </c>
      <c r="I15">
        <v>4482500</v>
      </c>
      <c r="J15">
        <v>104586</v>
      </c>
      <c r="K15">
        <v>8496176</v>
      </c>
      <c r="L15">
        <v>6299515</v>
      </c>
      <c r="M15">
        <v>2196661</v>
      </c>
      <c r="N15">
        <v>0</v>
      </c>
      <c r="O15">
        <v>0</v>
      </c>
      <c r="P15">
        <v>0</v>
      </c>
      <c r="Q15">
        <v>8740271</v>
      </c>
      <c r="R15">
        <v>8641924</v>
      </c>
      <c r="S15">
        <v>107981</v>
      </c>
      <c r="T15">
        <v>2088679</v>
      </c>
      <c r="U15">
        <v>20.276199999999999</v>
      </c>
    </row>
    <row r="16" spans="1:21" x14ac:dyDescent="0.3">
      <c r="A16" t="s">
        <v>99</v>
      </c>
      <c r="B16">
        <v>20091025</v>
      </c>
      <c r="C16">
        <v>16865556</v>
      </c>
      <c r="D16">
        <v>3225469</v>
      </c>
      <c r="E16">
        <v>7795395</v>
      </c>
      <c r="F16">
        <v>6204448</v>
      </c>
      <c r="G16">
        <v>1590947</v>
      </c>
      <c r="H16">
        <v>4720126</v>
      </c>
      <c r="I16">
        <v>4625688</v>
      </c>
      <c r="J16">
        <v>94438</v>
      </c>
      <c r="K16">
        <v>7575504</v>
      </c>
      <c r="L16">
        <v>6035420</v>
      </c>
      <c r="M16">
        <v>1540084</v>
      </c>
      <c r="N16">
        <v>0</v>
      </c>
      <c r="O16">
        <v>0</v>
      </c>
      <c r="P16">
        <v>0</v>
      </c>
      <c r="Q16">
        <v>7829787</v>
      </c>
      <c r="R16">
        <v>7731725</v>
      </c>
      <c r="S16">
        <v>119299</v>
      </c>
      <c r="T16">
        <v>1420757</v>
      </c>
      <c r="U16">
        <v>22.7042</v>
      </c>
    </row>
    <row r="17" spans="1:21" x14ac:dyDescent="0.3">
      <c r="A17" t="s">
        <v>100</v>
      </c>
      <c r="B17">
        <v>18364502</v>
      </c>
      <c r="C17">
        <v>17333165</v>
      </c>
      <c r="D17">
        <v>1031337</v>
      </c>
      <c r="E17">
        <v>6878702</v>
      </c>
      <c r="F17">
        <v>6399597</v>
      </c>
      <c r="G17">
        <v>479105</v>
      </c>
      <c r="H17">
        <v>4843242</v>
      </c>
      <c r="I17">
        <v>4761152</v>
      </c>
      <c r="J17">
        <v>82090</v>
      </c>
      <c r="K17">
        <v>6642558</v>
      </c>
      <c r="L17">
        <v>6172416</v>
      </c>
      <c r="M17">
        <v>470142</v>
      </c>
      <c r="N17">
        <v>0</v>
      </c>
      <c r="O17">
        <v>0</v>
      </c>
      <c r="P17">
        <v>0</v>
      </c>
      <c r="Q17">
        <v>6916121</v>
      </c>
      <c r="R17">
        <v>6821842</v>
      </c>
      <c r="S17">
        <v>139713</v>
      </c>
      <c r="T17">
        <v>330423</v>
      </c>
      <c r="U17">
        <v>40.328400000000002</v>
      </c>
    </row>
    <row r="18" spans="1:21" x14ac:dyDescent="0.3">
      <c r="A18" t="s">
        <v>101</v>
      </c>
      <c r="B18">
        <v>17545451</v>
      </c>
      <c r="C18">
        <v>16502397</v>
      </c>
      <c r="D18">
        <v>1043054</v>
      </c>
      <c r="E18">
        <v>6407884</v>
      </c>
      <c r="F18">
        <v>5922596</v>
      </c>
      <c r="G18">
        <v>485288</v>
      </c>
      <c r="H18">
        <v>4969906</v>
      </c>
      <c r="I18">
        <v>4887975</v>
      </c>
      <c r="J18">
        <v>81931</v>
      </c>
      <c r="K18">
        <v>6167661</v>
      </c>
      <c r="L18">
        <v>5691826</v>
      </c>
      <c r="M18">
        <v>475835</v>
      </c>
      <c r="N18">
        <v>0</v>
      </c>
      <c r="O18">
        <v>0</v>
      </c>
      <c r="P18">
        <v>0</v>
      </c>
      <c r="Q18">
        <v>6443669</v>
      </c>
      <c r="R18">
        <v>6342880</v>
      </c>
      <c r="S18">
        <v>135067</v>
      </c>
      <c r="T18">
        <v>340789</v>
      </c>
      <c r="U18">
        <v>40.375300000000003</v>
      </c>
    </row>
    <row r="19" spans="1:21" x14ac:dyDescent="0.3">
      <c r="A19" t="s">
        <v>102</v>
      </c>
      <c r="B19">
        <v>17546000</v>
      </c>
      <c r="C19">
        <v>16479184</v>
      </c>
      <c r="D19">
        <v>1066816</v>
      </c>
      <c r="E19">
        <v>6422444</v>
      </c>
      <c r="F19">
        <v>5923578</v>
      </c>
      <c r="G19">
        <v>498866</v>
      </c>
      <c r="H19">
        <v>4939413</v>
      </c>
      <c r="I19">
        <v>4859110</v>
      </c>
      <c r="J19">
        <v>80303</v>
      </c>
      <c r="K19">
        <v>6184143</v>
      </c>
      <c r="L19">
        <v>5696496</v>
      </c>
      <c r="M19">
        <v>487647</v>
      </c>
      <c r="N19">
        <v>0</v>
      </c>
      <c r="O19">
        <v>0</v>
      </c>
      <c r="P19">
        <v>0</v>
      </c>
      <c r="Q19">
        <v>6458203</v>
      </c>
      <c r="R19">
        <v>6361410</v>
      </c>
      <c r="S19">
        <v>135772</v>
      </c>
      <c r="T19">
        <v>351876</v>
      </c>
      <c r="U19">
        <v>42.4178</v>
      </c>
    </row>
    <row r="20" spans="1:21" x14ac:dyDescent="0.3">
      <c r="A20" t="s">
        <v>103</v>
      </c>
      <c r="B20">
        <v>21721686</v>
      </c>
      <c r="C20">
        <v>21650825</v>
      </c>
      <c r="D20">
        <v>70861</v>
      </c>
      <c r="E20">
        <v>6718829</v>
      </c>
      <c r="F20">
        <v>6691890</v>
      </c>
      <c r="G20">
        <v>26939</v>
      </c>
      <c r="H20">
        <v>8414013</v>
      </c>
      <c r="I20">
        <v>8381931</v>
      </c>
      <c r="J20">
        <v>32082</v>
      </c>
      <c r="K20">
        <v>6588844</v>
      </c>
      <c r="L20">
        <v>6577004</v>
      </c>
      <c r="M20">
        <v>11840</v>
      </c>
      <c r="N20">
        <v>0</v>
      </c>
      <c r="O20">
        <v>0</v>
      </c>
      <c r="P20">
        <v>0</v>
      </c>
      <c r="Q20">
        <v>6723415</v>
      </c>
      <c r="R20">
        <v>6617372</v>
      </c>
      <c r="S20">
        <v>3289</v>
      </c>
      <c r="T20">
        <v>8551</v>
      </c>
      <c r="U20">
        <v>233.53100000000001</v>
      </c>
    </row>
    <row r="21" spans="1:21" x14ac:dyDescent="0.3">
      <c r="A21" t="s">
        <v>104</v>
      </c>
      <c r="B21">
        <v>21898313</v>
      </c>
      <c r="C21">
        <v>21881488</v>
      </c>
      <c r="D21">
        <v>16825</v>
      </c>
      <c r="E21">
        <v>6723699</v>
      </c>
      <c r="F21">
        <v>6723166</v>
      </c>
      <c r="G21">
        <v>533</v>
      </c>
      <c r="H21">
        <v>8562409</v>
      </c>
      <c r="I21">
        <v>8562314</v>
      </c>
      <c r="J21">
        <v>95</v>
      </c>
      <c r="K21">
        <v>6612205</v>
      </c>
      <c r="L21">
        <v>6596008</v>
      </c>
      <c r="M21">
        <v>16197</v>
      </c>
      <c r="N21">
        <v>0</v>
      </c>
      <c r="O21">
        <v>0</v>
      </c>
      <c r="P21">
        <v>0</v>
      </c>
      <c r="Q21">
        <v>6723757</v>
      </c>
      <c r="R21">
        <v>6616395</v>
      </c>
      <c r="S21">
        <v>86</v>
      </c>
      <c r="T21">
        <v>16108</v>
      </c>
      <c r="U21">
        <v>15.961499999999999</v>
      </c>
    </row>
    <row r="22" spans="1:21" x14ac:dyDescent="0.3">
      <c r="A22" t="s">
        <v>105</v>
      </c>
      <c r="B22">
        <v>18310556</v>
      </c>
      <c r="C22">
        <v>17042994</v>
      </c>
      <c r="D22">
        <v>1267562</v>
      </c>
      <c r="E22">
        <v>6692819</v>
      </c>
      <c r="F22">
        <v>6120808</v>
      </c>
      <c r="G22">
        <v>572011</v>
      </c>
      <c r="H22">
        <v>5202712</v>
      </c>
      <c r="I22">
        <v>4980638</v>
      </c>
      <c r="J22">
        <v>222074</v>
      </c>
      <c r="K22">
        <v>6415025</v>
      </c>
      <c r="L22">
        <v>5941548</v>
      </c>
      <c r="M22">
        <v>473477</v>
      </c>
      <c r="N22">
        <v>0</v>
      </c>
      <c r="O22">
        <v>0</v>
      </c>
      <c r="P22">
        <v>0</v>
      </c>
      <c r="Q22">
        <v>6735008</v>
      </c>
      <c r="R22">
        <v>6633788</v>
      </c>
      <c r="S22">
        <v>114333</v>
      </c>
      <c r="T22">
        <v>359162</v>
      </c>
      <c r="U22">
        <v>23.003399999999999</v>
      </c>
    </row>
    <row r="23" spans="1:21" x14ac:dyDescent="0.3">
      <c r="A23" t="s">
        <v>106</v>
      </c>
      <c r="B23">
        <v>18405824</v>
      </c>
      <c r="C23">
        <v>16240248</v>
      </c>
      <c r="D23">
        <v>2165576</v>
      </c>
      <c r="E23">
        <v>7037908</v>
      </c>
      <c r="F23">
        <v>6289078</v>
      </c>
      <c r="G23">
        <v>748830</v>
      </c>
      <c r="H23">
        <v>5522750</v>
      </c>
      <c r="I23">
        <v>4663605</v>
      </c>
      <c r="J23">
        <v>859145</v>
      </c>
      <c r="K23">
        <v>5845166</v>
      </c>
      <c r="L23">
        <v>5287565</v>
      </c>
      <c r="M23">
        <v>557601</v>
      </c>
      <c r="N23">
        <v>0</v>
      </c>
      <c r="O23">
        <v>0</v>
      </c>
      <c r="P23">
        <v>0</v>
      </c>
      <c r="Q23">
        <v>7075831</v>
      </c>
      <c r="R23">
        <v>6885037</v>
      </c>
      <c r="S23">
        <v>195197</v>
      </c>
      <c r="T23">
        <v>362465</v>
      </c>
      <c r="U23">
        <v>173.863</v>
      </c>
    </row>
    <row r="24" spans="1:21" x14ac:dyDescent="0.3">
      <c r="A24" t="s">
        <v>107</v>
      </c>
      <c r="B24">
        <v>18657458</v>
      </c>
      <c r="C24">
        <v>16439743</v>
      </c>
      <c r="D24">
        <v>2217715</v>
      </c>
      <c r="E24">
        <v>7058814</v>
      </c>
      <c r="F24">
        <v>6329527</v>
      </c>
      <c r="G24">
        <v>729287</v>
      </c>
      <c r="H24">
        <v>5818823</v>
      </c>
      <c r="I24">
        <v>4866601</v>
      </c>
      <c r="J24">
        <v>952222</v>
      </c>
      <c r="K24">
        <v>5779821</v>
      </c>
      <c r="L24">
        <v>5243615</v>
      </c>
      <c r="M24">
        <v>536206</v>
      </c>
      <c r="N24">
        <v>0</v>
      </c>
      <c r="O24">
        <v>0</v>
      </c>
      <c r="P24">
        <v>0</v>
      </c>
      <c r="Q24">
        <v>7100160</v>
      </c>
      <c r="R24">
        <v>6896796</v>
      </c>
      <c r="S24">
        <v>196433</v>
      </c>
      <c r="T24">
        <v>339862</v>
      </c>
      <c r="U24">
        <v>173.96899999999999</v>
      </c>
    </row>
    <row r="25" spans="1:21" x14ac:dyDescent="0.3">
      <c r="A25" t="s">
        <v>108</v>
      </c>
      <c r="B25">
        <v>18341220</v>
      </c>
      <c r="C25">
        <v>16117558</v>
      </c>
      <c r="D25">
        <v>2223662</v>
      </c>
      <c r="E25">
        <v>6991331</v>
      </c>
      <c r="F25">
        <v>6235130</v>
      </c>
      <c r="G25">
        <v>756201</v>
      </c>
      <c r="H25">
        <v>5520312</v>
      </c>
      <c r="I25">
        <v>4618350</v>
      </c>
      <c r="J25">
        <v>901962</v>
      </c>
      <c r="K25">
        <v>5829577</v>
      </c>
      <c r="L25">
        <v>5264078</v>
      </c>
      <c r="M25">
        <v>565499</v>
      </c>
      <c r="N25">
        <v>0</v>
      </c>
      <c r="O25">
        <v>0</v>
      </c>
      <c r="P25">
        <v>0</v>
      </c>
      <c r="Q25">
        <v>7028644</v>
      </c>
      <c r="R25">
        <v>6842843</v>
      </c>
      <c r="S25">
        <v>196244</v>
      </c>
      <c r="T25">
        <v>369164</v>
      </c>
      <c r="U25">
        <v>184.923</v>
      </c>
    </row>
    <row r="26" spans="1:21" x14ac:dyDescent="0.3">
      <c r="A26" t="s">
        <v>109</v>
      </c>
      <c r="B26">
        <v>18674535</v>
      </c>
      <c r="C26">
        <v>16470320</v>
      </c>
      <c r="D26">
        <v>2204215</v>
      </c>
      <c r="E26">
        <v>7063430</v>
      </c>
      <c r="F26">
        <v>6338840</v>
      </c>
      <c r="G26">
        <v>724590</v>
      </c>
      <c r="H26">
        <v>5820120</v>
      </c>
      <c r="I26">
        <v>4874208</v>
      </c>
      <c r="J26">
        <v>945912</v>
      </c>
      <c r="K26">
        <v>5790985</v>
      </c>
      <c r="L26">
        <v>5257272</v>
      </c>
      <c r="M26">
        <v>533713</v>
      </c>
      <c r="N26">
        <v>0</v>
      </c>
      <c r="O26">
        <v>0</v>
      </c>
      <c r="P26">
        <v>0</v>
      </c>
      <c r="Q26">
        <v>7104637</v>
      </c>
      <c r="R26">
        <v>6903224</v>
      </c>
      <c r="S26">
        <v>194404</v>
      </c>
      <c r="T26">
        <v>339228</v>
      </c>
      <c r="U26">
        <v>174.173</v>
      </c>
    </row>
    <row r="27" spans="1:21" x14ac:dyDescent="0.3">
      <c r="A27" t="s">
        <v>110</v>
      </c>
      <c r="B27">
        <v>18747530</v>
      </c>
      <c r="C27">
        <v>16544023</v>
      </c>
      <c r="D27">
        <v>2203507</v>
      </c>
      <c r="E27">
        <v>7076385</v>
      </c>
      <c r="F27">
        <v>6368900</v>
      </c>
      <c r="G27">
        <v>707485</v>
      </c>
      <c r="H27">
        <v>5888711</v>
      </c>
      <c r="I27">
        <v>4913142</v>
      </c>
      <c r="J27">
        <v>975569</v>
      </c>
      <c r="K27">
        <v>5782434</v>
      </c>
      <c r="L27">
        <v>5261981</v>
      </c>
      <c r="M27">
        <v>520453</v>
      </c>
      <c r="N27">
        <v>0</v>
      </c>
      <c r="O27">
        <v>0</v>
      </c>
      <c r="P27">
        <v>0</v>
      </c>
      <c r="Q27">
        <v>7118885</v>
      </c>
      <c r="R27">
        <v>6913570</v>
      </c>
      <c r="S27">
        <v>199155</v>
      </c>
      <c r="T27">
        <v>321292</v>
      </c>
      <c r="U27">
        <v>177.3</v>
      </c>
    </row>
    <row r="28" spans="1:21" x14ac:dyDescent="0.3">
      <c r="A28" t="s">
        <v>111</v>
      </c>
      <c r="B28">
        <v>18726129</v>
      </c>
      <c r="C28">
        <v>16515317</v>
      </c>
      <c r="D28">
        <v>2210812</v>
      </c>
      <c r="E28">
        <v>7064382</v>
      </c>
      <c r="F28">
        <v>6356014</v>
      </c>
      <c r="G28">
        <v>708368</v>
      </c>
      <c r="H28">
        <v>5894200</v>
      </c>
      <c r="I28">
        <v>4914723</v>
      </c>
      <c r="J28">
        <v>979477</v>
      </c>
      <c r="K28">
        <v>5767547</v>
      </c>
      <c r="L28">
        <v>5244580</v>
      </c>
      <c r="M28">
        <v>522967</v>
      </c>
      <c r="N28">
        <v>0</v>
      </c>
      <c r="O28">
        <v>0</v>
      </c>
      <c r="P28">
        <v>0</v>
      </c>
      <c r="Q28">
        <v>7106775</v>
      </c>
      <c r="R28">
        <v>6899319</v>
      </c>
      <c r="S28">
        <v>201705</v>
      </c>
      <c r="T28">
        <v>321267</v>
      </c>
      <c r="U28">
        <v>178.25</v>
      </c>
    </row>
    <row r="29" spans="1:21" x14ac:dyDescent="0.3">
      <c r="A29" t="s">
        <v>112</v>
      </c>
      <c r="B29">
        <v>19811312</v>
      </c>
      <c r="C29">
        <v>18344124</v>
      </c>
      <c r="D29">
        <v>1467188</v>
      </c>
      <c r="E29">
        <v>7068040</v>
      </c>
      <c r="F29">
        <v>6408012</v>
      </c>
      <c r="G29">
        <v>660028</v>
      </c>
      <c r="H29">
        <v>5994406</v>
      </c>
      <c r="I29">
        <v>5733122</v>
      </c>
      <c r="J29">
        <v>261284</v>
      </c>
      <c r="K29">
        <v>6748866</v>
      </c>
      <c r="L29">
        <v>6202990</v>
      </c>
      <c r="M29">
        <v>545876</v>
      </c>
      <c r="N29">
        <v>0</v>
      </c>
      <c r="O29">
        <v>0</v>
      </c>
      <c r="P29">
        <v>0</v>
      </c>
      <c r="Q29">
        <v>7118666</v>
      </c>
      <c r="R29">
        <v>7000739</v>
      </c>
      <c r="S29">
        <v>131090</v>
      </c>
      <c r="T29">
        <v>414795</v>
      </c>
      <c r="U29">
        <v>24.0503</v>
      </c>
    </row>
    <row r="30" spans="1:21" x14ac:dyDescent="0.3">
      <c r="A30" t="s">
        <v>113</v>
      </c>
      <c r="B30">
        <v>20140720</v>
      </c>
      <c r="C30">
        <v>18622956</v>
      </c>
      <c r="D30">
        <v>1517764</v>
      </c>
      <c r="E30">
        <v>7153884</v>
      </c>
      <c r="F30">
        <v>6473711</v>
      </c>
      <c r="G30">
        <v>680173</v>
      </c>
      <c r="H30">
        <v>6160003</v>
      </c>
      <c r="I30">
        <v>5886090</v>
      </c>
      <c r="J30">
        <v>273913</v>
      </c>
      <c r="K30">
        <v>6826833</v>
      </c>
      <c r="L30">
        <v>6263155</v>
      </c>
      <c r="M30">
        <v>563678</v>
      </c>
      <c r="N30">
        <v>0</v>
      </c>
      <c r="O30">
        <v>0</v>
      </c>
      <c r="P30">
        <v>0</v>
      </c>
      <c r="Q30">
        <v>7207079</v>
      </c>
      <c r="R30">
        <v>7089479</v>
      </c>
      <c r="S30">
        <v>136296</v>
      </c>
      <c r="T30">
        <v>427386</v>
      </c>
      <c r="U30">
        <v>25.028300000000002</v>
      </c>
    </row>
    <row r="31" spans="1:21" x14ac:dyDescent="0.3">
      <c r="A31" t="s">
        <v>114</v>
      </c>
      <c r="B31">
        <v>20412940</v>
      </c>
      <c r="C31">
        <v>18986900</v>
      </c>
      <c r="D31">
        <v>1426040</v>
      </c>
      <c r="E31">
        <v>7167306</v>
      </c>
      <c r="F31">
        <v>6550197</v>
      </c>
      <c r="G31">
        <v>617109</v>
      </c>
      <c r="H31">
        <v>6387060</v>
      </c>
      <c r="I31">
        <v>6138408</v>
      </c>
      <c r="J31">
        <v>248652</v>
      </c>
      <c r="K31">
        <v>6858574</v>
      </c>
      <c r="L31">
        <v>6298295</v>
      </c>
      <c r="M31">
        <v>560279</v>
      </c>
      <c r="N31">
        <v>0</v>
      </c>
      <c r="O31">
        <v>0</v>
      </c>
      <c r="P31">
        <v>0</v>
      </c>
      <c r="Q31">
        <v>7207953</v>
      </c>
      <c r="R31">
        <v>7038544</v>
      </c>
      <c r="S31">
        <v>132794</v>
      </c>
      <c r="T31">
        <v>427479</v>
      </c>
      <c r="U31">
        <v>22.928100000000001</v>
      </c>
    </row>
    <row r="32" spans="1:21" x14ac:dyDescent="0.3">
      <c r="A32" t="s">
        <v>115</v>
      </c>
      <c r="B32">
        <v>20264708</v>
      </c>
      <c r="C32">
        <v>18619134</v>
      </c>
      <c r="D32">
        <v>1645574</v>
      </c>
      <c r="E32">
        <v>7172303</v>
      </c>
      <c r="F32">
        <v>6443208</v>
      </c>
      <c r="G32">
        <v>729095</v>
      </c>
      <c r="H32">
        <v>6256141</v>
      </c>
      <c r="I32">
        <v>5968819</v>
      </c>
      <c r="J32">
        <v>287322</v>
      </c>
      <c r="K32">
        <v>6836264</v>
      </c>
      <c r="L32">
        <v>6207107</v>
      </c>
      <c r="M32">
        <v>629157</v>
      </c>
      <c r="N32">
        <v>0</v>
      </c>
      <c r="O32">
        <v>0</v>
      </c>
      <c r="P32">
        <v>0</v>
      </c>
      <c r="Q32">
        <v>7218819</v>
      </c>
      <c r="R32">
        <v>7081933</v>
      </c>
      <c r="S32">
        <v>151237</v>
      </c>
      <c r="T32">
        <v>477930</v>
      </c>
      <c r="U32">
        <v>23.616900000000001</v>
      </c>
    </row>
    <row r="33" spans="1:21" x14ac:dyDescent="0.3">
      <c r="A33" t="s">
        <v>116</v>
      </c>
      <c r="B33">
        <v>20428705</v>
      </c>
      <c r="C33">
        <v>18826450</v>
      </c>
      <c r="D33">
        <v>1602255</v>
      </c>
      <c r="E33">
        <v>7205269</v>
      </c>
      <c r="F33">
        <v>6515407</v>
      </c>
      <c r="G33">
        <v>689862</v>
      </c>
      <c r="H33">
        <v>6301644</v>
      </c>
      <c r="I33">
        <v>6015589</v>
      </c>
      <c r="J33">
        <v>286055</v>
      </c>
      <c r="K33">
        <v>6921792</v>
      </c>
      <c r="L33">
        <v>6295454</v>
      </c>
      <c r="M33">
        <v>626338</v>
      </c>
      <c r="N33">
        <v>0</v>
      </c>
      <c r="O33">
        <v>0</v>
      </c>
      <c r="P33">
        <v>0</v>
      </c>
      <c r="Q33">
        <v>7251022</v>
      </c>
      <c r="R33">
        <v>7129072</v>
      </c>
      <c r="S33">
        <v>151572</v>
      </c>
      <c r="T33">
        <v>474777</v>
      </c>
      <c r="U33">
        <v>23.413599999999999</v>
      </c>
    </row>
    <row r="34" spans="1:21" x14ac:dyDescent="0.3">
      <c r="A34" t="s">
        <v>117</v>
      </c>
      <c r="B34">
        <v>19405306</v>
      </c>
      <c r="C34">
        <v>17331352</v>
      </c>
      <c r="D34">
        <v>2073954</v>
      </c>
      <c r="E34">
        <v>6894144</v>
      </c>
      <c r="F34">
        <v>5846929</v>
      </c>
      <c r="G34">
        <v>1047215</v>
      </c>
      <c r="H34">
        <v>6117254</v>
      </c>
      <c r="I34">
        <v>5833534</v>
      </c>
      <c r="J34">
        <v>283720</v>
      </c>
      <c r="K34">
        <v>6393908</v>
      </c>
      <c r="L34">
        <v>5650889</v>
      </c>
      <c r="M34">
        <v>743019</v>
      </c>
      <c r="N34">
        <v>0</v>
      </c>
      <c r="O34">
        <v>0</v>
      </c>
      <c r="P34">
        <v>0</v>
      </c>
      <c r="Q34">
        <v>6950953</v>
      </c>
      <c r="R34">
        <v>6852792</v>
      </c>
      <c r="S34">
        <v>176415</v>
      </c>
      <c r="T34">
        <v>566606</v>
      </c>
      <c r="U34">
        <v>21.225300000000001</v>
      </c>
    </row>
    <row r="35" spans="1:21" x14ac:dyDescent="0.3">
      <c r="A35" t="s">
        <v>118</v>
      </c>
      <c r="B35">
        <v>19410866</v>
      </c>
      <c r="C35">
        <v>17313732</v>
      </c>
      <c r="D35">
        <v>2097134</v>
      </c>
      <c r="E35">
        <v>6900328</v>
      </c>
      <c r="F35">
        <v>5834733</v>
      </c>
      <c r="G35">
        <v>1065595</v>
      </c>
      <c r="H35">
        <v>6123245</v>
      </c>
      <c r="I35">
        <v>5837394</v>
      </c>
      <c r="J35">
        <v>285851</v>
      </c>
      <c r="K35">
        <v>6387293</v>
      </c>
      <c r="L35">
        <v>5641605</v>
      </c>
      <c r="M35">
        <v>745688</v>
      </c>
      <c r="N35">
        <v>0</v>
      </c>
      <c r="O35">
        <v>0</v>
      </c>
      <c r="P35">
        <v>0</v>
      </c>
      <c r="Q35">
        <v>6961218</v>
      </c>
      <c r="R35">
        <v>6862328</v>
      </c>
      <c r="S35">
        <v>175600</v>
      </c>
      <c r="T35">
        <v>570079</v>
      </c>
      <c r="U35">
        <v>21.089200000000002</v>
      </c>
    </row>
    <row r="36" spans="1:21" x14ac:dyDescent="0.3">
      <c r="A36" t="s">
        <v>119</v>
      </c>
      <c r="B36">
        <v>19563375</v>
      </c>
      <c r="C36">
        <v>17486844</v>
      </c>
      <c r="D36">
        <v>2076531</v>
      </c>
      <c r="E36">
        <v>6958355</v>
      </c>
      <c r="F36">
        <v>5906590</v>
      </c>
      <c r="G36">
        <v>1051765</v>
      </c>
      <c r="H36">
        <v>6185473</v>
      </c>
      <c r="I36">
        <v>5899802</v>
      </c>
      <c r="J36">
        <v>285671</v>
      </c>
      <c r="K36">
        <v>6419547</v>
      </c>
      <c r="L36">
        <v>5680452</v>
      </c>
      <c r="M36">
        <v>739095</v>
      </c>
      <c r="N36">
        <v>0</v>
      </c>
      <c r="O36">
        <v>0</v>
      </c>
      <c r="P36">
        <v>0</v>
      </c>
      <c r="Q36">
        <v>7009072</v>
      </c>
      <c r="R36">
        <v>6885144</v>
      </c>
      <c r="S36">
        <v>183392</v>
      </c>
      <c r="T36">
        <v>555796</v>
      </c>
      <c r="U36">
        <v>18.366399999999999</v>
      </c>
    </row>
    <row r="37" spans="1:21" x14ac:dyDescent="0.3">
      <c r="A37" t="s">
        <v>120</v>
      </c>
      <c r="B37">
        <v>19855108</v>
      </c>
      <c r="C37">
        <v>17950251</v>
      </c>
      <c r="D37">
        <v>1904857</v>
      </c>
      <c r="E37">
        <v>6926862</v>
      </c>
      <c r="F37">
        <v>6054708</v>
      </c>
      <c r="G37">
        <v>872154</v>
      </c>
      <c r="H37">
        <v>6335401</v>
      </c>
      <c r="I37">
        <v>6043871</v>
      </c>
      <c r="J37">
        <v>291530</v>
      </c>
      <c r="K37">
        <v>6592845</v>
      </c>
      <c r="L37">
        <v>5851672</v>
      </c>
      <c r="M37">
        <v>741173</v>
      </c>
      <c r="N37">
        <v>0</v>
      </c>
      <c r="O37">
        <v>0</v>
      </c>
      <c r="P37">
        <v>0</v>
      </c>
      <c r="Q37">
        <v>6986693</v>
      </c>
      <c r="R37">
        <v>6884091</v>
      </c>
      <c r="S37">
        <v>175400</v>
      </c>
      <c r="T37">
        <v>565774</v>
      </c>
      <c r="U37">
        <v>22.255600000000001</v>
      </c>
    </row>
    <row r="38" spans="1:21" x14ac:dyDescent="0.3">
      <c r="A38" t="s">
        <v>121</v>
      </c>
      <c r="B38">
        <v>20280881</v>
      </c>
      <c r="C38">
        <v>18451722</v>
      </c>
      <c r="D38">
        <v>1829159</v>
      </c>
      <c r="E38">
        <v>6997430</v>
      </c>
      <c r="F38">
        <v>6202832</v>
      </c>
      <c r="G38">
        <v>794598</v>
      </c>
      <c r="H38">
        <v>6563394</v>
      </c>
      <c r="I38">
        <v>6269055</v>
      </c>
      <c r="J38">
        <v>294339</v>
      </c>
      <c r="K38">
        <v>6720057</v>
      </c>
      <c r="L38">
        <v>5979835</v>
      </c>
      <c r="M38">
        <v>740222</v>
      </c>
      <c r="N38">
        <v>0</v>
      </c>
      <c r="O38">
        <v>0</v>
      </c>
      <c r="P38">
        <v>0</v>
      </c>
      <c r="Q38">
        <v>7046484</v>
      </c>
      <c r="R38">
        <v>6916666</v>
      </c>
      <c r="S38">
        <v>170095</v>
      </c>
      <c r="T38">
        <v>570127</v>
      </c>
      <c r="U38">
        <v>19.067499999999999</v>
      </c>
    </row>
    <row r="39" spans="1:21" x14ac:dyDescent="0.3">
      <c r="A39" t="s">
        <v>122</v>
      </c>
      <c r="B39">
        <v>18428519</v>
      </c>
      <c r="C39">
        <v>16946181</v>
      </c>
      <c r="D39">
        <v>1482338</v>
      </c>
      <c r="E39">
        <v>6234749</v>
      </c>
      <c r="F39">
        <v>5552009</v>
      </c>
      <c r="G39">
        <v>682740</v>
      </c>
      <c r="H39">
        <v>6167759</v>
      </c>
      <c r="I39">
        <v>6017733</v>
      </c>
      <c r="J39">
        <v>150026</v>
      </c>
      <c r="K39">
        <v>6026011</v>
      </c>
      <c r="L39">
        <v>5376439</v>
      </c>
      <c r="M39">
        <v>649572</v>
      </c>
      <c r="N39">
        <v>0</v>
      </c>
      <c r="O39">
        <v>0</v>
      </c>
      <c r="P39">
        <v>0</v>
      </c>
      <c r="Q39">
        <v>6276945</v>
      </c>
      <c r="R39">
        <v>6163119</v>
      </c>
      <c r="S39">
        <v>141257</v>
      </c>
      <c r="T39">
        <v>508322</v>
      </c>
      <c r="U39">
        <v>23.397200000000002</v>
      </c>
    </row>
    <row r="40" spans="1:21" x14ac:dyDescent="0.3">
      <c r="A40" t="s">
        <v>123</v>
      </c>
      <c r="B40">
        <v>18517325</v>
      </c>
      <c r="C40">
        <v>17093364</v>
      </c>
      <c r="D40">
        <v>1423961</v>
      </c>
      <c r="E40">
        <v>6263500</v>
      </c>
      <c r="F40">
        <v>5608233</v>
      </c>
      <c r="G40">
        <v>655267</v>
      </c>
      <c r="H40">
        <v>6167174</v>
      </c>
      <c r="I40">
        <v>6023758</v>
      </c>
      <c r="J40">
        <v>143416</v>
      </c>
      <c r="K40">
        <v>6086651</v>
      </c>
      <c r="L40">
        <v>5461373</v>
      </c>
      <c r="M40">
        <v>625278</v>
      </c>
      <c r="N40">
        <v>0</v>
      </c>
      <c r="O40">
        <v>0</v>
      </c>
      <c r="P40">
        <v>0</v>
      </c>
      <c r="Q40">
        <v>6299406</v>
      </c>
      <c r="R40">
        <v>6216637</v>
      </c>
      <c r="S40">
        <v>140843</v>
      </c>
      <c r="T40">
        <v>484402</v>
      </c>
      <c r="U40">
        <v>17.740300000000001</v>
      </c>
    </row>
    <row r="41" spans="1:21" x14ac:dyDescent="0.3">
      <c r="A41" t="s">
        <v>124</v>
      </c>
      <c r="B41">
        <v>18349996</v>
      </c>
      <c r="C41">
        <v>16845606</v>
      </c>
      <c r="D41">
        <v>1504390</v>
      </c>
      <c r="E41">
        <v>6203033</v>
      </c>
      <c r="F41">
        <v>5501889</v>
      </c>
      <c r="G41">
        <v>701144</v>
      </c>
      <c r="H41">
        <v>6157883</v>
      </c>
      <c r="I41">
        <v>6005283</v>
      </c>
      <c r="J41">
        <v>152600</v>
      </c>
      <c r="K41">
        <v>5989080</v>
      </c>
      <c r="L41">
        <v>5338434</v>
      </c>
      <c r="M41">
        <v>650646</v>
      </c>
      <c r="N41">
        <v>0</v>
      </c>
      <c r="O41">
        <v>0</v>
      </c>
      <c r="P41">
        <v>0</v>
      </c>
      <c r="Q41">
        <v>6249334</v>
      </c>
      <c r="R41">
        <v>6154052</v>
      </c>
      <c r="S41">
        <v>138603</v>
      </c>
      <c r="T41">
        <v>512048</v>
      </c>
      <c r="U41">
        <v>43.410200000000003</v>
      </c>
    </row>
    <row r="42" spans="1:21" x14ac:dyDescent="0.3">
      <c r="A42" t="s">
        <v>125</v>
      </c>
      <c r="B42">
        <v>21354284</v>
      </c>
      <c r="C42">
        <v>21293908</v>
      </c>
      <c r="D42">
        <v>60376</v>
      </c>
      <c r="E42">
        <v>7084828</v>
      </c>
      <c r="F42">
        <v>7049862</v>
      </c>
      <c r="G42">
        <v>34966</v>
      </c>
      <c r="H42">
        <v>7359225</v>
      </c>
      <c r="I42">
        <v>7351972</v>
      </c>
      <c r="J42">
        <v>7253</v>
      </c>
      <c r="K42">
        <v>6910231</v>
      </c>
      <c r="L42">
        <v>6892074</v>
      </c>
      <c r="M42">
        <v>18157</v>
      </c>
      <c r="N42">
        <v>0</v>
      </c>
      <c r="O42">
        <v>0</v>
      </c>
      <c r="P42">
        <v>0</v>
      </c>
      <c r="Q42">
        <v>7085938</v>
      </c>
      <c r="R42">
        <v>6944676</v>
      </c>
      <c r="S42">
        <v>5431</v>
      </c>
      <c r="T42">
        <v>12727</v>
      </c>
      <c r="U42">
        <v>17.623699999999999</v>
      </c>
    </row>
    <row r="43" spans="1:21" x14ac:dyDescent="0.3">
      <c r="A43" t="s">
        <v>126</v>
      </c>
      <c r="B43">
        <v>18787365</v>
      </c>
      <c r="C43">
        <v>17809339</v>
      </c>
      <c r="D43">
        <v>978026</v>
      </c>
      <c r="E43">
        <v>6408820</v>
      </c>
      <c r="F43">
        <v>5918934</v>
      </c>
      <c r="G43">
        <v>489886</v>
      </c>
      <c r="H43">
        <v>6207301</v>
      </c>
      <c r="I43">
        <v>6142671</v>
      </c>
      <c r="J43">
        <v>64630</v>
      </c>
      <c r="K43">
        <v>6171244</v>
      </c>
      <c r="L43">
        <v>5747734</v>
      </c>
      <c r="M43">
        <v>423510</v>
      </c>
      <c r="N43">
        <v>0</v>
      </c>
      <c r="O43">
        <v>0</v>
      </c>
      <c r="P43">
        <v>0</v>
      </c>
      <c r="Q43">
        <v>6445326</v>
      </c>
      <c r="R43">
        <v>6292263</v>
      </c>
      <c r="S43">
        <v>118328</v>
      </c>
      <c r="T43">
        <v>305185</v>
      </c>
      <c r="U43">
        <v>28.819400000000002</v>
      </c>
    </row>
    <row r="44" spans="1:21" x14ac:dyDescent="0.3">
      <c r="A44" t="s">
        <v>127</v>
      </c>
      <c r="B44">
        <v>18796776</v>
      </c>
      <c r="C44">
        <v>17814375</v>
      </c>
      <c r="D44">
        <v>982401</v>
      </c>
      <c r="E44">
        <v>6409754</v>
      </c>
      <c r="F44">
        <v>5917838</v>
      </c>
      <c r="G44">
        <v>491916</v>
      </c>
      <c r="H44">
        <v>6213162</v>
      </c>
      <c r="I44">
        <v>6148160</v>
      </c>
      <c r="J44">
        <v>65002</v>
      </c>
      <c r="K44">
        <v>6173860</v>
      </c>
      <c r="L44">
        <v>5748377</v>
      </c>
      <c r="M44">
        <v>425483</v>
      </c>
      <c r="N44">
        <v>0</v>
      </c>
      <c r="O44">
        <v>0</v>
      </c>
      <c r="P44">
        <v>0</v>
      </c>
      <c r="Q44">
        <v>6446619</v>
      </c>
      <c r="R44">
        <v>6294731</v>
      </c>
      <c r="S44">
        <v>118742</v>
      </c>
      <c r="T44">
        <v>306744</v>
      </c>
      <c r="U44">
        <v>29.186199999999999</v>
      </c>
    </row>
    <row r="45" spans="1:21" x14ac:dyDescent="0.3">
      <c r="A45" t="s">
        <v>128</v>
      </c>
      <c r="B45">
        <v>20569351</v>
      </c>
      <c r="C45">
        <v>20074567</v>
      </c>
      <c r="D45">
        <v>494784</v>
      </c>
      <c r="E45">
        <v>6815998</v>
      </c>
      <c r="F45">
        <v>6594201</v>
      </c>
      <c r="G45">
        <v>221797</v>
      </c>
      <c r="H45">
        <v>7101399</v>
      </c>
      <c r="I45">
        <v>7032499</v>
      </c>
      <c r="J45">
        <v>68900</v>
      </c>
      <c r="K45">
        <v>6651954</v>
      </c>
      <c r="L45">
        <v>6447867</v>
      </c>
      <c r="M45">
        <v>204087</v>
      </c>
      <c r="N45">
        <v>0</v>
      </c>
      <c r="O45">
        <v>0</v>
      </c>
      <c r="P45">
        <v>0</v>
      </c>
      <c r="Q45">
        <v>6832210</v>
      </c>
      <c r="R45">
        <v>6725239</v>
      </c>
      <c r="S45">
        <v>47923</v>
      </c>
      <c r="T45">
        <v>156168</v>
      </c>
      <c r="U45">
        <v>15.004200000000001</v>
      </c>
    </row>
    <row r="46" spans="1:21" x14ac:dyDescent="0.3">
      <c r="A46" t="s">
        <v>129</v>
      </c>
      <c r="B46">
        <v>19335804</v>
      </c>
      <c r="C46">
        <v>18230657</v>
      </c>
      <c r="D46">
        <v>1105147</v>
      </c>
      <c r="E46">
        <v>7238082</v>
      </c>
      <c r="F46">
        <v>6758829</v>
      </c>
      <c r="G46">
        <v>479253</v>
      </c>
      <c r="H46">
        <v>5117480</v>
      </c>
      <c r="I46">
        <v>5037889</v>
      </c>
      <c r="J46">
        <v>79591</v>
      </c>
      <c r="K46">
        <v>6980242</v>
      </c>
      <c r="L46">
        <v>6433939</v>
      </c>
      <c r="M46">
        <v>546303</v>
      </c>
      <c r="N46">
        <v>0</v>
      </c>
      <c r="O46">
        <v>0</v>
      </c>
      <c r="P46">
        <v>0</v>
      </c>
      <c r="Q46">
        <v>7281779</v>
      </c>
      <c r="R46">
        <v>7183900</v>
      </c>
      <c r="S46">
        <v>276063</v>
      </c>
      <c r="T46">
        <v>270253</v>
      </c>
      <c r="U46">
        <v>25.469200000000001</v>
      </c>
    </row>
    <row r="47" spans="1:21" x14ac:dyDescent="0.3">
      <c r="A47" t="s">
        <v>130</v>
      </c>
      <c r="B47">
        <v>18298420</v>
      </c>
      <c r="C47">
        <v>13064731</v>
      </c>
      <c r="D47">
        <v>5233689</v>
      </c>
      <c r="E47">
        <v>6391099</v>
      </c>
      <c r="F47">
        <v>5332169</v>
      </c>
      <c r="G47">
        <v>1058930</v>
      </c>
      <c r="H47">
        <v>7031296</v>
      </c>
      <c r="I47">
        <v>3430535</v>
      </c>
      <c r="J47">
        <v>3600761</v>
      </c>
      <c r="K47">
        <v>4876025</v>
      </c>
      <c r="L47">
        <v>4302027</v>
      </c>
      <c r="M47">
        <v>573998</v>
      </c>
      <c r="N47">
        <v>0</v>
      </c>
      <c r="O47">
        <v>0</v>
      </c>
      <c r="P47">
        <v>0</v>
      </c>
      <c r="Q47">
        <v>6411609</v>
      </c>
      <c r="R47">
        <v>6342182</v>
      </c>
      <c r="S47">
        <v>414231</v>
      </c>
      <c r="T47">
        <v>159983</v>
      </c>
      <c r="U47">
        <v>334.38099999999997</v>
      </c>
    </row>
    <row r="48" spans="1:21" x14ac:dyDescent="0.3">
      <c r="A48" t="s">
        <v>131</v>
      </c>
      <c r="B48">
        <v>16994709</v>
      </c>
      <c r="C48">
        <v>11270326</v>
      </c>
      <c r="D48">
        <v>5724383</v>
      </c>
      <c r="E48">
        <v>4631883</v>
      </c>
      <c r="F48">
        <v>4249311</v>
      </c>
      <c r="G48">
        <v>382572</v>
      </c>
      <c r="H48">
        <v>8217509</v>
      </c>
      <c r="I48">
        <v>3165857</v>
      </c>
      <c r="J48">
        <v>5051652</v>
      </c>
      <c r="K48">
        <v>4145317</v>
      </c>
      <c r="L48">
        <v>3855158</v>
      </c>
      <c r="M48">
        <v>290159</v>
      </c>
      <c r="N48">
        <v>0</v>
      </c>
      <c r="O48">
        <v>0</v>
      </c>
      <c r="P48">
        <v>0</v>
      </c>
      <c r="Q48">
        <v>4650521</v>
      </c>
      <c r="R48">
        <v>4591655</v>
      </c>
      <c r="S48">
        <v>152656</v>
      </c>
      <c r="T48">
        <v>137683</v>
      </c>
      <c r="U48">
        <v>505.70499999999998</v>
      </c>
    </row>
    <row r="49" spans="1:21" x14ac:dyDescent="0.3">
      <c r="A49" t="s">
        <v>132</v>
      </c>
      <c r="B49">
        <v>18008456</v>
      </c>
      <c r="C49">
        <v>17628900</v>
      </c>
      <c r="D49">
        <v>379556</v>
      </c>
      <c r="E49">
        <v>7221842</v>
      </c>
      <c r="F49">
        <v>7086957</v>
      </c>
      <c r="G49">
        <v>134885</v>
      </c>
      <c r="H49">
        <v>3703389</v>
      </c>
      <c r="I49">
        <v>3598855</v>
      </c>
      <c r="J49">
        <v>104534</v>
      </c>
      <c r="K49">
        <v>7083225</v>
      </c>
      <c r="L49">
        <v>6943088</v>
      </c>
      <c r="M49">
        <v>140137</v>
      </c>
      <c r="N49">
        <v>0</v>
      </c>
      <c r="O49">
        <v>0</v>
      </c>
      <c r="P49">
        <v>0</v>
      </c>
      <c r="Q49">
        <v>7227156</v>
      </c>
      <c r="R49">
        <v>7144380</v>
      </c>
      <c r="S49">
        <v>45425</v>
      </c>
      <c r="T49">
        <v>94717</v>
      </c>
      <c r="U49">
        <v>33.704500000000003</v>
      </c>
    </row>
    <row r="50" spans="1:21" x14ac:dyDescent="0.3">
      <c r="A50" t="s">
        <v>133</v>
      </c>
      <c r="B50">
        <v>17645196</v>
      </c>
      <c r="C50">
        <v>17522071</v>
      </c>
      <c r="D50">
        <v>123125</v>
      </c>
      <c r="E50">
        <v>6667531</v>
      </c>
      <c r="F50">
        <v>6633334</v>
      </c>
      <c r="G50">
        <v>34197</v>
      </c>
      <c r="H50">
        <v>4388772</v>
      </c>
      <c r="I50">
        <v>4346103</v>
      </c>
      <c r="J50">
        <v>42669</v>
      </c>
      <c r="K50">
        <v>6588893</v>
      </c>
      <c r="L50">
        <v>6542634</v>
      </c>
      <c r="M50">
        <v>46259</v>
      </c>
      <c r="N50">
        <v>0</v>
      </c>
      <c r="O50">
        <v>0</v>
      </c>
      <c r="P50">
        <v>0</v>
      </c>
      <c r="Q50">
        <v>6669853</v>
      </c>
      <c r="R50">
        <v>6602508</v>
      </c>
      <c r="S50">
        <v>17194</v>
      </c>
      <c r="T50">
        <v>29247</v>
      </c>
      <c r="U50">
        <v>50.522599999999997</v>
      </c>
    </row>
    <row r="51" spans="1:21" x14ac:dyDescent="0.3">
      <c r="A51" t="s">
        <v>134</v>
      </c>
      <c r="B51">
        <v>20707841</v>
      </c>
      <c r="C51">
        <v>20292742</v>
      </c>
      <c r="D51">
        <v>415099</v>
      </c>
      <c r="E51">
        <v>7183079</v>
      </c>
      <c r="F51">
        <v>6969428</v>
      </c>
      <c r="G51">
        <v>213651</v>
      </c>
      <c r="H51">
        <v>6542637</v>
      </c>
      <c r="I51">
        <v>6524124</v>
      </c>
      <c r="J51">
        <v>18513</v>
      </c>
      <c r="K51">
        <v>6982125</v>
      </c>
      <c r="L51">
        <v>6799190</v>
      </c>
      <c r="M51">
        <v>182935</v>
      </c>
      <c r="N51">
        <v>0</v>
      </c>
      <c r="O51">
        <v>0</v>
      </c>
      <c r="P51">
        <v>0</v>
      </c>
      <c r="Q51">
        <v>7198820</v>
      </c>
      <c r="R51">
        <v>7082639</v>
      </c>
      <c r="S51">
        <v>55267</v>
      </c>
      <c r="T51">
        <v>127663</v>
      </c>
      <c r="U51">
        <v>57.707500000000003</v>
      </c>
    </row>
    <row r="52" spans="1:21" x14ac:dyDescent="0.3">
      <c r="A52" t="s">
        <v>135</v>
      </c>
      <c r="B52">
        <v>12979719</v>
      </c>
      <c r="C52">
        <v>12818632</v>
      </c>
      <c r="D52">
        <v>161087</v>
      </c>
      <c r="E52">
        <v>5101667</v>
      </c>
      <c r="F52">
        <v>5046768</v>
      </c>
      <c r="G52">
        <v>54899</v>
      </c>
      <c r="H52">
        <v>2881047</v>
      </c>
      <c r="I52">
        <v>2846720</v>
      </c>
      <c r="J52">
        <v>34327</v>
      </c>
      <c r="K52">
        <v>4997005</v>
      </c>
      <c r="L52">
        <v>4925144</v>
      </c>
      <c r="M52">
        <v>71861</v>
      </c>
      <c r="N52">
        <v>0</v>
      </c>
      <c r="O52">
        <v>0</v>
      </c>
      <c r="P52">
        <v>0</v>
      </c>
      <c r="Q52">
        <v>5118494</v>
      </c>
      <c r="R52">
        <v>5052269</v>
      </c>
      <c r="S52">
        <v>25968</v>
      </c>
      <c r="T52">
        <v>45702</v>
      </c>
      <c r="U52">
        <v>39.974899999999998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T2" sqref="T2:T52"/>
    </sheetView>
  </sheetViews>
  <sheetFormatPr defaultRowHeight="14.4" x14ac:dyDescent="0.3"/>
  <sheetData>
    <row r="1" spans="1:21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1" x14ac:dyDescent="0.3">
      <c r="A3" t="s">
        <v>1</v>
      </c>
      <c r="B3">
        <v>14697401</v>
      </c>
      <c r="C3">
        <v>14382078</v>
      </c>
      <c r="D3">
        <v>315323</v>
      </c>
      <c r="E3">
        <v>8913944</v>
      </c>
      <c r="F3">
        <v>8873587</v>
      </c>
      <c r="G3">
        <v>40357</v>
      </c>
      <c r="H3">
        <v>0</v>
      </c>
      <c r="I3">
        <v>0</v>
      </c>
      <c r="J3">
        <v>0</v>
      </c>
      <c r="K3">
        <v>5783457</v>
      </c>
      <c r="L3">
        <v>5508491</v>
      </c>
      <c r="M3">
        <v>274966</v>
      </c>
      <c r="N3">
        <v>0</v>
      </c>
      <c r="O3">
        <v>0</v>
      </c>
      <c r="P3">
        <v>0</v>
      </c>
      <c r="Q3">
        <v>6280160</v>
      </c>
      <c r="R3">
        <v>6101391</v>
      </c>
      <c r="S3">
        <v>230295</v>
      </c>
      <c r="T3">
        <v>44646</v>
      </c>
      <c r="U3">
        <v>22.715199999999999</v>
      </c>
    </row>
    <row r="4" spans="1:21" x14ac:dyDescent="0.3">
      <c r="A4" t="s">
        <v>87</v>
      </c>
      <c r="B4">
        <v>19315770</v>
      </c>
      <c r="C4">
        <v>18598650</v>
      </c>
      <c r="D4">
        <v>717120</v>
      </c>
      <c r="E4">
        <v>9514529</v>
      </c>
      <c r="F4">
        <v>9335671</v>
      </c>
      <c r="G4">
        <v>178858</v>
      </c>
      <c r="H4">
        <v>0</v>
      </c>
      <c r="I4">
        <v>0</v>
      </c>
      <c r="J4">
        <v>0</v>
      </c>
      <c r="K4">
        <v>9801241</v>
      </c>
      <c r="L4">
        <v>9262979</v>
      </c>
      <c r="M4">
        <v>538262</v>
      </c>
      <c r="N4">
        <v>0</v>
      </c>
      <c r="O4">
        <v>0</v>
      </c>
      <c r="P4">
        <v>0</v>
      </c>
      <c r="Q4">
        <v>10933125</v>
      </c>
      <c r="R4">
        <v>10554268</v>
      </c>
      <c r="S4">
        <v>353487</v>
      </c>
      <c r="T4">
        <v>184717</v>
      </c>
      <c r="U4">
        <v>18.403600000000001</v>
      </c>
    </row>
    <row r="5" spans="1:21" x14ac:dyDescent="0.3">
      <c r="A5" t="s">
        <v>88</v>
      </c>
      <c r="B5">
        <v>17345308</v>
      </c>
      <c r="C5">
        <v>16689522</v>
      </c>
      <c r="D5">
        <v>655786</v>
      </c>
      <c r="E5">
        <v>9433445</v>
      </c>
      <c r="F5">
        <v>9290597</v>
      </c>
      <c r="G5">
        <v>142848</v>
      </c>
      <c r="H5">
        <v>0</v>
      </c>
      <c r="I5">
        <v>0</v>
      </c>
      <c r="J5">
        <v>0</v>
      </c>
      <c r="K5">
        <v>7911863</v>
      </c>
      <c r="L5">
        <v>7398925</v>
      </c>
      <c r="M5">
        <v>512938</v>
      </c>
      <c r="N5">
        <v>0</v>
      </c>
      <c r="O5">
        <v>0</v>
      </c>
      <c r="P5">
        <v>0</v>
      </c>
      <c r="Q5">
        <v>8677420</v>
      </c>
      <c r="R5">
        <v>8426692</v>
      </c>
      <c r="S5">
        <v>327895</v>
      </c>
      <c r="T5">
        <v>185111</v>
      </c>
      <c r="U5">
        <v>21.1678</v>
      </c>
    </row>
    <row r="6" spans="1:21" x14ac:dyDescent="0.3">
      <c r="A6" t="s">
        <v>89</v>
      </c>
      <c r="B6">
        <v>16778088</v>
      </c>
      <c r="C6">
        <v>15975864</v>
      </c>
      <c r="D6">
        <v>802224</v>
      </c>
      <c r="E6">
        <v>9379075</v>
      </c>
      <c r="F6">
        <v>9200152</v>
      </c>
      <c r="G6">
        <v>178923</v>
      </c>
      <c r="H6">
        <v>0</v>
      </c>
      <c r="I6">
        <v>0</v>
      </c>
      <c r="J6">
        <v>0</v>
      </c>
      <c r="K6">
        <v>7399013</v>
      </c>
      <c r="L6">
        <v>6775712</v>
      </c>
      <c r="M6">
        <v>623301</v>
      </c>
      <c r="N6">
        <v>0</v>
      </c>
      <c r="O6">
        <v>0</v>
      </c>
      <c r="P6">
        <v>0</v>
      </c>
      <c r="Q6">
        <v>8032715</v>
      </c>
      <c r="R6">
        <v>7833964</v>
      </c>
      <c r="S6">
        <v>369773</v>
      </c>
      <c r="T6">
        <v>253548</v>
      </c>
      <c r="U6">
        <v>24.464600000000001</v>
      </c>
    </row>
    <row r="7" spans="1:21" x14ac:dyDescent="0.3">
      <c r="A7" t="s">
        <v>90</v>
      </c>
      <c r="B7">
        <v>20057252</v>
      </c>
      <c r="C7">
        <v>19044658</v>
      </c>
      <c r="D7">
        <v>1012594</v>
      </c>
      <c r="E7">
        <v>9292359</v>
      </c>
      <c r="F7">
        <v>9070374</v>
      </c>
      <c r="G7">
        <v>221985</v>
      </c>
      <c r="H7">
        <v>0</v>
      </c>
      <c r="I7">
        <v>0</v>
      </c>
      <c r="J7">
        <v>0</v>
      </c>
      <c r="K7">
        <v>10764893</v>
      </c>
      <c r="L7">
        <v>9974284</v>
      </c>
      <c r="M7">
        <v>790609</v>
      </c>
      <c r="N7">
        <v>0</v>
      </c>
      <c r="O7">
        <v>0</v>
      </c>
      <c r="P7">
        <v>0</v>
      </c>
      <c r="Q7">
        <v>11798185</v>
      </c>
      <c r="R7">
        <v>11473669</v>
      </c>
      <c r="S7">
        <v>492182</v>
      </c>
      <c r="T7">
        <v>298338</v>
      </c>
      <c r="U7">
        <v>20.469899999999999</v>
      </c>
    </row>
    <row r="8" spans="1:21" x14ac:dyDescent="0.3">
      <c r="A8" t="s">
        <v>91</v>
      </c>
      <c r="B8">
        <v>14028400</v>
      </c>
      <c r="C8">
        <v>13312084</v>
      </c>
      <c r="D8">
        <v>716316</v>
      </c>
      <c r="E8">
        <v>8444855</v>
      </c>
      <c r="F8">
        <v>8387326</v>
      </c>
      <c r="G8">
        <v>57529</v>
      </c>
      <c r="H8">
        <v>0</v>
      </c>
      <c r="I8">
        <v>0</v>
      </c>
      <c r="J8">
        <v>0</v>
      </c>
      <c r="K8">
        <v>5583545</v>
      </c>
      <c r="L8">
        <v>4924758</v>
      </c>
      <c r="M8">
        <v>658787</v>
      </c>
      <c r="N8">
        <v>0</v>
      </c>
      <c r="O8">
        <v>0</v>
      </c>
      <c r="P8">
        <v>0</v>
      </c>
      <c r="Q8">
        <v>6055521</v>
      </c>
      <c r="R8">
        <v>5880605</v>
      </c>
      <c r="S8">
        <v>588865</v>
      </c>
      <c r="T8">
        <v>70018</v>
      </c>
      <c r="U8">
        <v>24.5107</v>
      </c>
    </row>
    <row r="9" spans="1:21" x14ac:dyDescent="0.3">
      <c r="A9" t="s">
        <v>92</v>
      </c>
      <c r="B9">
        <v>15085902</v>
      </c>
      <c r="C9">
        <v>14021688</v>
      </c>
      <c r="D9">
        <v>1064214</v>
      </c>
      <c r="E9">
        <v>9077488</v>
      </c>
      <c r="F9">
        <v>8943741</v>
      </c>
      <c r="G9">
        <v>133747</v>
      </c>
      <c r="H9">
        <v>0</v>
      </c>
      <c r="I9">
        <v>0</v>
      </c>
      <c r="J9">
        <v>0</v>
      </c>
      <c r="K9">
        <v>6008414</v>
      </c>
      <c r="L9">
        <v>5077947</v>
      </c>
      <c r="M9">
        <v>930467</v>
      </c>
      <c r="N9">
        <v>0</v>
      </c>
      <c r="O9">
        <v>0</v>
      </c>
      <c r="P9">
        <v>0</v>
      </c>
      <c r="Q9">
        <v>6494732</v>
      </c>
      <c r="R9">
        <v>6360245</v>
      </c>
      <c r="S9">
        <v>710695</v>
      </c>
      <c r="T9">
        <v>219831</v>
      </c>
      <c r="U9">
        <v>16.4419</v>
      </c>
    </row>
    <row r="10" spans="1:21" x14ac:dyDescent="0.3">
      <c r="A10" t="s">
        <v>93</v>
      </c>
      <c r="B10">
        <v>16569567</v>
      </c>
      <c r="C10">
        <v>15576861</v>
      </c>
      <c r="D10">
        <v>992706</v>
      </c>
      <c r="E10">
        <v>9704394</v>
      </c>
      <c r="F10">
        <v>9515009</v>
      </c>
      <c r="G10">
        <v>189385</v>
      </c>
      <c r="H10">
        <v>0</v>
      </c>
      <c r="I10">
        <v>0</v>
      </c>
      <c r="J10">
        <v>0</v>
      </c>
      <c r="K10">
        <v>6865173</v>
      </c>
      <c r="L10">
        <v>6061852</v>
      </c>
      <c r="M10">
        <v>803321</v>
      </c>
      <c r="N10">
        <v>0</v>
      </c>
      <c r="O10">
        <v>0</v>
      </c>
      <c r="P10">
        <v>0</v>
      </c>
      <c r="Q10">
        <v>7460669</v>
      </c>
      <c r="R10">
        <v>7305209</v>
      </c>
      <c r="S10">
        <v>556345</v>
      </c>
      <c r="T10">
        <v>246960</v>
      </c>
      <c r="U10">
        <v>17.874700000000001</v>
      </c>
    </row>
    <row r="11" spans="1:21" x14ac:dyDescent="0.3">
      <c r="A11" t="s">
        <v>94</v>
      </c>
      <c r="B11">
        <v>14843556</v>
      </c>
      <c r="C11">
        <v>14072422</v>
      </c>
      <c r="D11">
        <v>771134</v>
      </c>
      <c r="E11">
        <v>8225886</v>
      </c>
      <c r="F11">
        <v>8107219</v>
      </c>
      <c r="G11">
        <v>118667</v>
      </c>
      <c r="H11">
        <v>0</v>
      </c>
      <c r="I11">
        <v>0</v>
      </c>
      <c r="J11">
        <v>0</v>
      </c>
      <c r="K11">
        <v>6617670</v>
      </c>
      <c r="L11">
        <v>5965203</v>
      </c>
      <c r="M11">
        <v>652467</v>
      </c>
      <c r="N11">
        <v>0</v>
      </c>
      <c r="O11">
        <v>0</v>
      </c>
      <c r="P11">
        <v>0</v>
      </c>
      <c r="Q11">
        <v>7257421</v>
      </c>
      <c r="R11">
        <v>6855589</v>
      </c>
      <c r="S11">
        <v>442424</v>
      </c>
      <c r="T11">
        <v>210201</v>
      </c>
      <c r="U11">
        <v>33.358699999999999</v>
      </c>
    </row>
    <row r="12" spans="1:21" x14ac:dyDescent="0.3">
      <c r="A12" t="s">
        <v>95</v>
      </c>
      <c r="B12">
        <v>22391420</v>
      </c>
      <c r="C12">
        <v>20995064</v>
      </c>
      <c r="D12">
        <v>1396356</v>
      </c>
      <c r="E12">
        <v>9730125</v>
      </c>
      <c r="F12">
        <v>9498938</v>
      </c>
      <c r="G12">
        <v>231187</v>
      </c>
      <c r="H12">
        <v>0</v>
      </c>
      <c r="I12">
        <v>0</v>
      </c>
      <c r="J12">
        <v>0</v>
      </c>
      <c r="K12">
        <v>12661295</v>
      </c>
      <c r="L12">
        <v>11496126</v>
      </c>
      <c r="M12">
        <v>1165169</v>
      </c>
      <c r="N12">
        <v>0</v>
      </c>
      <c r="O12">
        <v>0</v>
      </c>
      <c r="P12">
        <v>0</v>
      </c>
      <c r="Q12">
        <v>13659006</v>
      </c>
      <c r="R12">
        <v>13384097</v>
      </c>
      <c r="S12">
        <v>879585</v>
      </c>
      <c r="T12">
        <v>285590</v>
      </c>
      <c r="U12">
        <v>13.5063</v>
      </c>
    </row>
    <row r="13" spans="1:21" x14ac:dyDescent="0.3">
      <c r="A13" t="s">
        <v>96</v>
      </c>
      <c r="B13">
        <v>16592960</v>
      </c>
      <c r="C13">
        <v>15115172</v>
      </c>
      <c r="D13">
        <v>1477788</v>
      </c>
      <c r="E13">
        <v>9283440</v>
      </c>
      <c r="F13">
        <v>8997979</v>
      </c>
      <c r="G13">
        <v>285461</v>
      </c>
      <c r="H13">
        <v>0</v>
      </c>
      <c r="I13">
        <v>0</v>
      </c>
      <c r="J13">
        <v>0</v>
      </c>
      <c r="K13">
        <v>7309520</v>
      </c>
      <c r="L13">
        <v>6117193</v>
      </c>
      <c r="M13">
        <v>1192327</v>
      </c>
      <c r="N13">
        <v>0</v>
      </c>
      <c r="O13">
        <v>0</v>
      </c>
      <c r="P13">
        <v>0</v>
      </c>
      <c r="Q13">
        <v>8096371</v>
      </c>
      <c r="R13">
        <v>7724561</v>
      </c>
      <c r="S13">
        <v>637037</v>
      </c>
      <c r="T13">
        <v>555047</v>
      </c>
      <c r="U13">
        <v>33.452399999999997</v>
      </c>
    </row>
    <row r="14" spans="1:21" x14ac:dyDescent="0.3">
      <c r="A14" t="s">
        <v>97</v>
      </c>
      <c r="B14">
        <v>17609638</v>
      </c>
      <c r="C14">
        <v>15814657</v>
      </c>
      <c r="D14">
        <v>1794981</v>
      </c>
      <c r="E14">
        <v>10663575</v>
      </c>
      <c r="F14">
        <v>10329966</v>
      </c>
      <c r="G14">
        <v>333609</v>
      </c>
      <c r="H14">
        <v>0</v>
      </c>
      <c r="I14">
        <v>0</v>
      </c>
      <c r="J14">
        <v>0</v>
      </c>
      <c r="K14">
        <v>6946063</v>
      </c>
      <c r="L14">
        <v>5484691</v>
      </c>
      <c r="M14">
        <v>1461372</v>
      </c>
      <c r="N14">
        <v>0</v>
      </c>
      <c r="O14">
        <v>0</v>
      </c>
      <c r="P14">
        <v>0</v>
      </c>
      <c r="Q14">
        <v>7655013</v>
      </c>
      <c r="R14">
        <v>7255438</v>
      </c>
      <c r="S14">
        <v>765350</v>
      </c>
      <c r="T14">
        <v>695987</v>
      </c>
      <c r="U14">
        <v>30.526599999999998</v>
      </c>
    </row>
    <row r="15" spans="1:21" x14ac:dyDescent="0.3">
      <c r="A15" t="s">
        <v>98</v>
      </c>
      <c r="B15">
        <v>17466328</v>
      </c>
      <c r="C15">
        <v>15705429</v>
      </c>
      <c r="D15">
        <v>1760899</v>
      </c>
      <c r="E15">
        <v>10712729</v>
      </c>
      <c r="F15">
        <v>10420166</v>
      </c>
      <c r="G15">
        <v>292563</v>
      </c>
      <c r="H15">
        <v>0</v>
      </c>
      <c r="I15">
        <v>0</v>
      </c>
      <c r="J15">
        <v>0</v>
      </c>
      <c r="K15">
        <v>6753599</v>
      </c>
      <c r="L15">
        <v>5285263</v>
      </c>
      <c r="M15">
        <v>1468336</v>
      </c>
      <c r="N15">
        <v>0</v>
      </c>
      <c r="O15">
        <v>0</v>
      </c>
      <c r="P15">
        <v>0</v>
      </c>
      <c r="Q15">
        <v>7424518</v>
      </c>
      <c r="R15">
        <v>7022741</v>
      </c>
      <c r="S15">
        <v>802117</v>
      </c>
      <c r="T15">
        <v>666202</v>
      </c>
      <c r="U15">
        <v>28.174099999999999</v>
      </c>
    </row>
    <row r="16" spans="1:21" x14ac:dyDescent="0.3">
      <c r="A16" t="s">
        <v>99</v>
      </c>
      <c r="B16">
        <v>16764021</v>
      </c>
      <c r="C16">
        <v>14813076</v>
      </c>
      <c r="D16">
        <v>1950945</v>
      </c>
      <c r="E16">
        <v>9897786</v>
      </c>
      <c r="F16">
        <v>9572970</v>
      </c>
      <c r="G16">
        <v>324816</v>
      </c>
      <c r="H16">
        <v>0</v>
      </c>
      <c r="I16">
        <v>0</v>
      </c>
      <c r="J16">
        <v>0</v>
      </c>
      <c r="K16">
        <v>6866235</v>
      </c>
      <c r="L16">
        <v>5240106</v>
      </c>
      <c r="M16">
        <v>1626129</v>
      </c>
      <c r="N16">
        <v>0</v>
      </c>
      <c r="O16">
        <v>0</v>
      </c>
      <c r="P16">
        <v>0</v>
      </c>
      <c r="Q16">
        <v>7605887</v>
      </c>
      <c r="R16">
        <v>7164047</v>
      </c>
      <c r="S16">
        <v>888050</v>
      </c>
      <c r="T16">
        <v>738069</v>
      </c>
      <c r="U16">
        <v>27.988199999999999</v>
      </c>
    </row>
    <row r="17" spans="1:21" x14ac:dyDescent="0.3">
      <c r="A17" t="s">
        <v>100</v>
      </c>
      <c r="B17">
        <v>15945343</v>
      </c>
      <c r="C17">
        <v>13914638</v>
      </c>
      <c r="D17">
        <v>2030705</v>
      </c>
      <c r="E17">
        <v>8822818</v>
      </c>
      <c r="F17">
        <v>8475947</v>
      </c>
      <c r="G17">
        <v>346871</v>
      </c>
      <c r="H17">
        <v>0</v>
      </c>
      <c r="I17">
        <v>0</v>
      </c>
      <c r="J17">
        <v>0</v>
      </c>
      <c r="K17">
        <v>7122525</v>
      </c>
      <c r="L17">
        <v>5438691</v>
      </c>
      <c r="M17">
        <v>1683834</v>
      </c>
      <c r="N17">
        <v>0</v>
      </c>
      <c r="O17">
        <v>0</v>
      </c>
      <c r="P17">
        <v>0</v>
      </c>
      <c r="Q17">
        <v>7944513</v>
      </c>
      <c r="R17">
        <v>7461072</v>
      </c>
      <c r="S17">
        <v>912464</v>
      </c>
      <c r="T17">
        <v>771375</v>
      </c>
      <c r="U17">
        <v>28.460599999999999</v>
      </c>
    </row>
    <row r="18" spans="1:21" x14ac:dyDescent="0.3">
      <c r="A18" t="s">
        <v>101</v>
      </c>
      <c r="B18">
        <v>15768983</v>
      </c>
      <c r="C18">
        <v>13557978</v>
      </c>
      <c r="D18">
        <v>2211005</v>
      </c>
      <c r="E18">
        <v>8661304</v>
      </c>
      <c r="F18">
        <v>8291975</v>
      </c>
      <c r="G18">
        <v>369329</v>
      </c>
      <c r="H18">
        <v>0</v>
      </c>
      <c r="I18">
        <v>0</v>
      </c>
      <c r="J18">
        <v>0</v>
      </c>
      <c r="K18">
        <v>7107679</v>
      </c>
      <c r="L18">
        <v>5266003</v>
      </c>
      <c r="M18">
        <v>1841676</v>
      </c>
      <c r="N18">
        <v>0</v>
      </c>
      <c r="O18">
        <v>0</v>
      </c>
      <c r="P18">
        <v>0</v>
      </c>
      <c r="Q18">
        <v>7943930</v>
      </c>
      <c r="R18">
        <v>7448962</v>
      </c>
      <c r="S18">
        <v>1017242</v>
      </c>
      <c r="T18">
        <v>824511</v>
      </c>
      <c r="U18">
        <v>27.692499999999999</v>
      </c>
    </row>
    <row r="19" spans="1:21" x14ac:dyDescent="0.3">
      <c r="A19" t="s">
        <v>102</v>
      </c>
      <c r="B19">
        <v>15875695</v>
      </c>
      <c r="C19">
        <v>13520726</v>
      </c>
      <c r="D19">
        <v>2354969</v>
      </c>
      <c r="E19">
        <v>8628417</v>
      </c>
      <c r="F19">
        <v>8242623</v>
      </c>
      <c r="G19">
        <v>385794</v>
      </c>
      <c r="H19">
        <v>0</v>
      </c>
      <c r="I19">
        <v>0</v>
      </c>
      <c r="J19">
        <v>0</v>
      </c>
      <c r="K19">
        <v>7247278</v>
      </c>
      <c r="L19">
        <v>5278103</v>
      </c>
      <c r="M19">
        <v>1969175</v>
      </c>
      <c r="N19">
        <v>0</v>
      </c>
      <c r="O19">
        <v>0</v>
      </c>
      <c r="P19">
        <v>0</v>
      </c>
      <c r="Q19">
        <v>8187673</v>
      </c>
      <c r="R19">
        <v>7593077</v>
      </c>
      <c r="S19">
        <v>1057202</v>
      </c>
      <c r="T19">
        <v>912058</v>
      </c>
      <c r="U19">
        <v>28.3733</v>
      </c>
    </row>
    <row r="20" spans="1:21" x14ac:dyDescent="0.3">
      <c r="A20" t="s">
        <v>103</v>
      </c>
      <c r="B20">
        <v>21922380</v>
      </c>
      <c r="C20">
        <v>19813240</v>
      </c>
      <c r="D20">
        <v>2109140</v>
      </c>
      <c r="E20">
        <v>9598276</v>
      </c>
      <c r="F20">
        <v>9276613</v>
      </c>
      <c r="G20">
        <v>321663</v>
      </c>
      <c r="H20">
        <v>0</v>
      </c>
      <c r="I20">
        <v>0</v>
      </c>
      <c r="J20">
        <v>0</v>
      </c>
      <c r="K20">
        <v>12324104</v>
      </c>
      <c r="L20">
        <v>10536627</v>
      </c>
      <c r="M20">
        <v>1787477</v>
      </c>
      <c r="N20">
        <v>0</v>
      </c>
      <c r="O20">
        <v>0</v>
      </c>
      <c r="P20">
        <v>0</v>
      </c>
      <c r="Q20">
        <v>13181757</v>
      </c>
      <c r="R20">
        <v>13028764</v>
      </c>
      <c r="S20">
        <v>1408864</v>
      </c>
      <c r="T20">
        <v>378616</v>
      </c>
      <c r="U20">
        <v>14.6159</v>
      </c>
    </row>
    <row r="21" spans="1:21" x14ac:dyDescent="0.3">
      <c r="A21" t="s">
        <v>104</v>
      </c>
      <c r="B21">
        <v>22148246</v>
      </c>
      <c r="C21">
        <v>20112453</v>
      </c>
      <c r="D21">
        <v>2035793</v>
      </c>
      <c r="E21">
        <v>9609465</v>
      </c>
      <c r="F21">
        <v>9295004</v>
      </c>
      <c r="G21">
        <v>314461</v>
      </c>
      <c r="H21">
        <v>0</v>
      </c>
      <c r="I21">
        <v>0</v>
      </c>
      <c r="J21">
        <v>0</v>
      </c>
      <c r="K21">
        <v>12538781</v>
      </c>
      <c r="L21">
        <v>10817449</v>
      </c>
      <c r="M21">
        <v>1721332</v>
      </c>
      <c r="N21">
        <v>0</v>
      </c>
      <c r="O21">
        <v>0</v>
      </c>
      <c r="P21">
        <v>0</v>
      </c>
      <c r="Q21">
        <v>13277987</v>
      </c>
      <c r="R21">
        <v>13148373</v>
      </c>
      <c r="S21">
        <v>1389296</v>
      </c>
      <c r="T21">
        <v>332053</v>
      </c>
      <c r="U21">
        <v>13.7156</v>
      </c>
    </row>
    <row r="22" spans="1:21" x14ac:dyDescent="0.3">
      <c r="A22" t="s">
        <v>105</v>
      </c>
      <c r="B22">
        <v>17516326</v>
      </c>
      <c r="C22">
        <v>14265482</v>
      </c>
      <c r="D22">
        <v>3250844</v>
      </c>
      <c r="E22">
        <v>9688253</v>
      </c>
      <c r="F22">
        <v>9089228</v>
      </c>
      <c r="G22">
        <v>599025</v>
      </c>
      <c r="H22">
        <v>0</v>
      </c>
      <c r="I22">
        <v>0</v>
      </c>
      <c r="J22">
        <v>0</v>
      </c>
      <c r="K22">
        <v>7828073</v>
      </c>
      <c r="L22">
        <v>5176254</v>
      </c>
      <c r="M22">
        <v>2651819</v>
      </c>
      <c r="N22">
        <v>0</v>
      </c>
      <c r="O22">
        <v>0</v>
      </c>
      <c r="P22">
        <v>0</v>
      </c>
      <c r="Q22">
        <v>8658789</v>
      </c>
      <c r="R22">
        <v>8461765</v>
      </c>
      <c r="S22">
        <v>1573400</v>
      </c>
      <c r="T22">
        <v>1078418</v>
      </c>
      <c r="U22">
        <v>16.570799999999998</v>
      </c>
    </row>
    <row r="23" spans="1:21" x14ac:dyDescent="0.3">
      <c r="A23" t="s">
        <v>106</v>
      </c>
      <c r="B23">
        <v>16370011</v>
      </c>
      <c r="C23">
        <v>14116340</v>
      </c>
      <c r="D23">
        <v>2253671</v>
      </c>
      <c r="E23">
        <v>9832426</v>
      </c>
      <c r="F23">
        <v>9612585</v>
      </c>
      <c r="G23">
        <v>219841</v>
      </c>
      <c r="H23">
        <v>0</v>
      </c>
      <c r="I23">
        <v>0</v>
      </c>
      <c r="J23">
        <v>0</v>
      </c>
      <c r="K23">
        <v>6537585</v>
      </c>
      <c r="L23">
        <v>4503755</v>
      </c>
      <c r="M23">
        <v>2033830</v>
      </c>
      <c r="N23">
        <v>0</v>
      </c>
      <c r="O23">
        <v>0</v>
      </c>
      <c r="P23">
        <v>0</v>
      </c>
      <c r="Q23">
        <v>6853249</v>
      </c>
      <c r="R23">
        <v>6788556</v>
      </c>
      <c r="S23">
        <v>1870454</v>
      </c>
      <c r="T23">
        <v>163404</v>
      </c>
      <c r="U23">
        <v>17.951499999999999</v>
      </c>
    </row>
    <row r="24" spans="1:21" x14ac:dyDescent="0.3">
      <c r="A24" t="s">
        <v>107</v>
      </c>
      <c r="B24">
        <v>17140756</v>
      </c>
      <c r="C24">
        <v>14644103</v>
      </c>
      <c r="D24">
        <v>2496653</v>
      </c>
      <c r="E24">
        <v>10044936</v>
      </c>
      <c r="F24">
        <v>9800045</v>
      </c>
      <c r="G24">
        <v>244891</v>
      </c>
      <c r="H24">
        <v>0</v>
      </c>
      <c r="I24">
        <v>0</v>
      </c>
      <c r="J24">
        <v>0</v>
      </c>
      <c r="K24">
        <v>7095820</v>
      </c>
      <c r="L24">
        <v>4844058</v>
      </c>
      <c r="M24">
        <v>2251762</v>
      </c>
      <c r="N24">
        <v>0</v>
      </c>
      <c r="O24">
        <v>0</v>
      </c>
      <c r="P24">
        <v>0</v>
      </c>
      <c r="Q24">
        <v>7443205</v>
      </c>
      <c r="R24">
        <v>7369449</v>
      </c>
      <c r="S24">
        <v>2068733</v>
      </c>
      <c r="T24">
        <v>183056</v>
      </c>
      <c r="U24">
        <v>17.5258</v>
      </c>
    </row>
    <row r="25" spans="1:21" x14ac:dyDescent="0.3">
      <c r="A25" t="s">
        <v>108</v>
      </c>
      <c r="B25">
        <v>16178945</v>
      </c>
      <c r="C25">
        <v>13943179</v>
      </c>
      <c r="D25">
        <v>2235766</v>
      </c>
      <c r="E25">
        <v>9801480</v>
      </c>
      <c r="F25">
        <v>9580456</v>
      </c>
      <c r="G25">
        <v>221024</v>
      </c>
      <c r="H25">
        <v>0</v>
      </c>
      <c r="I25">
        <v>0</v>
      </c>
      <c r="J25">
        <v>0</v>
      </c>
      <c r="K25">
        <v>6377465</v>
      </c>
      <c r="L25">
        <v>4362723</v>
      </c>
      <c r="M25">
        <v>2014742</v>
      </c>
      <c r="N25">
        <v>0</v>
      </c>
      <c r="O25">
        <v>0</v>
      </c>
      <c r="P25">
        <v>0</v>
      </c>
      <c r="Q25">
        <v>6691115</v>
      </c>
      <c r="R25">
        <v>6630392</v>
      </c>
      <c r="S25">
        <v>1852744</v>
      </c>
      <c r="T25">
        <v>161942</v>
      </c>
      <c r="U25">
        <v>18.517099999999999</v>
      </c>
    </row>
    <row r="26" spans="1:21" x14ac:dyDescent="0.3">
      <c r="A26" t="s">
        <v>109</v>
      </c>
      <c r="B26">
        <v>17136361</v>
      </c>
      <c r="C26">
        <v>14639158</v>
      </c>
      <c r="D26">
        <v>2497203</v>
      </c>
      <c r="E26">
        <v>10037069</v>
      </c>
      <c r="F26">
        <v>9793246</v>
      </c>
      <c r="G26">
        <v>243823</v>
      </c>
      <c r="H26">
        <v>0</v>
      </c>
      <c r="I26">
        <v>0</v>
      </c>
      <c r="J26">
        <v>0</v>
      </c>
      <c r="K26">
        <v>7099292</v>
      </c>
      <c r="L26">
        <v>4845912</v>
      </c>
      <c r="M26">
        <v>2253380</v>
      </c>
      <c r="N26">
        <v>0</v>
      </c>
      <c r="O26">
        <v>0</v>
      </c>
      <c r="P26">
        <v>0</v>
      </c>
      <c r="Q26">
        <v>7445045</v>
      </c>
      <c r="R26">
        <v>7377235</v>
      </c>
      <c r="S26">
        <v>2073525</v>
      </c>
      <c r="T26">
        <v>179841</v>
      </c>
      <c r="U26">
        <v>17.766200000000001</v>
      </c>
    </row>
    <row r="27" spans="1:21" x14ac:dyDescent="0.3">
      <c r="A27" t="s">
        <v>110</v>
      </c>
      <c r="B27">
        <v>17349901</v>
      </c>
      <c r="C27">
        <v>14805862</v>
      </c>
      <c r="D27">
        <v>2544039</v>
      </c>
      <c r="E27">
        <v>10060632</v>
      </c>
      <c r="F27">
        <v>9812797</v>
      </c>
      <c r="G27">
        <v>247835</v>
      </c>
      <c r="H27">
        <v>0</v>
      </c>
      <c r="I27">
        <v>0</v>
      </c>
      <c r="J27">
        <v>0</v>
      </c>
      <c r="K27">
        <v>7289269</v>
      </c>
      <c r="L27">
        <v>4993065</v>
      </c>
      <c r="M27">
        <v>2296204</v>
      </c>
      <c r="N27">
        <v>0</v>
      </c>
      <c r="O27">
        <v>0</v>
      </c>
      <c r="P27">
        <v>0</v>
      </c>
      <c r="Q27">
        <v>7672838</v>
      </c>
      <c r="R27">
        <v>7581766</v>
      </c>
      <c r="S27">
        <v>2111126</v>
      </c>
      <c r="T27">
        <v>185066</v>
      </c>
      <c r="U27">
        <v>17.3841</v>
      </c>
    </row>
    <row r="28" spans="1:21" x14ac:dyDescent="0.3">
      <c r="A28" t="s">
        <v>111</v>
      </c>
      <c r="B28">
        <v>17389591</v>
      </c>
      <c r="C28">
        <v>14836956</v>
      </c>
      <c r="D28">
        <v>2552635</v>
      </c>
      <c r="E28">
        <v>10056869</v>
      </c>
      <c r="F28">
        <v>9820395</v>
      </c>
      <c r="G28">
        <v>236474</v>
      </c>
      <c r="H28">
        <v>0</v>
      </c>
      <c r="I28">
        <v>0</v>
      </c>
      <c r="J28">
        <v>0</v>
      </c>
      <c r="K28">
        <v>7332722</v>
      </c>
      <c r="L28">
        <v>5016561</v>
      </c>
      <c r="M28">
        <v>2316161</v>
      </c>
      <c r="N28">
        <v>0</v>
      </c>
      <c r="O28">
        <v>0</v>
      </c>
      <c r="P28">
        <v>0</v>
      </c>
      <c r="Q28">
        <v>7730153</v>
      </c>
      <c r="R28">
        <v>7614359</v>
      </c>
      <c r="S28">
        <v>2127876</v>
      </c>
      <c r="T28">
        <v>188292</v>
      </c>
      <c r="U28">
        <v>17.423200000000001</v>
      </c>
    </row>
    <row r="29" spans="1:21" x14ac:dyDescent="0.3">
      <c r="A29" t="s">
        <v>112</v>
      </c>
      <c r="B29">
        <v>18701876</v>
      </c>
      <c r="C29">
        <v>14904158</v>
      </c>
      <c r="D29">
        <v>3797718</v>
      </c>
      <c r="E29">
        <v>9241377</v>
      </c>
      <c r="F29">
        <v>8547920</v>
      </c>
      <c r="G29">
        <v>693457</v>
      </c>
      <c r="H29">
        <v>0</v>
      </c>
      <c r="I29">
        <v>0</v>
      </c>
      <c r="J29">
        <v>0</v>
      </c>
      <c r="K29">
        <v>9460499</v>
      </c>
      <c r="L29">
        <v>6356238</v>
      </c>
      <c r="M29">
        <v>3104261</v>
      </c>
      <c r="N29">
        <v>0</v>
      </c>
      <c r="O29">
        <v>0</v>
      </c>
      <c r="P29">
        <v>0</v>
      </c>
      <c r="Q29">
        <v>10500350</v>
      </c>
      <c r="R29">
        <v>10213733</v>
      </c>
      <c r="S29">
        <v>1820340</v>
      </c>
      <c r="T29">
        <v>1283940</v>
      </c>
      <c r="U29">
        <v>16.6691</v>
      </c>
    </row>
    <row r="30" spans="1:21" x14ac:dyDescent="0.3">
      <c r="A30" t="s">
        <v>113</v>
      </c>
      <c r="B30">
        <v>18642233</v>
      </c>
      <c r="C30">
        <v>14694773</v>
      </c>
      <c r="D30">
        <v>3947460</v>
      </c>
      <c r="E30">
        <v>9120251</v>
      </c>
      <c r="F30">
        <v>8397377</v>
      </c>
      <c r="G30">
        <v>722874</v>
      </c>
      <c r="H30">
        <v>0</v>
      </c>
      <c r="I30">
        <v>0</v>
      </c>
      <c r="J30">
        <v>0</v>
      </c>
      <c r="K30">
        <v>9521982</v>
      </c>
      <c r="L30">
        <v>6297396</v>
      </c>
      <c r="M30">
        <v>3224586</v>
      </c>
      <c r="N30">
        <v>0</v>
      </c>
      <c r="O30">
        <v>0</v>
      </c>
      <c r="P30">
        <v>0</v>
      </c>
      <c r="Q30">
        <v>10545111</v>
      </c>
      <c r="R30">
        <v>10289537</v>
      </c>
      <c r="S30">
        <v>1892793</v>
      </c>
      <c r="T30">
        <v>1331799</v>
      </c>
      <c r="U30">
        <v>16.534300000000002</v>
      </c>
    </row>
    <row r="31" spans="1:21" x14ac:dyDescent="0.3">
      <c r="A31" t="s">
        <v>114</v>
      </c>
      <c r="B31">
        <v>19220522</v>
      </c>
      <c r="C31">
        <v>15358638</v>
      </c>
      <c r="D31">
        <v>3861884</v>
      </c>
      <c r="E31">
        <v>9288353</v>
      </c>
      <c r="F31">
        <v>8556326</v>
      </c>
      <c r="G31">
        <v>732027</v>
      </c>
      <c r="H31">
        <v>0</v>
      </c>
      <c r="I31">
        <v>0</v>
      </c>
      <c r="J31">
        <v>0</v>
      </c>
      <c r="K31">
        <v>9932169</v>
      </c>
      <c r="L31">
        <v>6802312</v>
      </c>
      <c r="M31">
        <v>3129857</v>
      </c>
      <c r="N31">
        <v>0</v>
      </c>
      <c r="O31">
        <v>0</v>
      </c>
      <c r="P31">
        <v>0</v>
      </c>
      <c r="Q31">
        <v>10890322</v>
      </c>
      <c r="R31">
        <v>10660619</v>
      </c>
      <c r="S31">
        <v>1812615</v>
      </c>
      <c r="T31">
        <v>1317276</v>
      </c>
      <c r="U31">
        <v>16.6557</v>
      </c>
    </row>
    <row r="32" spans="1:21" x14ac:dyDescent="0.3">
      <c r="A32" t="s">
        <v>115</v>
      </c>
      <c r="B32">
        <v>19291490</v>
      </c>
      <c r="C32">
        <v>14894501</v>
      </c>
      <c r="D32">
        <v>4396989</v>
      </c>
      <c r="E32">
        <v>9251478</v>
      </c>
      <c r="F32">
        <v>8431273</v>
      </c>
      <c r="G32">
        <v>820205</v>
      </c>
      <c r="H32">
        <v>0</v>
      </c>
      <c r="I32">
        <v>0</v>
      </c>
      <c r="J32">
        <v>0</v>
      </c>
      <c r="K32">
        <v>10040012</v>
      </c>
      <c r="L32">
        <v>6463228</v>
      </c>
      <c r="M32">
        <v>3576784</v>
      </c>
      <c r="N32">
        <v>0</v>
      </c>
      <c r="O32">
        <v>0</v>
      </c>
      <c r="P32">
        <v>0</v>
      </c>
      <c r="Q32">
        <v>11101941</v>
      </c>
      <c r="R32">
        <v>10831608</v>
      </c>
      <c r="S32">
        <v>2053498</v>
      </c>
      <c r="T32">
        <v>1523316</v>
      </c>
      <c r="U32">
        <v>16.6418</v>
      </c>
    </row>
    <row r="33" spans="1:21" x14ac:dyDescent="0.3">
      <c r="A33" t="s">
        <v>116</v>
      </c>
      <c r="B33">
        <v>19326023</v>
      </c>
      <c r="C33">
        <v>14914156</v>
      </c>
      <c r="D33">
        <v>4411867</v>
      </c>
      <c r="E33">
        <v>9229344</v>
      </c>
      <c r="F33">
        <v>8398611</v>
      </c>
      <c r="G33">
        <v>830733</v>
      </c>
      <c r="H33">
        <v>0</v>
      </c>
      <c r="I33">
        <v>0</v>
      </c>
      <c r="J33">
        <v>0</v>
      </c>
      <c r="K33">
        <v>10096679</v>
      </c>
      <c r="L33">
        <v>6515545</v>
      </c>
      <c r="M33">
        <v>3581134</v>
      </c>
      <c r="N33">
        <v>0</v>
      </c>
      <c r="O33">
        <v>0</v>
      </c>
      <c r="P33">
        <v>0</v>
      </c>
      <c r="Q33">
        <v>11217235</v>
      </c>
      <c r="R33">
        <v>10926266</v>
      </c>
      <c r="S33">
        <v>2057016</v>
      </c>
      <c r="T33">
        <v>1524111</v>
      </c>
      <c r="U33">
        <v>16.898399999999999</v>
      </c>
    </row>
    <row r="34" spans="1:21" x14ac:dyDescent="0.3">
      <c r="A34" t="s">
        <v>117</v>
      </c>
      <c r="B34">
        <v>19435449</v>
      </c>
      <c r="C34">
        <v>15056004</v>
      </c>
      <c r="D34">
        <v>4379445</v>
      </c>
      <c r="E34">
        <v>9525964</v>
      </c>
      <c r="F34">
        <v>8722517</v>
      </c>
      <c r="G34">
        <v>803447</v>
      </c>
      <c r="H34">
        <v>0</v>
      </c>
      <c r="I34">
        <v>0</v>
      </c>
      <c r="J34">
        <v>0</v>
      </c>
      <c r="K34">
        <v>9909485</v>
      </c>
      <c r="L34">
        <v>6333487</v>
      </c>
      <c r="M34">
        <v>3575998</v>
      </c>
      <c r="N34">
        <v>0</v>
      </c>
      <c r="O34">
        <v>0</v>
      </c>
      <c r="P34">
        <v>0</v>
      </c>
      <c r="Q34">
        <v>11023507</v>
      </c>
      <c r="R34">
        <v>10733241</v>
      </c>
      <c r="S34">
        <v>2191180</v>
      </c>
      <c r="T34">
        <v>1384826</v>
      </c>
      <c r="U34">
        <v>16.172799999999999</v>
      </c>
    </row>
    <row r="35" spans="1:21" x14ac:dyDescent="0.3">
      <c r="A35" t="s">
        <v>118</v>
      </c>
      <c r="B35">
        <v>19402526</v>
      </c>
      <c r="C35">
        <v>14970225</v>
      </c>
      <c r="D35">
        <v>4432301</v>
      </c>
      <c r="E35">
        <v>9544379</v>
      </c>
      <c r="F35">
        <v>8737520</v>
      </c>
      <c r="G35">
        <v>806859</v>
      </c>
      <c r="H35">
        <v>0</v>
      </c>
      <c r="I35">
        <v>0</v>
      </c>
      <c r="J35">
        <v>0</v>
      </c>
      <c r="K35">
        <v>9858147</v>
      </c>
      <c r="L35">
        <v>6232705</v>
      </c>
      <c r="M35">
        <v>3625442</v>
      </c>
      <c r="N35">
        <v>0</v>
      </c>
      <c r="O35">
        <v>0</v>
      </c>
      <c r="P35">
        <v>0</v>
      </c>
      <c r="Q35">
        <v>10938386</v>
      </c>
      <c r="R35">
        <v>10671082</v>
      </c>
      <c r="S35">
        <v>2217134</v>
      </c>
      <c r="T35">
        <v>1408338</v>
      </c>
      <c r="U35">
        <v>16.0534</v>
      </c>
    </row>
    <row r="36" spans="1:21" x14ac:dyDescent="0.3">
      <c r="A36" t="s">
        <v>119</v>
      </c>
      <c r="B36">
        <v>19560652</v>
      </c>
      <c r="C36">
        <v>15034181</v>
      </c>
      <c r="D36">
        <v>4526471</v>
      </c>
      <c r="E36">
        <v>9529465</v>
      </c>
      <c r="F36">
        <v>8701427</v>
      </c>
      <c r="G36">
        <v>828038</v>
      </c>
      <c r="H36">
        <v>0</v>
      </c>
      <c r="I36">
        <v>0</v>
      </c>
      <c r="J36">
        <v>0</v>
      </c>
      <c r="K36">
        <v>10031187</v>
      </c>
      <c r="L36">
        <v>6332754</v>
      </c>
      <c r="M36">
        <v>3698433</v>
      </c>
      <c r="N36">
        <v>0</v>
      </c>
      <c r="O36">
        <v>0</v>
      </c>
      <c r="P36">
        <v>0</v>
      </c>
      <c r="Q36">
        <v>11193228</v>
      </c>
      <c r="R36">
        <v>10886442</v>
      </c>
      <c r="S36">
        <v>2235449</v>
      </c>
      <c r="T36">
        <v>1463057</v>
      </c>
      <c r="U36">
        <v>16.1113</v>
      </c>
    </row>
    <row r="37" spans="1:21" x14ac:dyDescent="0.3">
      <c r="A37" t="s">
        <v>120</v>
      </c>
      <c r="B37">
        <v>19509541</v>
      </c>
      <c r="C37">
        <v>14957740</v>
      </c>
      <c r="D37">
        <v>4551801</v>
      </c>
      <c r="E37">
        <v>9433807</v>
      </c>
      <c r="F37">
        <v>8605655</v>
      </c>
      <c r="G37">
        <v>828152</v>
      </c>
      <c r="H37">
        <v>0</v>
      </c>
      <c r="I37">
        <v>0</v>
      </c>
      <c r="J37">
        <v>0</v>
      </c>
      <c r="K37">
        <v>10075734</v>
      </c>
      <c r="L37">
        <v>6352085</v>
      </c>
      <c r="M37">
        <v>3723649</v>
      </c>
      <c r="N37">
        <v>0</v>
      </c>
      <c r="O37">
        <v>0</v>
      </c>
      <c r="P37">
        <v>0</v>
      </c>
      <c r="Q37">
        <v>11188904</v>
      </c>
      <c r="R37">
        <v>10912142</v>
      </c>
      <c r="S37">
        <v>2287154</v>
      </c>
      <c r="T37">
        <v>1436490</v>
      </c>
      <c r="U37">
        <v>16.096800000000002</v>
      </c>
    </row>
    <row r="38" spans="1:21" x14ac:dyDescent="0.3">
      <c r="A38" t="s">
        <v>121</v>
      </c>
      <c r="B38">
        <v>19825267</v>
      </c>
      <c r="C38">
        <v>15057460</v>
      </c>
      <c r="D38">
        <v>4767807</v>
      </c>
      <c r="E38">
        <v>9425115</v>
      </c>
      <c r="F38">
        <v>8544813</v>
      </c>
      <c r="G38">
        <v>880302</v>
      </c>
      <c r="H38">
        <v>0</v>
      </c>
      <c r="I38">
        <v>0</v>
      </c>
      <c r="J38">
        <v>0</v>
      </c>
      <c r="K38">
        <v>10400152</v>
      </c>
      <c r="L38">
        <v>6512647</v>
      </c>
      <c r="M38">
        <v>3887505</v>
      </c>
      <c r="N38">
        <v>0</v>
      </c>
      <c r="O38">
        <v>0</v>
      </c>
      <c r="P38">
        <v>0</v>
      </c>
      <c r="Q38">
        <v>11562214</v>
      </c>
      <c r="R38">
        <v>11257659</v>
      </c>
      <c r="S38">
        <v>2416141</v>
      </c>
      <c r="T38">
        <v>1471362</v>
      </c>
      <c r="U38">
        <v>15.9908</v>
      </c>
    </row>
    <row r="39" spans="1:21" x14ac:dyDescent="0.3">
      <c r="A39" t="s">
        <v>122</v>
      </c>
      <c r="B39">
        <v>19135634</v>
      </c>
      <c r="C39">
        <v>14727741</v>
      </c>
      <c r="D39">
        <v>4407893</v>
      </c>
      <c r="E39">
        <v>9545765</v>
      </c>
      <c r="F39">
        <v>8935009</v>
      </c>
      <c r="G39">
        <v>610756</v>
      </c>
      <c r="H39">
        <v>0</v>
      </c>
      <c r="I39">
        <v>0</v>
      </c>
      <c r="J39">
        <v>0</v>
      </c>
      <c r="K39">
        <v>9589869</v>
      </c>
      <c r="L39">
        <v>5792732</v>
      </c>
      <c r="M39">
        <v>3797137</v>
      </c>
      <c r="N39">
        <v>0</v>
      </c>
      <c r="O39">
        <v>0</v>
      </c>
      <c r="P39">
        <v>0</v>
      </c>
      <c r="Q39">
        <v>10588207</v>
      </c>
      <c r="R39">
        <v>10368856</v>
      </c>
      <c r="S39">
        <v>2791060</v>
      </c>
      <c r="T39">
        <v>1006066</v>
      </c>
      <c r="U39">
        <v>14.840199999999999</v>
      </c>
    </row>
    <row r="40" spans="1:21" x14ac:dyDescent="0.3">
      <c r="A40" t="s">
        <v>123</v>
      </c>
      <c r="B40">
        <v>19035111</v>
      </c>
      <c r="C40">
        <v>14628872</v>
      </c>
      <c r="D40">
        <v>4406239</v>
      </c>
      <c r="E40">
        <v>9509024</v>
      </c>
      <c r="F40">
        <v>8898093</v>
      </c>
      <c r="G40">
        <v>610931</v>
      </c>
      <c r="H40">
        <v>0</v>
      </c>
      <c r="I40">
        <v>0</v>
      </c>
      <c r="J40">
        <v>0</v>
      </c>
      <c r="K40">
        <v>9526087</v>
      </c>
      <c r="L40">
        <v>5730779</v>
      </c>
      <c r="M40">
        <v>3795308</v>
      </c>
      <c r="N40">
        <v>0</v>
      </c>
      <c r="O40">
        <v>0</v>
      </c>
      <c r="P40">
        <v>0</v>
      </c>
      <c r="Q40">
        <v>10522165</v>
      </c>
      <c r="R40">
        <v>10327051</v>
      </c>
      <c r="S40">
        <v>2788197</v>
      </c>
      <c r="T40">
        <v>1007122</v>
      </c>
      <c r="U40">
        <v>14.76</v>
      </c>
    </row>
    <row r="41" spans="1:21" x14ac:dyDescent="0.3">
      <c r="A41" t="s">
        <v>124</v>
      </c>
      <c r="B41">
        <v>19310025</v>
      </c>
      <c r="C41">
        <v>14848950</v>
      </c>
      <c r="D41">
        <v>4461075</v>
      </c>
      <c r="E41">
        <v>9575583</v>
      </c>
      <c r="F41">
        <v>8977812</v>
      </c>
      <c r="G41">
        <v>597771</v>
      </c>
      <c r="H41">
        <v>0</v>
      </c>
      <c r="I41">
        <v>0</v>
      </c>
      <c r="J41">
        <v>0</v>
      </c>
      <c r="K41">
        <v>9734442</v>
      </c>
      <c r="L41">
        <v>5871138</v>
      </c>
      <c r="M41">
        <v>3863304</v>
      </c>
      <c r="N41">
        <v>0</v>
      </c>
      <c r="O41">
        <v>0</v>
      </c>
      <c r="P41">
        <v>0</v>
      </c>
      <c r="Q41">
        <v>10760314</v>
      </c>
      <c r="R41">
        <v>10509973</v>
      </c>
      <c r="S41">
        <v>2837905</v>
      </c>
      <c r="T41">
        <v>1025417</v>
      </c>
      <c r="U41">
        <v>15.3947</v>
      </c>
    </row>
    <row r="42" spans="1:21" x14ac:dyDescent="0.3">
      <c r="A42" t="s">
        <v>125</v>
      </c>
      <c r="B42">
        <v>17869796</v>
      </c>
      <c r="C42">
        <v>13385180</v>
      </c>
      <c r="D42">
        <v>4484616</v>
      </c>
      <c r="E42">
        <v>8928418</v>
      </c>
      <c r="F42">
        <v>8460328</v>
      </c>
      <c r="G42">
        <v>468090</v>
      </c>
      <c r="H42">
        <v>0</v>
      </c>
      <c r="I42">
        <v>0</v>
      </c>
      <c r="J42">
        <v>0</v>
      </c>
      <c r="K42">
        <v>8941378</v>
      </c>
      <c r="L42">
        <v>4924852</v>
      </c>
      <c r="M42">
        <v>4016526</v>
      </c>
      <c r="N42">
        <v>0</v>
      </c>
      <c r="O42">
        <v>0</v>
      </c>
      <c r="P42">
        <v>0</v>
      </c>
      <c r="Q42">
        <v>9601071</v>
      </c>
      <c r="R42">
        <v>9557370</v>
      </c>
      <c r="S42">
        <v>3366210</v>
      </c>
      <c r="T42">
        <v>650290</v>
      </c>
      <c r="U42">
        <v>14.355</v>
      </c>
    </row>
    <row r="43" spans="1:21" x14ac:dyDescent="0.3">
      <c r="A43" t="s">
        <v>126</v>
      </c>
      <c r="B43">
        <v>18996803</v>
      </c>
      <c r="C43">
        <v>14142971</v>
      </c>
      <c r="D43">
        <v>4853832</v>
      </c>
      <c r="E43">
        <v>9269759</v>
      </c>
      <c r="F43">
        <v>8712200</v>
      </c>
      <c r="G43">
        <v>557559</v>
      </c>
      <c r="H43">
        <v>0</v>
      </c>
      <c r="I43">
        <v>0</v>
      </c>
      <c r="J43">
        <v>0</v>
      </c>
      <c r="K43">
        <v>9727044</v>
      </c>
      <c r="L43">
        <v>5430771</v>
      </c>
      <c r="M43">
        <v>4296273</v>
      </c>
      <c r="N43">
        <v>0</v>
      </c>
      <c r="O43">
        <v>0</v>
      </c>
      <c r="P43">
        <v>0</v>
      </c>
      <c r="Q43">
        <v>10478991</v>
      </c>
      <c r="R43">
        <v>10310868</v>
      </c>
      <c r="S43">
        <v>3536398</v>
      </c>
      <c r="T43">
        <v>759952</v>
      </c>
      <c r="U43">
        <v>14.586499999999999</v>
      </c>
    </row>
    <row r="44" spans="1:21" x14ac:dyDescent="0.3">
      <c r="A44" t="s">
        <v>127</v>
      </c>
      <c r="B44">
        <v>19187693</v>
      </c>
      <c r="C44">
        <v>14338161</v>
      </c>
      <c r="D44">
        <v>4849532</v>
      </c>
      <c r="E44">
        <v>9267737</v>
      </c>
      <c r="F44">
        <v>8713569</v>
      </c>
      <c r="G44">
        <v>554168</v>
      </c>
      <c r="H44">
        <v>0</v>
      </c>
      <c r="I44">
        <v>0</v>
      </c>
      <c r="J44">
        <v>0</v>
      </c>
      <c r="K44">
        <v>9919956</v>
      </c>
      <c r="L44">
        <v>5624592</v>
      </c>
      <c r="M44">
        <v>4295364</v>
      </c>
      <c r="N44">
        <v>0</v>
      </c>
      <c r="O44">
        <v>0</v>
      </c>
      <c r="P44">
        <v>0</v>
      </c>
      <c r="Q44">
        <v>10660282</v>
      </c>
      <c r="R44">
        <v>10505024</v>
      </c>
      <c r="S44">
        <v>3541810</v>
      </c>
      <c r="T44">
        <v>753544</v>
      </c>
      <c r="U44">
        <v>14.573</v>
      </c>
    </row>
    <row r="45" spans="1:21" x14ac:dyDescent="0.3">
      <c r="A45" t="s">
        <v>128</v>
      </c>
      <c r="B45">
        <v>19546312</v>
      </c>
      <c r="C45">
        <v>14375315</v>
      </c>
      <c r="D45">
        <v>5170997</v>
      </c>
      <c r="E45">
        <v>9272659</v>
      </c>
      <c r="F45">
        <v>8576038</v>
      </c>
      <c r="G45">
        <v>696621</v>
      </c>
      <c r="H45">
        <v>0</v>
      </c>
      <c r="I45">
        <v>0</v>
      </c>
      <c r="J45">
        <v>0</v>
      </c>
      <c r="K45">
        <v>10273653</v>
      </c>
      <c r="L45">
        <v>5799277</v>
      </c>
      <c r="M45">
        <v>4474376</v>
      </c>
      <c r="N45">
        <v>0</v>
      </c>
      <c r="O45">
        <v>0</v>
      </c>
      <c r="P45">
        <v>0</v>
      </c>
      <c r="Q45">
        <v>11217603</v>
      </c>
      <c r="R45">
        <v>11092143</v>
      </c>
      <c r="S45">
        <v>3533772</v>
      </c>
      <c r="T45">
        <v>940595</v>
      </c>
      <c r="U45">
        <v>14.355600000000001</v>
      </c>
    </row>
    <row r="46" spans="1:21" x14ac:dyDescent="0.3">
      <c r="A46" t="s">
        <v>129</v>
      </c>
      <c r="B46">
        <v>16995579</v>
      </c>
      <c r="C46">
        <v>16594149</v>
      </c>
      <c r="D46">
        <v>401430</v>
      </c>
      <c r="E46">
        <v>9270842</v>
      </c>
      <c r="F46">
        <v>9181945</v>
      </c>
      <c r="G46">
        <v>88897</v>
      </c>
      <c r="H46">
        <v>0</v>
      </c>
      <c r="I46">
        <v>0</v>
      </c>
      <c r="J46">
        <v>0</v>
      </c>
      <c r="K46">
        <v>7724737</v>
      </c>
      <c r="L46">
        <v>7412204</v>
      </c>
      <c r="M46">
        <v>312533</v>
      </c>
      <c r="N46">
        <v>0</v>
      </c>
      <c r="O46">
        <v>0</v>
      </c>
      <c r="P46">
        <v>0</v>
      </c>
      <c r="Q46">
        <v>8381924</v>
      </c>
      <c r="R46">
        <v>8120223</v>
      </c>
      <c r="S46">
        <v>188884</v>
      </c>
      <c r="T46">
        <v>123678</v>
      </c>
      <c r="U46">
        <v>22.363499999999998</v>
      </c>
    </row>
    <row r="47" spans="1:21" x14ac:dyDescent="0.3">
      <c r="A47" t="s">
        <v>130</v>
      </c>
      <c r="B47">
        <v>17145344</v>
      </c>
      <c r="C47">
        <v>16276156</v>
      </c>
      <c r="D47">
        <v>869188</v>
      </c>
      <c r="E47">
        <v>12080518</v>
      </c>
      <c r="F47">
        <v>11883355</v>
      </c>
      <c r="G47">
        <v>197163</v>
      </c>
      <c r="H47">
        <v>0</v>
      </c>
      <c r="I47">
        <v>0</v>
      </c>
      <c r="J47">
        <v>0</v>
      </c>
      <c r="K47">
        <v>5064826</v>
      </c>
      <c r="L47">
        <v>4392801</v>
      </c>
      <c r="M47">
        <v>672025</v>
      </c>
      <c r="N47">
        <v>0</v>
      </c>
      <c r="O47">
        <v>0</v>
      </c>
      <c r="P47">
        <v>0</v>
      </c>
      <c r="Q47">
        <v>6317900</v>
      </c>
      <c r="R47">
        <v>5476584</v>
      </c>
      <c r="S47">
        <v>430670</v>
      </c>
      <c r="T47">
        <v>241308</v>
      </c>
      <c r="U47">
        <v>65.691199999999995</v>
      </c>
    </row>
    <row r="48" spans="1:21" x14ac:dyDescent="0.3">
      <c r="A48" t="s">
        <v>131</v>
      </c>
      <c r="B48">
        <v>16491867</v>
      </c>
      <c r="C48">
        <v>15378020</v>
      </c>
      <c r="D48">
        <v>1113847</v>
      </c>
      <c r="E48">
        <v>11263160</v>
      </c>
      <c r="F48">
        <v>11007699</v>
      </c>
      <c r="G48">
        <v>255461</v>
      </c>
      <c r="H48">
        <v>0</v>
      </c>
      <c r="I48">
        <v>0</v>
      </c>
      <c r="J48">
        <v>0</v>
      </c>
      <c r="K48">
        <v>5228707</v>
      </c>
      <c r="L48">
        <v>4370321</v>
      </c>
      <c r="M48">
        <v>858386</v>
      </c>
      <c r="N48">
        <v>0</v>
      </c>
      <c r="O48">
        <v>0</v>
      </c>
      <c r="P48">
        <v>0</v>
      </c>
      <c r="Q48">
        <v>6447627</v>
      </c>
      <c r="R48">
        <v>5674899</v>
      </c>
      <c r="S48">
        <v>530154</v>
      </c>
      <c r="T48">
        <v>328214</v>
      </c>
      <c r="U48">
        <v>56.633499999999998</v>
      </c>
    </row>
    <row r="49" spans="1:21" x14ac:dyDescent="0.3">
      <c r="A49" t="s">
        <v>132</v>
      </c>
      <c r="B49">
        <v>18347138</v>
      </c>
      <c r="C49">
        <v>17615698</v>
      </c>
      <c r="D49">
        <v>731440</v>
      </c>
      <c r="E49">
        <v>8936816</v>
      </c>
      <c r="F49">
        <v>8792335</v>
      </c>
      <c r="G49">
        <v>144481</v>
      </c>
      <c r="H49">
        <v>0</v>
      </c>
      <c r="I49">
        <v>0</v>
      </c>
      <c r="J49">
        <v>0</v>
      </c>
      <c r="K49">
        <v>9410322</v>
      </c>
      <c r="L49">
        <v>8823363</v>
      </c>
      <c r="M49">
        <v>586959</v>
      </c>
      <c r="N49">
        <v>0</v>
      </c>
      <c r="O49">
        <v>0</v>
      </c>
      <c r="P49">
        <v>0</v>
      </c>
      <c r="Q49">
        <v>10871015</v>
      </c>
      <c r="R49">
        <v>10112562</v>
      </c>
      <c r="S49">
        <v>354753</v>
      </c>
      <c r="T49">
        <v>232166</v>
      </c>
      <c r="U49">
        <v>15.073499999999999</v>
      </c>
    </row>
    <row r="50" spans="1:21" x14ac:dyDescent="0.3">
      <c r="A50" t="s">
        <v>133</v>
      </c>
      <c r="B50">
        <v>22171001</v>
      </c>
      <c r="C50">
        <v>21309011</v>
      </c>
      <c r="D50">
        <v>861990</v>
      </c>
      <c r="E50">
        <v>8833063</v>
      </c>
      <c r="F50">
        <v>8645841</v>
      </c>
      <c r="G50">
        <v>187222</v>
      </c>
      <c r="H50">
        <v>0</v>
      </c>
      <c r="I50">
        <v>0</v>
      </c>
      <c r="J50">
        <v>0</v>
      </c>
      <c r="K50">
        <v>13337938</v>
      </c>
      <c r="L50">
        <v>12663170</v>
      </c>
      <c r="M50">
        <v>674768</v>
      </c>
      <c r="N50">
        <v>0</v>
      </c>
      <c r="O50">
        <v>0</v>
      </c>
      <c r="P50">
        <v>0</v>
      </c>
      <c r="Q50">
        <v>15478171</v>
      </c>
      <c r="R50">
        <v>14353567</v>
      </c>
      <c r="S50">
        <v>438326</v>
      </c>
      <c r="T50">
        <v>236402</v>
      </c>
      <c r="U50">
        <v>14.362</v>
      </c>
    </row>
    <row r="51" spans="1:21" x14ac:dyDescent="0.3">
      <c r="A51" t="s">
        <v>134</v>
      </c>
      <c r="B51">
        <v>17965518</v>
      </c>
      <c r="C51">
        <v>17485615</v>
      </c>
      <c r="D51">
        <v>479903</v>
      </c>
      <c r="E51">
        <v>9136388</v>
      </c>
      <c r="F51">
        <v>9025010</v>
      </c>
      <c r="G51">
        <v>111378</v>
      </c>
      <c r="H51">
        <v>0</v>
      </c>
      <c r="I51">
        <v>0</v>
      </c>
      <c r="J51">
        <v>0</v>
      </c>
      <c r="K51">
        <v>8829130</v>
      </c>
      <c r="L51">
        <v>8460605</v>
      </c>
      <c r="M51">
        <v>368525</v>
      </c>
      <c r="N51">
        <v>0</v>
      </c>
      <c r="O51">
        <v>0</v>
      </c>
      <c r="P51">
        <v>0</v>
      </c>
      <c r="Q51">
        <v>9358559</v>
      </c>
      <c r="R51">
        <v>9184105</v>
      </c>
      <c r="S51">
        <v>246481</v>
      </c>
      <c r="T51">
        <v>122051</v>
      </c>
      <c r="U51">
        <v>17.711200000000002</v>
      </c>
    </row>
    <row r="52" spans="1:21" x14ac:dyDescent="0.3">
      <c r="A52" t="s">
        <v>135</v>
      </c>
      <c r="B52">
        <v>9227272</v>
      </c>
      <c r="C52">
        <v>8928657</v>
      </c>
      <c r="D52">
        <v>298615</v>
      </c>
      <c r="E52">
        <v>8033886</v>
      </c>
      <c r="F52">
        <v>8008323</v>
      </c>
      <c r="G52">
        <v>25563</v>
      </c>
      <c r="H52">
        <v>0</v>
      </c>
      <c r="I52">
        <v>0</v>
      </c>
      <c r="J52">
        <v>0</v>
      </c>
      <c r="K52">
        <v>1193386</v>
      </c>
      <c r="L52">
        <v>920334</v>
      </c>
      <c r="M52">
        <v>273052</v>
      </c>
      <c r="N52">
        <v>0</v>
      </c>
      <c r="O52">
        <v>0</v>
      </c>
      <c r="P52">
        <v>0</v>
      </c>
      <c r="Q52">
        <v>1319224</v>
      </c>
      <c r="R52">
        <v>1243588</v>
      </c>
      <c r="S52">
        <v>244185</v>
      </c>
      <c r="T52">
        <v>28899</v>
      </c>
      <c r="U52">
        <v>14.923400000000001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D13" sqref="D13"/>
    </sheetView>
  </sheetViews>
  <sheetFormatPr defaultRowHeight="14.4" x14ac:dyDescent="0.3"/>
  <cols>
    <col min="22" max="22" width="8.88671875" style="4"/>
  </cols>
  <sheetData>
    <row r="1" spans="1:22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168</v>
      </c>
    </row>
    <row r="3" spans="1:22" x14ac:dyDescent="0.3">
      <c r="A3" t="s">
        <v>1</v>
      </c>
      <c r="B3">
        <v>1777622</v>
      </c>
      <c r="C3">
        <v>1473948</v>
      </c>
      <c r="D3">
        <v>303674</v>
      </c>
      <c r="E3">
        <v>405708</v>
      </c>
      <c r="F3">
        <v>292251</v>
      </c>
      <c r="G3">
        <v>113457</v>
      </c>
      <c r="H3">
        <v>58243</v>
      </c>
      <c r="I3">
        <v>21613</v>
      </c>
      <c r="J3">
        <v>36630</v>
      </c>
      <c r="K3">
        <v>1124077</v>
      </c>
      <c r="L3">
        <v>970710</v>
      </c>
      <c r="M3">
        <v>153367</v>
      </c>
      <c r="N3">
        <v>189594</v>
      </c>
      <c r="O3">
        <v>189374</v>
      </c>
      <c r="P3">
        <v>220</v>
      </c>
      <c r="Q3">
        <v>1607928</v>
      </c>
      <c r="R3">
        <v>1603107</v>
      </c>
      <c r="S3">
        <v>14293</v>
      </c>
      <c r="T3">
        <v>138175</v>
      </c>
      <c r="U3">
        <v>103.169</v>
      </c>
      <c r="V3" s="4">
        <v>433985</v>
      </c>
    </row>
    <row r="4" spans="1:22" x14ac:dyDescent="0.3">
      <c r="A4" t="s">
        <v>87</v>
      </c>
      <c r="B4">
        <v>1504286</v>
      </c>
      <c r="C4">
        <v>1262165</v>
      </c>
      <c r="D4">
        <v>242121</v>
      </c>
      <c r="E4">
        <v>248129</v>
      </c>
      <c r="F4">
        <v>184185</v>
      </c>
      <c r="G4">
        <v>63944</v>
      </c>
      <c r="H4">
        <v>88766</v>
      </c>
      <c r="I4">
        <v>22782</v>
      </c>
      <c r="J4">
        <v>65984</v>
      </c>
      <c r="K4">
        <v>1041911</v>
      </c>
      <c r="L4">
        <v>930256</v>
      </c>
      <c r="M4">
        <v>111655</v>
      </c>
      <c r="N4">
        <v>125480</v>
      </c>
      <c r="O4">
        <v>124942</v>
      </c>
      <c r="P4">
        <v>538</v>
      </c>
      <c r="Q4">
        <v>1008941</v>
      </c>
      <c r="R4">
        <v>1008212</v>
      </c>
      <c r="S4">
        <v>15606</v>
      </c>
      <c r="T4">
        <v>94995</v>
      </c>
      <c r="U4">
        <v>64.241799999999998</v>
      </c>
      <c r="V4" s="4">
        <v>328874</v>
      </c>
    </row>
    <row r="5" spans="1:22" x14ac:dyDescent="0.3">
      <c r="A5" t="s">
        <v>88</v>
      </c>
      <c r="B5">
        <v>1725270</v>
      </c>
      <c r="C5">
        <v>1331434</v>
      </c>
      <c r="D5">
        <v>393836</v>
      </c>
      <c r="E5">
        <v>209307</v>
      </c>
      <c r="F5">
        <v>157946</v>
      </c>
      <c r="G5">
        <v>51361</v>
      </c>
      <c r="H5">
        <v>232330</v>
      </c>
      <c r="I5">
        <v>26090</v>
      </c>
      <c r="J5">
        <v>206240</v>
      </c>
      <c r="K5">
        <v>1014336</v>
      </c>
      <c r="L5">
        <v>879157</v>
      </c>
      <c r="M5">
        <v>135179</v>
      </c>
      <c r="N5">
        <v>269297</v>
      </c>
      <c r="O5">
        <v>268241</v>
      </c>
      <c r="P5">
        <v>1056</v>
      </c>
      <c r="Q5">
        <v>1161446</v>
      </c>
      <c r="R5">
        <v>1160861</v>
      </c>
      <c r="S5">
        <v>11735</v>
      </c>
      <c r="T5">
        <v>122520</v>
      </c>
      <c r="U5">
        <v>169.577</v>
      </c>
      <c r="V5" s="4">
        <v>296325</v>
      </c>
    </row>
    <row r="6" spans="1:22" x14ac:dyDescent="0.3">
      <c r="A6" t="s">
        <v>89</v>
      </c>
      <c r="B6">
        <v>2508716</v>
      </c>
      <c r="C6">
        <v>2210821</v>
      </c>
      <c r="D6">
        <v>297895</v>
      </c>
      <c r="E6">
        <v>534399</v>
      </c>
      <c r="F6">
        <v>435629</v>
      </c>
      <c r="G6">
        <v>98770</v>
      </c>
      <c r="H6">
        <v>117363</v>
      </c>
      <c r="I6">
        <v>45136</v>
      </c>
      <c r="J6">
        <v>72227</v>
      </c>
      <c r="K6">
        <v>1634946</v>
      </c>
      <c r="L6">
        <v>1508965</v>
      </c>
      <c r="M6">
        <v>125981</v>
      </c>
      <c r="N6">
        <v>222008</v>
      </c>
      <c r="O6">
        <v>221091</v>
      </c>
      <c r="P6">
        <v>917</v>
      </c>
      <c r="Q6">
        <v>1712594</v>
      </c>
      <c r="R6">
        <v>1711965</v>
      </c>
      <c r="S6">
        <v>23520</v>
      </c>
      <c r="T6">
        <v>101261</v>
      </c>
      <c r="U6">
        <v>74.871499999999997</v>
      </c>
      <c r="V6" s="4">
        <v>605775</v>
      </c>
    </row>
    <row r="7" spans="1:22" x14ac:dyDescent="0.3">
      <c r="A7" t="s">
        <v>90</v>
      </c>
      <c r="B7">
        <v>2280031</v>
      </c>
      <c r="C7">
        <v>1888924</v>
      </c>
      <c r="D7">
        <v>391107</v>
      </c>
      <c r="E7">
        <v>341181</v>
      </c>
      <c r="F7">
        <v>243071</v>
      </c>
      <c r="G7">
        <v>98110</v>
      </c>
      <c r="H7">
        <v>180857</v>
      </c>
      <c r="I7">
        <v>32048</v>
      </c>
      <c r="J7">
        <v>148809</v>
      </c>
      <c r="K7">
        <v>1504941</v>
      </c>
      <c r="L7">
        <v>1362231</v>
      </c>
      <c r="M7">
        <v>142710</v>
      </c>
      <c r="N7">
        <v>253052</v>
      </c>
      <c r="O7">
        <v>251574</v>
      </c>
      <c r="P7">
        <v>1478</v>
      </c>
      <c r="Q7">
        <v>1568429</v>
      </c>
      <c r="R7">
        <v>1567593</v>
      </c>
      <c r="S7">
        <v>15583</v>
      </c>
      <c r="T7">
        <v>125366</v>
      </c>
      <c r="U7">
        <v>126.259</v>
      </c>
      <c r="V7" s="4">
        <v>486594</v>
      </c>
    </row>
    <row r="8" spans="1:22" x14ac:dyDescent="0.3">
      <c r="A8" t="s">
        <v>91</v>
      </c>
      <c r="B8">
        <v>2023169</v>
      </c>
      <c r="C8">
        <v>1476003</v>
      </c>
      <c r="D8">
        <v>547166</v>
      </c>
      <c r="E8">
        <v>381221</v>
      </c>
      <c r="F8">
        <v>141194</v>
      </c>
      <c r="G8">
        <v>240027</v>
      </c>
      <c r="H8">
        <v>42363</v>
      </c>
      <c r="I8">
        <v>12443</v>
      </c>
      <c r="J8">
        <v>29920</v>
      </c>
      <c r="K8">
        <v>1423608</v>
      </c>
      <c r="L8">
        <v>1147149</v>
      </c>
      <c r="M8">
        <v>276459</v>
      </c>
      <c r="N8">
        <v>175977</v>
      </c>
      <c r="O8">
        <v>175217</v>
      </c>
      <c r="P8">
        <v>760</v>
      </c>
      <c r="Q8">
        <v>2422040</v>
      </c>
      <c r="R8">
        <v>2401032</v>
      </c>
      <c r="S8">
        <v>12249</v>
      </c>
      <c r="T8">
        <v>264639</v>
      </c>
      <c r="U8">
        <v>116.024</v>
      </c>
      <c r="V8" s="4">
        <v>400363</v>
      </c>
    </row>
    <row r="9" spans="1:22" x14ac:dyDescent="0.3">
      <c r="A9" t="s">
        <v>92</v>
      </c>
      <c r="B9">
        <v>3208110</v>
      </c>
      <c r="C9">
        <v>3001287</v>
      </c>
      <c r="D9">
        <v>206823</v>
      </c>
      <c r="E9">
        <v>621417</v>
      </c>
      <c r="F9">
        <v>551238</v>
      </c>
      <c r="G9">
        <v>70179</v>
      </c>
      <c r="H9">
        <v>89542</v>
      </c>
      <c r="I9">
        <v>47990</v>
      </c>
      <c r="J9">
        <v>41552</v>
      </c>
      <c r="K9">
        <v>2169421</v>
      </c>
      <c r="L9">
        <v>2074452</v>
      </c>
      <c r="M9">
        <v>94969</v>
      </c>
      <c r="N9">
        <v>327730</v>
      </c>
      <c r="O9">
        <v>327607</v>
      </c>
      <c r="P9">
        <v>123</v>
      </c>
      <c r="Q9">
        <v>2596228</v>
      </c>
      <c r="R9">
        <v>2586066</v>
      </c>
      <c r="S9">
        <v>9376</v>
      </c>
      <c r="T9">
        <v>84772</v>
      </c>
      <c r="U9">
        <v>125.241</v>
      </c>
      <c r="V9" s="4">
        <v>659742</v>
      </c>
    </row>
    <row r="10" spans="1:22" x14ac:dyDescent="0.3">
      <c r="A10" t="s">
        <v>93</v>
      </c>
      <c r="B10">
        <v>3672553</v>
      </c>
      <c r="C10">
        <v>3223738</v>
      </c>
      <c r="D10">
        <v>448815</v>
      </c>
      <c r="E10">
        <v>913772</v>
      </c>
      <c r="F10">
        <v>744004</v>
      </c>
      <c r="G10">
        <v>169768</v>
      </c>
      <c r="H10">
        <v>104250</v>
      </c>
      <c r="I10">
        <v>18276</v>
      </c>
      <c r="J10">
        <v>85974</v>
      </c>
      <c r="K10">
        <v>2472541</v>
      </c>
      <c r="L10">
        <v>2279916</v>
      </c>
      <c r="M10">
        <v>192625</v>
      </c>
      <c r="N10">
        <v>181990</v>
      </c>
      <c r="O10">
        <v>181542</v>
      </c>
      <c r="P10">
        <v>448</v>
      </c>
      <c r="Q10">
        <v>2983767</v>
      </c>
      <c r="R10">
        <v>2974168</v>
      </c>
      <c r="S10">
        <v>18645</v>
      </c>
      <c r="T10">
        <v>175087</v>
      </c>
      <c r="U10">
        <v>76.953299999999999</v>
      </c>
      <c r="V10" s="4">
        <v>882235</v>
      </c>
    </row>
    <row r="11" spans="1:22" x14ac:dyDescent="0.3">
      <c r="A11" t="s">
        <v>94</v>
      </c>
      <c r="B11">
        <v>1912265</v>
      </c>
      <c r="C11">
        <v>1423690</v>
      </c>
      <c r="D11">
        <v>488575</v>
      </c>
      <c r="E11">
        <v>256588</v>
      </c>
      <c r="F11">
        <v>140813</v>
      </c>
      <c r="G11">
        <v>115775</v>
      </c>
      <c r="H11">
        <v>80924</v>
      </c>
      <c r="I11">
        <v>10006</v>
      </c>
      <c r="J11">
        <v>70918</v>
      </c>
      <c r="K11">
        <v>1366890</v>
      </c>
      <c r="L11">
        <v>1065726</v>
      </c>
      <c r="M11">
        <v>301164</v>
      </c>
      <c r="N11">
        <v>207863</v>
      </c>
      <c r="O11">
        <v>207145</v>
      </c>
      <c r="P11">
        <v>718</v>
      </c>
      <c r="Q11">
        <v>1912720</v>
      </c>
      <c r="R11">
        <v>1908793</v>
      </c>
      <c r="S11">
        <v>26989</v>
      </c>
      <c r="T11">
        <v>273388</v>
      </c>
      <c r="U11">
        <v>121.827</v>
      </c>
      <c r="V11" s="4">
        <v>416959</v>
      </c>
    </row>
    <row r="12" spans="1:22" x14ac:dyDescent="0.3">
      <c r="A12" t="s">
        <v>95</v>
      </c>
      <c r="B12">
        <v>1988716</v>
      </c>
      <c r="C12">
        <v>1988414</v>
      </c>
      <c r="D12">
        <v>302</v>
      </c>
      <c r="E12">
        <v>146925</v>
      </c>
      <c r="F12">
        <v>146850</v>
      </c>
      <c r="G12">
        <v>75</v>
      </c>
      <c r="H12">
        <v>113</v>
      </c>
      <c r="I12">
        <v>111</v>
      </c>
      <c r="J12">
        <v>2</v>
      </c>
      <c r="K12">
        <v>1841342</v>
      </c>
      <c r="L12">
        <v>1841119</v>
      </c>
      <c r="M12">
        <v>223</v>
      </c>
      <c r="N12">
        <v>336</v>
      </c>
      <c r="O12">
        <v>334</v>
      </c>
      <c r="P12">
        <v>2</v>
      </c>
      <c r="Q12">
        <v>1528902</v>
      </c>
      <c r="R12">
        <v>1528835</v>
      </c>
      <c r="S12">
        <v>69</v>
      </c>
      <c r="T12">
        <v>131</v>
      </c>
      <c r="U12">
        <v>163.37100000000001</v>
      </c>
      <c r="V12" s="4">
        <v>593221</v>
      </c>
    </row>
    <row r="13" spans="1:22" x14ac:dyDescent="0.3">
      <c r="A13" t="s">
        <v>96</v>
      </c>
      <c r="B13">
        <v>3472610</v>
      </c>
      <c r="C13">
        <v>2464871</v>
      </c>
      <c r="D13">
        <v>1007739</v>
      </c>
      <c r="E13">
        <v>738576</v>
      </c>
      <c r="F13">
        <v>399043</v>
      </c>
      <c r="G13">
        <v>339533</v>
      </c>
      <c r="H13">
        <v>114642</v>
      </c>
      <c r="I13">
        <v>40122</v>
      </c>
      <c r="J13">
        <v>74520</v>
      </c>
      <c r="K13">
        <v>2335136</v>
      </c>
      <c r="L13">
        <v>1743122</v>
      </c>
      <c r="M13">
        <v>592014</v>
      </c>
      <c r="N13">
        <v>284256</v>
      </c>
      <c r="O13">
        <v>282584</v>
      </c>
      <c r="P13">
        <v>1672</v>
      </c>
      <c r="Q13">
        <v>2848096</v>
      </c>
      <c r="R13">
        <v>2845017</v>
      </c>
      <c r="S13">
        <v>44847</v>
      </c>
      <c r="T13">
        <v>545407</v>
      </c>
      <c r="U13">
        <v>74.700199999999995</v>
      </c>
      <c r="V13" s="4">
        <v>578699</v>
      </c>
    </row>
    <row r="14" spans="1:22" x14ac:dyDescent="0.3">
      <c r="A14" t="s">
        <v>97</v>
      </c>
      <c r="B14">
        <v>7373225</v>
      </c>
      <c r="C14">
        <v>6275642</v>
      </c>
      <c r="D14">
        <v>1097583</v>
      </c>
      <c r="E14">
        <v>2266986</v>
      </c>
      <c r="F14">
        <v>1904070</v>
      </c>
      <c r="G14">
        <v>362916</v>
      </c>
      <c r="H14">
        <v>105610</v>
      </c>
      <c r="I14">
        <v>55638</v>
      </c>
      <c r="J14">
        <v>49972</v>
      </c>
      <c r="K14">
        <v>4755595</v>
      </c>
      <c r="L14">
        <v>4073179</v>
      </c>
      <c r="M14">
        <v>682416</v>
      </c>
      <c r="N14">
        <v>245034</v>
      </c>
      <c r="O14">
        <v>242755</v>
      </c>
      <c r="P14">
        <v>2279</v>
      </c>
      <c r="Q14">
        <v>7036612</v>
      </c>
      <c r="R14">
        <v>7032416</v>
      </c>
      <c r="S14">
        <v>47034</v>
      </c>
      <c r="T14">
        <v>634295</v>
      </c>
      <c r="U14">
        <v>54.907800000000002</v>
      </c>
      <c r="V14" s="4">
        <v>1269379</v>
      </c>
    </row>
    <row r="15" spans="1:22" x14ac:dyDescent="0.3">
      <c r="A15" t="s">
        <v>98</v>
      </c>
      <c r="B15">
        <v>8006567</v>
      </c>
      <c r="C15">
        <v>6951417</v>
      </c>
      <c r="D15">
        <v>1055150</v>
      </c>
      <c r="E15">
        <v>2485526</v>
      </c>
      <c r="F15">
        <v>2168253</v>
      </c>
      <c r="G15">
        <v>317273</v>
      </c>
      <c r="H15">
        <v>103617</v>
      </c>
      <c r="I15">
        <v>63269</v>
      </c>
      <c r="J15">
        <v>40348</v>
      </c>
      <c r="K15">
        <v>5160562</v>
      </c>
      <c r="L15">
        <v>4464568</v>
      </c>
      <c r="M15">
        <v>695994</v>
      </c>
      <c r="N15">
        <v>256862</v>
      </c>
      <c r="O15">
        <v>255327</v>
      </c>
      <c r="P15">
        <v>1535</v>
      </c>
      <c r="Q15">
        <v>7327687</v>
      </c>
      <c r="R15">
        <v>7322394</v>
      </c>
      <c r="S15">
        <v>44795</v>
      </c>
      <c r="T15">
        <v>649683</v>
      </c>
      <c r="U15">
        <v>45.720700000000001</v>
      </c>
      <c r="V15" s="4">
        <v>1416901</v>
      </c>
    </row>
    <row r="16" spans="1:22" x14ac:dyDescent="0.3">
      <c r="A16" t="s">
        <v>99</v>
      </c>
      <c r="B16">
        <v>6620776</v>
      </c>
      <c r="C16">
        <v>5458775</v>
      </c>
      <c r="D16">
        <v>1162001</v>
      </c>
      <c r="E16">
        <v>1819776</v>
      </c>
      <c r="F16">
        <v>1471788</v>
      </c>
      <c r="G16">
        <v>347988</v>
      </c>
      <c r="H16">
        <v>93409</v>
      </c>
      <c r="I16">
        <v>48833</v>
      </c>
      <c r="J16">
        <v>44576</v>
      </c>
      <c r="K16">
        <v>4442212</v>
      </c>
      <c r="L16">
        <v>3674281</v>
      </c>
      <c r="M16">
        <v>767931</v>
      </c>
      <c r="N16">
        <v>265379</v>
      </c>
      <c r="O16">
        <v>263873</v>
      </c>
      <c r="P16">
        <v>1506</v>
      </c>
      <c r="Q16">
        <v>7153428</v>
      </c>
      <c r="R16">
        <v>7146486</v>
      </c>
      <c r="S16">
        <v>51260</v>
      </c>
      <c r="T16">
        <v>716957</v>
      </c>
      <c r="U16">
        <v>44.744599999999998</v>
      </c>
      <c r="V16" s="4">
        <v>1187054</v>
      </c>
    </row>
    <row r="17" spans="1:22" x14ac:dyDescent="0.3">
      <c r="A17" t="s">
        <v>100</v>
      </c>
      <c r="B17">
        <v>3948400</v>
      </c>
      <c r="C17">
        <v>2796168</v>
      </c>
      <c r="D17">
        <v>1152232</v>
      </c>
      <c r="E17">
        <v>731539</v>
      </c>
      <c r="F17">
        <v>378981</v>
      </c>
      <c r="G17">
        <v>352558</v>
      </c>
      <c r="H17">
        <v>80285</v>
      </c>
      <c r="I17">
        <v>33677</v>
      </c>
      <c r="J17">
        <v>46608</v>
      </c>
      <c r="K17">
        <v>2868476</v>
      </c>
      <c r="L17">
        <v>2117033</v>
      </c>
      <c r="M17">
        <v>751443</v>
      </c>
      <c r="N17">
        <v>268100</v>
      </c>
      <c r="O17">
        <v>266477</v>
      </c>
      <c r="P17">
        <v>1623</v>
      </c>
      <c r="Q17">
        <v>3789246</v>
      </c>
      <c r="R17">
        <v>3782401</v>
      </c>
      <c r="S17">
        <v>55067</v>
      </c>
      <c r="T17">
        <v>695855</v>
      </c>
      <c r="U17">
        <v>48.455199999999998</v>
      </c>
      <c r="V17" s="4">
        <v>629104</v>
      </c>
    </row>
    <row r="18" spans="1:22" x14ac:dyDescent="0.3">
      <c r="A18" t="s">
        <v>101</v>
      </c>
      <c r="B18">
        <v>4134431</v>
      </c>
      <c r="C18">
        <v>2832872</v>
      </c>
      <c r="D18">
        <v>1301559</v>
      </c>
      <c r="E18">
        <v>747149</v>
      </c>
      <c r="F18">
        <v>359070</v>
      </c>
      <c r="G18">
        <v>388079</v>
      </c>
      <c r="H18">
        <v>80744</v>
      </c>
      <c r="I18">
        <v>30152</v>
      </c>
      <c r="J18">
        <v>50592</v>
      </c>
      <c r="K18">
        <v>3031044</v>
      </c>
      <c r="L18">
        <v>2170408</v>
      </c>
      <c r="M18">
        <v>860636</v>
      </c>
      <c r="N18">
        <v>275494</v>
      </c>
      <c r="O18">
        <v>273242</v>
      </c>
      <c r="P18">
        <v>2252</v>
      </c>
      <c r="Q18">
        <v>3955771</v>
      </c>
      <c r="R18">
        <v>3949708</v>
      </c>
      <c r="S18">
        <v>57394</v>
      </c>
      <c r="T18">
        <v>802436</v>
      </c>
      <c r="U18">
        <v>44.395099999999999</v>
      </c>
      <c r="V18" s="4">
        <v>614117</v>
      </c>
    </row>
    <row r="19" spans="1:22" x14ac:dyDescent="0.3">
      <c r="A19" t="s">
        <v>102</v>
      </c>
      <c r="B19">
        <v>4329254</v>
      </c>
      <c r="C19">
        <v>2936748</v>
      </c>
      <c r="D19">
        <v>1392506</v>
      </c>
      <c r="E19">
        <v>771118</v>
      </c>
      <c r="F19">
        <v>358793</v>
      </c>
      <c r="G19">
        <v>412325</v>
      </c>
      <c r="H19">
        <v>78990</v>
      </c>
      <c r="I19">
        <v>29309</v>
      </c>
      <c r="J19">
        <v>49681</v>
      </c>
      <c r="K19">
        <v>3203352</v>
      </c>
      <c r="L19">
        <v>2276130</v>
      </c>
      <c r="M19">
        <v>927222</v>
      </c>
      <c r="N19">
        <v>275794</v>
      </c>
      <c r="O19">
        <v>272516</v>
      </c>
      <c r="P19">
        <v>3278</v>
      </c>
      <c r="Q19">
        <v>4244655</v>
      </c>
      <c r="R19">
        <v>4238320</v>
      </c>
      <c r="S19">
        <v>60953</v>
      </c>
      <c r="T19">
        <v>865522</v>
      </c>
      <c r="U19">
        <v>46.006399999999999</v>
      </c>
      <c r="V19" s="4">
        <v>644497</v>
      </c>
    </row>
    <row r="20" spans="1:22" x14ac:dyDescent="0.3">
      <c r="A20" t="s">
        <v>103</v>
      </c>
      <c r="B20">
        <v>3026211</v>
      </c>
      <c r="C20">
        <v>2952919</v>
      </c>
      <c r="D20">
        <v>73292</v>
      </c>
      <c r="E20">
        <v>234663</v>
      </c>
      <c r="F20">
        <v>214084</v>
      </c>
      <c r="G20">
        <v>20579</v>
      </c>
      <c r="H20">
        <v>32025</v>
      </c>
      <c r="I20">
        <v>1082</v>
      </c>
      <c r="J20">
        <v>30943</v>
      </c>
      <c r="K20">
        <v>2721154</v>
      </c>
      <c r="L20">
        <v>2699409</v>
      </c>
      <c r="M20">
        <v>21745</v>
      </c>
      <c r="N20">
        <v>38369</v>
      </c>
      <c r="O20">
        <v>38344</v>
      </c>
      <c r="P20">
        <v>25</v>
      </c>
      <c r="Q20">
        <v>2454095</v>
      </c>
      <c r="R20">
        <v>2453994</v>
      </c>
      <c r="S20">
        <v>1615</v>
      </c>
      <c r="T20">
        <v>19972</v>
      </c>
      <c r="U20">
        <v>259.42399999999998</v>
      </c>
      <c r="V20" s="4">
        <v>823892</v>
      </c>
    </row>
    <row r="21" spans="1:22" x14ac:dyDescent="0.3">
      <c r="A21" t="s">
        <v>104</v>
      </c>
      <c r="B21">
        <v>2654072</v>
      </c>
      <c r="C21">
        <v>2653764</v>
      </c>
      <c r="D21">
        <v>308</v>
      </c>
      <c r="E21">
        <v>210182</v>
      </c>
      <c r="F21">
        <v>210118</v>
      </c>
      <c r="G21">
        <v>64</v>
      </c>
      <c r="H21">
        <v>94</v>
      </c>
      <c r="I21">
        <v>92</v>
      </c>
      <c r="J21">
        <v>2</v>
      </c>
      <c r="K21">
        <v>2443445</v>
      </c>
      <c r="L21">
        <v>2443203</v>
      </c>
      <c r="M21">
        <v>242</v>
      </c>
      <c r="N21">
        <v>351</v>
      </c>
      <c r="O21">
        <v>351</v>
      </c>
      <c r="P21">
        <v>0</v>
      </c>
      <c r="Q21">
        <v>1355692</v>
      </c>
      <c r="R21">
        <v>1355655</v>
      </c>
      <c r="S21">
        <v>83</v>
      </c>
      <c r="T21">
        <v>121</v>
      </c>
      <c r="U21">
        <v>84.230500000000006</v>
      </c>
      <c r="V21" s="4">
        <v>612094</v>
      </c>
    </row>
    <row r="22" spans="1:22" x14ac:dyDescent="0.3">
      <c r="A22" t="s">
        <v>105</v>
      </c>
      <c r="B22">
        <v>6115083</v>
      </c>
      <c r="C22">
        <v>5617751</v>
      </c>
      <c r="D22">
        <v>497332</v>
      </c>
      <c r="E22">
        <v>983447</v>
      </c>
      <c r="F22">
        <v>845181</v>
      </c>
      <c r="G22">
        <v>138266</v>
      </c>
      <c r="H22">
        <v>220511</v>
      </c>
      <c r="I22">
        <v>159773</v>
      </c>
      <c r="J22">
        <v>60738</v>
      </c>
      <c r="K22">
        <v>4482914</v>
      </c>
      <c r="L22">
        <v>4186348</v>
      </c>
      <c r="M22">
        <v>296566</v>
      </c>
      <c r="N22">
        <v>428211</v>
      </c>
      <c r="O22">
        <v>426449</v>
      </c>
      <c r="P22">
        <v>1762</v>
      </c>
      <c r="Q22">
        <v>5267075</v>
      </c>
      <c r="R22">
        <v>5254692</v>
      </c>
      <c r="S22">
        <v>24379</v>
      </c>
      <c r="T22">
        <v>271700</v>
      </c>
      <c r="U22">
        <v>42.053600000000003</v>
      </c>
      <c r="V22" s="4">
        <v>1207760</v>
      </c>
    </row>
    <row r="23" spans="1:22" x14ac:dyDescent="0.3">
      <c r="A23" t="s">
        <v>106</v>
      </c>
      <c r="B23">
        <v>6438645</v>
      </c>
      <c r="C23">
        <v>4593622</v>
      </c>
      <c r="D23">
        <v>1845023</v>
      </c>
      <c r="E23">
        <v>692892</v>
      </c>
      <c r="F23">
        <v>357161</v>
      </c>
      <c r="G23">
        <v>335731</v>
      </c>
      <c r="H23">
        <v>858704</v>
      </c>
      <c r="I23">
        <v>17406</v>
      </c>
      <c r="J23">
        <v>841298</v>
      </c>
      <c r="K23">
        <v>3764173</v>
      </c>
      <c r="L23">
        <v>3097994</v>
      </c>
      <c r="M23">
        <v>666179</v>
      </c>
      <c r="N23">
        <v>1122876</v>
      </c>
      <c r="O23">
        <v>1121061</v>
      </c>
      <c r="P23">
        <v>1815</v>
      </c>
      <c r="Q23">
        <v>3837023</v>
      </c>
      <c r="R23">
        <v>3833201</v>
      </c>
      <c r="S23">
        <v>25745</v>
      </c>
      <c r="T23">
        <v>640989</v>
      </c>
      <c r="U23">
        <v>208.14400000000001</v>
      </c>
      <c r="V23" s="4">
        <v>903336</v>
      </c>
    </row>
    <row r="24" spans="1:22" x14ac:dyDescent="0.3">
      <c r="A24" t="s">
        <v>107</v>
      </c>
      <c r="B24">
        <v>6850121</v>
      </c>
      <c r="C24">
        <v>4988399</v>
      </c>
      <c r="D24">
        <v>1861722</v>
      </c>
      <c r="E24">
        <v>669252</v>
      </c>
      <c r="F24">
        <v>397118</v>
      </c>
      <c r="G24">
        <v>272134</v>
      </c>
      <c r="H24">
        <v>951738</v>
      </c>
      <c r="I24">
        <v>20196</v>
      </c>
      <c r="J24">
        <v>931542</v>
      </c>
      <c r="K24">
        <v>4059113</v>
      </c>
      <c r="L24">
        <v>3403626</v>
      </c>
      <c r="M24">
        <v>655487</v>
      </c>
      <c r="N24">
        <v>1170018</v>
      </c>
      <c r="O24">
        <v>1167459</v>
      </c>
      <c r="P24">
        <v>2559</v>
      </c>
      <c r="Q24">
        <v>3945563</v>
      </c>
      <c r="R24">
        <v>3941238</v>
      </c>
      <c r="S24">
        <v>27284</v>
      </c>
      <c r="T24">
        <v>629112</v>
      </c>
      <c r="U24">
        <v>212.57599999999999</v>
      </c>
      <c r="V24" s="4">
        <v>985141</v>
      </c>
    </row>
    <row r="25" spans="1:22" x14ac:dyDescent="0.3">
      <c r="A25" t="s">
        <v>108</v>
      </c>
      <c r="B25">
        <v>6522469</v>
      </c>
      <c r="C25">
        <v>4632522</v>
      </c>
      <c r="D25">
        <v>1889947</v>
      </c>
      <c r="E25">
        <v>707190</v>
      </c>
      <c r="F25">
        <v>366463</v>
      </c>
      <c r="G25">
        <v>340727</v>
      </c>
      <c r="H25">
        <v>901540</v>
      </c>
      <c r="I25">
        <v>18352</v>
      </c>
      <c r="J25">
        <v>883188</v>
      </c>
      <c r="K25">
        <v>3739084</v>
      </c>
      <c r="L25">
        <v>3075257</v>
      </c>
      <c r="M25">
        <v>663827</v>
      </c>
      <c r="N25">
        <v>1174655</v>
      </c>
      <c r="O25">
        <v>1172450</v>
      </c>
      <c r="P25">
        <v>2205</v>
      </c>
      <c r="Q25">
        <v>3820811</v>
      </c>
      <c r="R25">
        <v>3817493</v>
      </c>
      <c r="S25">
        <v>25981</v>
      </c>
      <c r="T25">
        <v>636438</v>
      </c>
      <c r="U25">
        <v>221.65600000000001</v>
      </c>
      <c r="V25" s="4">
        <v>893738</v>
      </c>
    </row>
    <row r="26" spans="1:22" x14ac:dyDescent="0.3">
      <c r="A26" t="s">
        <v>109</v>
      </c>
      <c r="B26">
        <v>6824279</v>
      </c>
      <c r="C26">
        <v>4968379</v>
      </c>
      <c r="D26">
        <v>1855900</v>
      </c>
      <c r="E26">
        <v>664441</v>
      </c>
      <c r="F26">
        <v>391164</v>
      </c>
      <c r="G26">
        <v>273277</v>
      </c>
      <c r="H26">
        <v>945531</v>
      </c>
      <c r="I26">
        <v>20143</v>
      </c>
      <c r="J26">
        <v>925388</v>
      </c>
      <c r="K26">
        <v>4050692</v>
      </c>
      <c r="L26">
        <v>3395891</v>
      </c>
      <c r="M26">
        <v>654801</v>
      </c>
      <c r="N26">
        <v>1163615</v>
      </c>
      <c r="O26">
        <v>1161181</v>
      </c>
      <c r="P26">
        <v>2434</v>
      </c>
      <c r="Q26">
        <v>3933339</v>
      </c>
      <c r="R26">
        <v>3929507</v>
      </c>
      <c r="S26">
        <v>26818</v>
      </c>
      <c r="T26">
        <v>626868</v>
      </c>
      <c r="U26">
        <v>212.92599999999999</v>
      </c>
      <c r="V26" s="4">
        <v>979786</v>
      </c>
    </row>
    <row r="27" spans="1:22" x14ac:dyDescent="0.3">
      <c r="A27" t="s">
        <v>110</v>
      </c>
      <c r="B27">
        <v>6897179</v>
      </c>
      <c r="C27">
        <v>5034124</v>
      </c>
      <c r="D27">
        <v>1863055</v>
      </c>
      <c r="E27">
        <v>645962</v>
      </c>
      <c r="F27">
        <v>389044</v>
      </c>
      <c r="G27">
        <v>256918</v>
      </c>
      <c r="H27">
        <v>975032</v>
      </c>
      <c r="I27">
        <v>21397</v>
      </c>
      <c r="J27">
        <v>953635</v>
      </c>
      <c r="K27">
        <v>4096271</v>
      </c>
      <c r="L27">
        <v>3446478</v>
      </c>
      <c r="M27">
        <v>649793</v>
      </c>
      <c r="N27">
        <v>1179914</v>
      </c>
      <c r="O27">
        <v>1177205</v>
      </c>
      <c r="P27">
        <v>2709</v>
      </c>
      <c r="Q27">
        <v>3981347</v>
      </c>
      <c r="R27">
        <v>3976660</v>
      </c>
      <c r="S27">
        <v>24813</v>
      </c>
      <c r="T27">
        <v>624924</v>
      </c>
      <c r="U27">
        <v>215.81800000000001</v>
      </c>
      <c r="V27" s="4">
        <v>990224</v>
      </c>
    </row>
    <row r="28" spans="1:22" x14ac:dyDescent="0.3">
      <c r="A28" t="s">
        <v>111</v>
      </c>
      <c r="B28">
        <v>6911275</v>
      </c>
      <c r="C28">
        <v>5049680</v>
      </c>
      <c r="D28">
        <v>1861595</v>
      </c>
      <c r="E28">
        <v>632428</v>
      </c>
      <c r="F28">
        <v>379538</v>
      </c>
      <c r="G28">
        <v>252890</v>
      </c>
      <c r="H28">
        <v>979033</v>
      </c>
      <c r="I28">
        <v>20398</v>
      </c>
      <c r="J28">
        <v>958635</v>
      </c>
      <c r="K28">
        <v>4114629</v>
      </c>
      <c r="L28">
        <v>3466695</v>
      </c>
      <c r="M28">
        <v>647934</v>
      </c>
      <c r="N28">
        <v>1185185</v>
      </c>
      <c r="O28">
        <v>1183049</v>
      </c>
      <c r="P28">
        <v>2136</v>
      </c>
      <c r="Q28">
        <v>4000213</v>
      </c>
      <c r="R28">
        <v>3995643</v>
      </c>
      <c r="S28">
        <v>24890</v>
      </c>
      <c r="T28">
        <v>622988</v>
      </c>
      <c r="U28">
        <v>217.49100000000001</v>
      </c>
      <c r="V28" s="4">
        <v>986745</v>
      </c>
    </row>
    <row r="29" spans="1:22" x14ac:dyDescent="0.3">
      <c r="A29" t="s">
        <v>112</v>
      </c>
      <c r="B29">
        <v>7101344</v>
      </c>
      <c r="C29">
        <v>6479965</v>
      </c>
      <c r="D29">
        <v>621379</v>
      </c>
      <c r="E29">
        <v>1135240</v>
      </c>
      <c r="F29">
        <v>962431</v>
      </c>
      <c r="G29">
        <v>172809</v>
      </c>
      <c r="H29">
        <v>259316</v>
      </c>
      <c r="I29">
        <v>170730</v>
      </c>
      <c r="J29">
        <v>88586</v>
      </c>
      <c r="K29">
        <v>5207559</v>
      </c>
      <c r="L29">
        <v>4850324</v>
      </c>
      <c r="M29">
        <v>357235</v>
      </c>
      <c r="N29">
        <v>499229</v>
      </c>
      <c r="O29">
        <v>496480</v>
      </c>
      <c r="P29">
        <v>2749</v>
      </c>
      <c r="Q29">
        <v>5873470</v>
      </c>
      <c r="R29">
        <v>5863124</v>
      </c>
      <c r="S29">
        <v>28796</v>
      </c>
      <c r="T29">
        <v>327650</v>
      </c>
      <c r="U29">
        <v>42.998199999999997</v>
      </c>
      <c r="V29" s="4">
        <v>1381098</v>
      </c>
    </row>
    <row r="30" spans="1:22" x14ac:dyDescent="0.3">
      <c r="A30" t="s">
        <v>113</v>
      </c>
      <c r="B30">
        <v>7342870</v>
      </c>
      <c r="C30">
        <v>6699799</v>
      </c>
      <c r="D30">
        <v>643071</v>
      </c>
      <c r="E30">
        <v>1174284</v>
      </c>
      <c r="F30">
        <v>992934</v>
      </c>
      <c r="G30">
        <v>181350</v>
      </c>
      <c r="H30">
        <v>272281</v>
      </c>
      <c r="I30">
        <v>185694</v>
      </c>
      <c r="J30">
        <v>86587</v>
      </c>
      <c r="K30">
        <v>5376113</v>
      </c>
      <c r="L30">
        <v>5004287</v>
      </c>
      <c r="M30">
        <v>371826</v>
      </c>
      <c r="N30">
        <v>520192</v>
      </c>
      <c r="O30">
        <v>516884</v>
      </c>
      <c r="P30">
        <v>3308</v>
      </c>
      <c r="Q30">
        <v>6116051</v>
      </c>
      <c r="R30">
        <v>6104743</v>
      </c>
      <c r="S30">
        <v>26667</v>
      </c>
      <c r="T30">
        <v>344045</v>
      </c>
      <c r="U30">
        <v>44.811900000000001</v>
      </c>
      <c r="V30" s="4">
        <v>1400889</v>
      </c>
    </row>
    <row r="31" spans="1:22" x14ac:dyDescent="0.3">
      <c r="A31" t="s">
        <v>114</v>
      </c>
      <c r="B31">
        <v>7150666</v>
      </c>
      <c r="C31">
        <v>6533659</v>
      </c>
      <c r="D31">
        <v>617007</v>
      </c>
      <c r="E31">
        <v>1152489</v>
      </c>
      <c r="F31">
        <v>986622</v>
      </c>
      <c r="G31">
        <v>165867</v>
      </c>
      <c r="H31">
        <v>246737</v>
      </c>
      <c r="I31">
        <v>169342</v>
      </c>
      <c r="J31">
        <v>77395</v>
      </c>
      <c r="K31">
        <v>5254747</v>
      </c>
      <c r="L31">
        <v>4886053</v>
      </c>
      <c r="M31">
        <v>368694</v>
      </c>
      <c r="N31">
        <v>496693</v>
      </c>
      <c r="O31">
        <v>491642</v>
      </c>
      <c r="P31">
        <v>5051</v>
      </c>
      <c r="Q31">
        <v>6090802</v>
      </c>
      <c r="R31">
        <v>6076853</v>
      </c>
      <c r="S31">
        <v>26284</v>
      </c>
      <c r="T31">
        <v>341429</v>
      </c>
      <c r="U31">
        <v>38.721200000000003</v>
      </c>
      <c r="V31" s="4">
        <v>1403553</v>
      </c>
    </row>
    <row r="32" spans="1:22" x14ac:dyDescent="0.3">
      <c r="A32" t="s">
        <v>115</v>
      </c>
      <c r="B32">
        <v>8154665</v>
      </c>
      <c r="C32">
        <v>7418165</v>
      </c>
      <c r="D32">
        <v>736500</v>
      </c>
      <c r="E32">
        <v>1315107</v>
      </c>
      <c r="F32">
        <v>1103615</v>
      </c>
      <c r="G32">
        <v>211492</v>
      </c>
      <c r="H32">
        <v>284923</v>
      </c>
      <c r="I32">
        <v>189005</v>
      </c>
      <c r="J32">
        <v>95918</v>
      </c>
      <c r="K32">
        <v>5993478</v>
      </c>
      <c r="L32">
        <v>5568874</v>
      </c>
      <c r="M32">
        <v>424604</v>
      </c>
      <c r="N32">
        <v>561157</v>
      </c>
      <c r="O32">
        <v>556671</v>
      </c>
      <c r="P32">
        <v>4486</v>
      </c>
      <c r="Q32">
        <v>7062663</v>
      </c>
      <c r="R32">
        <v>7045284</v>
      </c>
      <c r="S32">
        <v>32506</v>
      </c>
      <c r="T32">
        <v>391021</v>
      </c>
      <c r="U32">
        <v>39.002299999999998</v>
      </c>
      <c r="V32" s="4">
        <v>1596904</v>
      </c>
    </row>
    <row r="33" spans="1:22" x14ac:dyDescent="0.3">
      <c r="A33" t="s">
        <v>116</v>
      </c>
      <c r="B33">
        <v>8077051</v>
      </c>
      <c r="C33">
        <v>7325999</v>
      </c>
      <c r="D33">
        <v>751052</v>
      </c>
      <c r="E33">
        <v>1304365</v>
      </c>
      <c r="F33">
        <v>1097212</v>
      </c>
      <c r="G33">
        <v>207153</v>
      </c>
      <c r="H33">
        <v>283670</v>
      </c>
      <c r="I33">
        <v>196252</v>
      </c>
      <c r="J33">
        <v>87418</v>
      </c>
      <c r="K33">
        <v>5929769</v>
      </c>
      <c r="L33">
        <v>5478562</v>
      </c>
      <c r="M33">
        <v>451207</v>
      </c>
      <c r="N33">
        <v>559247</v>
      </c>
      <c r="O33">
        <v>553973</v>
      </c>
      <c r="P33">
        <v>5274</v>
      </c>
      <c r="Q33">
        <v>6597790</v>
      </c>
      <c r="R33">
        <v>6585556</v>
      </c>
      <c r="S33">
        <v>34782</v>
      </c>
      <c r="T33">
        <v>415410</v>
      </c>
      <c r="U33">
        <v>38.612000000000002</v>
      </c>
      <c r="V33" s="4">
        <v>1544060</v>
      </c>
    </row>
    <row r="34" spans="1:22" x14ac:dyDescent="0.3">
      <c r="A34" t="s">
        <v>117</v>
      </c>
      <c r="B34">
        <v>8979344</v>
      </c>
      <c r="C34">
        <v>8351492</v>
      </c>
      <c r="D34">
        <v>627852</v>
      </c>
      <c r="E34">
        <v>1495147</v>
      </c>
      <c r="F34">
        <v>1303398</v>
      </c>
      <c r="G34">
        <v>191749</v>
      </c>
      <c r="H34">
        <v>281774</v>
      </c>
      <c r="I34">
        <v>229507</v>
      </c>
      <c r="J34">
        <v>52267</v>
      </c>
      <c r="K34">
        <v>6597385</v>
      </c>
      <c r="L34">
        <v>6215576</v>
      </c>
      <c r="M34">
        <v>381809</v>
      </c>
      <c r="N34">
        <v>605038</v>
      </c>
      <c r="O34">
        <v>603011</v>
      </c>
      <c r="P34">
        <v>2027</v>
      </c>
      <c r="Q34">
        <v>8224503</v>
      </c>
      <c r="R34">
        <v>8186703</v>
      </c>
      <c r="S34">
        <v>18437</v>
      </c>
      <c r="T34">
        <v>362775</v>
      </c>
      <c r="U34">
        <v>41.8292</v>
      </c>
      <c r="V34" s="4">
        <v>2002172</v>
      </c>
    </row>
    <row r="35" spans="1:22" x14ac:dyDescent="0.3">
      <c r="A35" t="s">
        <v>118</v>
      </c>
      <c r="B35">
        <v>9012768</v>
      </c>
      <c r="C35">
        <v>8420101</v>
      </c>
      <c r="D35">
        <v>592667</v>
      </c>
      <c r="E35">
        <v>1515310</v>
      </c>
      <c r="F35">
        <v>1330426</v>
      </c>
      <c r="G35">
        <v>184884</v>
      </c>
      <c r="H35">
        <v>283785</v>
      </c>
      <c r="I35">
        <v>235545</v>
      </c>
      <c r="J35">
        <v>48240</v>
      </c>
      <c r="K35">
        <v>6603027</v>
      </c>
      <c r="L35">
        <v>6245373</v>
      </c>
      <c r="M35">
        <v>357654</v>
      </c>
      <c r="N35">
        <v>610646</v>
      </c>
      <c r="O35">
        <v>608757</v>
      </c>
      <c r="P35">
        <v>1889</v>
      </c>
      <c r="Q35">
        <v>8135683</v>
      </c>
      <c r="R35">
        <v>8099667</v>
      </c>
      <c r="S35">
        <v>19095</v>
      </c>
      <c r="T35">
        <v>337692</v>
      </c>
      <c r="U35">
        <v>43.547400000000003</v>
      </c>
      <c r="V35" s="4">
        <v>1955491</v>
      </c>
    </row>
    <row r="36" spans="1:22" x14ac:dyDescent="0.3">
      <c r="A36" t="s">
        <v>119</v>
      </c>
      <c r="B36">
        <v>9169632</v>
      </c>
      <c r="C36">
        <v>8586968</v>
      </c>
      <c r="D36">
        <v>582664</v>
      </c>
      <c r="E36">
        <v>1514880</v>
      </c>
      <c r="F36">
        <v>1333572</v>
      </c>
      <c r="G36">
        <v>181308</v>
      </c>
      <c r="H36">
        <v>283406</v>
      </c>
      <c r="I36">
        <v>232767</v>
      </c>
      <c r="J36">
        <v>50639</v>
      </c>
      <c r="K36">
        <v>6755987</v>
      </c>
      <c r="L36">
        <v>6409081</v>
      </c>
      <c r="M36">
        <v>346906</v>
      </c>
      <c r="N36">
        <v>615359</v>
      </c>
      <c r="O36">
        <v>611548</v>
      </c>
      <c r="P36">
        <v>3811</v>
      </c>
      <c r="Q36">
        <v>8617093</v>
      </c>
      <c r="R36">
        <v>8572581</v>
      </c>
      <c r="S36">
        <v>22144</v>
      </c>
      <c r="T36">
        <v>324010</v>
      </c>
      <c r="U36">
        <v>34.679600000000001</v>
      </c>
      <c r="V36" s="4">
        <v>2031294</v>
      </c>
    </row>
    <row r="37" spans="1:22" x14ac:dyDescent="0.3">
      <c r="A37" t="s">
        <v>120</v>
      </c>
      <c r="B37">
        <v>8979311</v>
      </c>
      <c r="C37">
        <v>8433335</v>
      </c>
      <c r="D37">
        <v>545976</v>
      </c>
      <c r="E37">
        <v>1450067</v>
      </c>
      <c r="F37">
        <v>1288851</v>
      </c>
      <c r="G37">
        <v>161216</v>
      </c>
      <c r="H37">
        <v>289591</v>
      </c>
      <c r="I37">
        <v>248839</v>
      </c>
      <c r="J37">
        <v>40752</v>
      </c>
      <c r="K37">
        <v>6622900</v>
      </c>
      <c r="L37">
        <v>6280256</v>
      </c>
      <c r="M37">
        <v>342644</v>
      </c>
      <c r="N37">
        <v>616753</v>
      </c>
      <c r="O37">
        <v>615389</v>
      </c>
      <c r="P37">
        <v>1364</v>
      </c>
      <c r="Q37">
        <v>8313646</v>
      </c>
      <c r="R37">
        <v>8274816</v>
      </c>
      <c r="S37">
        <v>12956</v>
      </c>
      <c r="T37">
        <v>328768</v>
      </c>
      <c r="U37">
        <v>46.113599999999998</v>
      </c>
      <c r="V37" s="4">
        <v>1951947</v>
      </c>
    </row>
    <row r="38" spans="1:22" x14ac:dyDescent="0.3">
      <c r="A38" t="s">
        <v>121</v>
      </c>
      <c r="B38">
        <v>9132213</v>
      </c>
      <c r="C38">
        <v>8597627</v>
      </c>
      <c r="D38">
        <v>534586</v>
      </c>
      <c r="E38">
        <v>1447882</v>
      </c>
      <c r="F38">
        <v>1313741</v>
      </c>
      <c r="G38">
        <v>134141</v>
      </c>
      <c r="H38">
        <v>292510</v>
      </c>
      <c r="I38">
        <v>245016</v>
      </c>
      <c r="J38">
        <v>47494</v>
      </c>
      <c r="K38">
        <v>6755563</v>
      </c>
      <c r="L38">
        <v>6417233</v>
      </c>
      <c r="M38">
        <v>338330</v>
      </c>
      <c r="N38">
        <v>636258</v>
      </c>
      <c r="O38">
        <v>621637</v>
      </c>
      <c r="P38">
        <v>14621</v>
      </c>
      <c r="Q38">
        <v>8624288</v>
      </c>
      <c r="R38">
        <v>8549913</v>
      </c>
      <c r="S38">
        <v>11927</v>
      </c>
      <c r="T38">
        <v>326214</v>
      </c>
      <c r="U38">
        <v>32.304900000000004</v>
      </c>
      <c r="V38" s="4">
        <v>1933845</v>
      </c>
    </row>
    <row r="39" spans="1:22" x14ac:dyDescent="0.3">
      <c r="A39" t="s">
        <v>122</v>
      </c>
      <c r="B39">
        <v>7943961</v>
      </c>
      <c r="C39">
        <v>7654847</v>
      </c>
      <c r="D39">
        <v>289114</v>
      </c>
      <c r="E39">
        <v>1139391</v>
      </c>
      <c r="F39">
        <v>1015157</v>
      </c>
      <c r="G39">
        <v>124234</v>
      </c>
      <c r="H39">
        <v>148692</v>
      </c>
      <c r="I39">
        <v>129152</v>
      </c>
      <c r="J39">
        <v>19540</v>
      </c>
      <c r="K39">
        <v>6289395</v>
      </c>
      <c r="L39">
        <v>6145398</v>
      </c>
      <c r="M39">
        <v>143997</v>
      </c>
      <c r="N39">
        <v>366483</v>
      </c>
      <c r="O39">
        <v>365140</v>
      </c>
      <c r="P39">
        <v>1343</v>
      </c>
      <c r="Q39">
        <v>7016471</v>
      </c>
      <c r="R39">
        <v>7000547</v>
      </c>
      <c r="S39">
        <v>10317</v>
      </c>
      <c r="T39">
        <v>133074</v>
      </c>
      <c r="U39">
        <v>48.983699999999999</v>
      </c>
      <c r="V39" s="4">
        <v>1713509</v>
      </c>
    </row>
    <row r="40" spans="1:22" x14ac:dyDescent="0.3">
      <c r="A40" t="s">
        <v>123</v>
      </c>
      <c r="B40">
        <v>7748192</v>
      </c>
      <c r="C40">
        <v>7609294</v>
      </c>
      <c r="D40">
        <v>138898</v>
      </c>
      <c r="E40">
        <v>1114608</v>
      </c>
      <c r="F40">
        <v>1068928</v>
      </c>
      <c r="G40">
        <v>45680</v>
      </c>
      <c r="H40">
        <v>141667</v>
      </c>
      <c r="I40">
        <v>133053</v>
      </c>
      <c r="J40">
        <v>8614</v>
      </c>
      <c r="K40">
        <v>6140987</v>
      </c>
      <c r="L40">
        <v>6057240</v>
      </c>
      <c r="M40">
        <v>83747</v>
      </c>
      <c r="N40">
        <v>350930</v>
      </c>
      <c r="O40">
        <v>350073</v>
      </c>
      <c r="P40">
        <v>857</v>
      </c>
      <c r="Q40">
        <v>6756241</v>
      </c>
      <c r="R40">
        <v>6744403</v>
      </c>
      <c r="S40">
        <v>3579</v>
      </c>
      <c r="T40">
        <v>79146</v>
      </c>
      <c r="U40">
        <v>38.770000000000003</v>
      </c>
      <c r="V40" s="4">
        <v>1590303</v>
      </c>
    </row>
    <row r="41" spans="1:22" x14ac:dyDescent="0.3">
      <c r="A41" t="s">
        <v>124</v>
      </c>
      <c r="B41">
        <v>7761947</v>
      </c>
      <c r="C41">
        <v>7468849</v>
      </c>
      <c r="D41">
        <v>293098</v>
      </c>
      <c r="E41">
        <v>1154718</v>
      </c>
      <c r="F41">
        <v>1029451</v>
      </c>
      <c r="G41">
        <v>125267</v>
      </c>
      <c r="H41">
        <v>150867</v>
      </c>
      <c r="I41">
        <v>130387</v>
      </c>
      <c r="J41">
        <v>20480</v>
      </c>
      <c r="K41">
        <v>6091389</v>
      </c>
      <c r="L41">
        <v>5944934</v>
      </c>
      <c r="M41">
        <v>146455</v>
      </c>
      <c r="N41">
        <v>364973</v>
      </c>
      <c r="O41">
        <v>364077</v>
      </c>
      <c r="P41">
        <v>896</v>
      </c>
      <c r="Q41">
        <v>6848115</v>
      </c>
      <c r="R41">
        <v>6839640</v>
      </c>
      <c r="S41">
        <v>14485</v>
      </c>
      <c r="T41">
        <v>131227</v>
      </c>
      <c r="U41">
        <v>162.16300000000001</v>
      </c>
      <c r="V41" s="4">
        <v>1452572</v>
      </c>
    </row>
    <row r="42" spans="1:22" x14ac:dyDescent="0.3">
      <c r="A42" t="s">
        <v>125</v>
      </c>
      <c r="B42">
        <v>6108718</v>
      </c>
      <c r="C42">
        <v>6106221</v>
      </c>
      <c r="D42">
        <v>2497</v>
      </c>
      <c r="E42">
        <v>371341</v>
      </c>
      <c r="F42">
        <v>370810</v>
      </c>
      <c r="G42">
        <v>531</v>
      </c>
      <c r="H42">
        <v>7244</v>
      </c>
      <c r="I42">
        <v>7189</v>
      </c>
      <c r="J42">
        <v>55</v>
      </c>
      <c r="K42">
        <v>5714501</v>
      </c>
      <c r="L42">
        <v>5712628</v>
      </c>
      <c r="M42">
        <v>1873</v>
      </c>
      <c r="N42">
        <v>15632</v>
      </c>
      <c r="O42">
        <v>15594</v>
      </c>
      <c r="P42">
        <v>38</v>
      </c>
      <c r="Q42">
        <v>5986962</v>
      </c>
      <c r="R42">
        <v>5986732</v>
      </c>
      <c r="S42">
        <v>169</v>
      </c>
      <c r="T42">
        <v>1123</v>
      </c>
      <c r="U42">
        <v>136.92099999999999</v>
      </c>
      <c r="V42" s="4">
        <v>1589346</v>
      </c>
    </row>
    <row r="43" spans="1:22" x14ac:dyDescent="0.3">
      <c r="A43" t="s">
        <v>126</v>
      </c>
      <c r="B43">
        <v>8483902</v>
      </c>
      <c r="C43">
        <v>8181858</v>
      </c>
      <c r="D43">
        <v>302044</v>
      </c>
      <c r="E43">
        <v>881388</v>
      </c>
      <c r="F43">
        <v>745113</v>
      </c>
      <c r="G43">
        <v>136275</v>
      </c>
      <c r="H43">
        <v>64343</v>
      </c>
      <c r="I43">
        <v>37517</v>
      </c>
      <c r="J43">
        <v>26826</v>
      </c>
      <c r="K43">
        <v>7248689</v>
      </c>
      <c r="L43">
        <v>7110671</v>
      </c>
      <c r="M43">
        <v>138018</v>
      </c>
      <c r="N43">
        <v>289482</v>
      </c>
      <c r="O43">
        <v>288557</v>
      </c>
      <c r="P43">
        <v>925</v>
      </c>
      <c r="Q43">
        <v>7450015</v>
      </c>
      <c r="R43">
        <v>7413776</v>
      </c>
      <c r="S43">
        <v>6045</v>
      </c>
      <c r="T43">
        <v>131757</v>
      </c>
      <c r="U43">
        <v>46.1982</v>
      </c>
      <c r="V43" s="4">
        <v>2398703</v>
      </c>
    </row>
    <row r="44" spans="1:22" x14ac:dyDescent="0.3">
      <c r="A44" t="s">
        <v>127</v>
      </c>
      <c r="B44">
        <v>8443943</v>
      </c>
      <c r="C44">
        <v>8127632</v>
      </c>
      <c r="D44">
        <v>316311</v>
      </c>
      <c r="E44">
        <v>884331</v>
      </c>
      <c r="F44">
        <v>740944</v>
      </c>
      <c r="G44">
        <v>143387</v>
      </c>
      <c r="H44">
        <v>64704</v>
      </c>
      <c r="I44">
        <v>36530</v>
      </c>
      <c r="J44">
        <v>28174</v>
      </c>
      <c r="K44">
        <v>7203173</v>
      </c>
      <c r="L44">
        <v>7059234</v>
      </c>
      <c r="M44">
        <v>143939</v>
      </c>
      <c r="N44">
        <v>291735</v>
      </c>
      <c r="O44">
        <v>290924</v>
      </c>
      <c r="P44">
        <v>811</v>
      </c>
      <c r="Q44">
        <v>7436642</v>
      </c>
      <c r="R44">
        <v>7408134</v>
      </c>
      <c r="S44">
        <v>5634</v>
      </c>
      <c r="T44">
        <v>138191</v>
      </c>
      <c r="U44">
        <v>45.004100000000001</v>
      </c>
      <c r="V44" s="4">
        <v>2353850</v>
      </c>
    </row>
    <row r="45" spans="1:22" x14ac:dyDescent="0.3">
      <c r="A45" t="s">
        <v>128</v>
      </c>
      <c r="B45">
        <v>7706831</v>
      </c>
      <c r="C45">
        <v>7706769</v>
      </c>
      <c r="D45">
        <v>62</v>
      </c>
      <c r="E45">
        <v>756674</v>
      </c>
      <c r="F45">
        <v>756671</v>
      </c>
      <c r="G45">
        <v>3</v>
      </c>
      <c r="H45">
        <v>66781</v>
      </c>
      <c r="I45">
        <v>66781</v>
      </c>
      <c r="J45">
        <v>0</v>
      </c>
      <c r="K45">
        <v>6703362</v>
      </c>
      <c r="L45">
        <v>6703303</v>
      </c>
      <c r="M45">
        <v>59</v>
      </c>
      <c r="N45">
        <v>180014</v>
      </c>
      <c r="O45">
        <v>180014</v>
      </c>
      <c r="P45">
        <v>0</v>
      </c>
      <c r="Q45">
        <v>6083028</v>
      </c>
      <c r="R45">
        <v>6081933</v>
      </c>
      <c r="S45">
        <v>1</v>
      </c>
      <c r="T45">
        <v>1</v>
      </c>
      <c r="U45">
        <v>43.338700000000003</v>
      </c>
      <c r="V45" s="4">
        <v>1879111</v>
      </c>
    </row>
    <row r="46" spans="1:22" x14ac:dyDescent="0.3">
      <c r="A46" t="s">
        <v>129</v>
      </c>
      <c r="B46">
        <v>2571416</v>
      </c>
      <c r="C46">
        <v>2316086</v>
      </c>
      <c r="D46">
        <v>255330</v>
      </c>
      <c r="E46">
        <v>527667</v>
      </c>
      <c r="F46">
        <v>442095</v>
      </c>
      <c r="G46">
        <v>85572</v>
      </c>
      <c r="H46">
        <v>74995</v>
      </c>
      <c r="I46">
        <v>36733</v>
      </c>
      <c r="J46">
        <v>38262</v>
      </c>
      <c r="K46">
        <v>1714999</v>
      </c>
      <c r="L46">
        <v>1584006</v>
      </c>
      <c r="M46">
        <v>130993</v>
      </c>
      <c r="N46">
        <v>253755</v>
      </c>
      <c r="O46">
        <v>253252</v>
      </c>
      <c r="P46">
        <v>503</v>
      </c>
      <c r="Q46">
        <v>1763872</v>
      </c>
      <c r="R46">
        <v>1763647</v>
      </c>
      <c r="S46">
        <v>31450</v>
      </c>
      <c r="T46">
        <v>98788</v>
      </c>
      <c r="U46">
        <v>62.161700000000003</v>
      </c>
      <c r="V46" s="4">
        <v>818597</v>
      </c>
    </row>
    <row r="47" spans="1:22" x14ac:dyDescent="0.3">
      <c r="A47" t="s">
        <v>130</v>
      </c>
      <c r="B47">
        <v>10209052</v>
      </c>
      <c r="C47">
        <v>4908726</v>
      </c>
      <c r="D47">
        <v>5300326</v>
      </c>
      <c r="E47">
        <v>405326</v>
      </c>
      <c r="F47">
        <v>191961</v>
      </c>
      <c r="G47">
        <v>213365</v>
      </c>
      <c r="H47">
        <v>3599140</v>
      </c>
      <c r="I47">
        <v>12455</v>
      </c>
      <c r="J47">
        <v>3586685</v>
      </c>
      <c r="K47">
        <v>2479081</v>
      </c>
      <c r="L47">
        <v>978934</v>
      </c>
      <c r="M47">
        <v>1500147</v>
      </c>
      <c r="N47">
        <v>3725505</v>
      </c>
      <c r="O47">
        <v>3725376</v>
      </c>
      <c r="P47">
        <v>129</v>
      </c>
      <c r="Q47">
        <v>3079238</v>
      </c>
      <c r="R47">
        <v>3079201</v>
      </c>
      <c r="S47">
        <v>49647</v>
      </c>
      <c r="T47">
        <v>1450726</v>
      </c>
      <c r="U47">
        <v>345.24</v>
      </c>
      <c r="V47" s="4">
        <v>285781</v>
      </c>
    </row>
    <row r="48" spans="1:22" x14ac:dyDescent="0.3">
      <c r="A48" t="s">
        <v>131</v>
      </c>
      <c r="B48">
        <v>12318863</v>
      </c>
      <c r="C48">
        <v>6269593</v>
      </c>
      <c r="D48">
        <v>6049270</v>
      </c>
      <c r="E48">
        <v>401180</v>
      </c>
      <c r="F48">
        <v>149026</v>
      </c>
      <c r="G48">
        <v>252154</v>
      </c>
      <c r="H48">
        <v>5049875</v>
      </c>
      <c r="I48">
        <v>6485</v>
      </c>
      <c r="J48">
        <v>5043390</v>
      </c>
      <c r="K48">
        <v>1709898</v>
      </c>
      <c r="L48">
        <v>956418</v>
      </c>
      <c r="M48">
        <v>753480</v>
      </c>
      <c r="N48">
        <v>5157910</v>
      </c>
      <c r="O48">
        <v>5157664</v>
      </c>
      <c r="P48">
        <v>246</v>
      </c>
      <c r="Q48">
        <v>2110199</v>
      </c>
      <c r="R48">
        <v>2110052</v>
      </c>
      <c r="S48">
        <v>56497</v>
      </c>
      <c r="T48">
        <v>693872</v>
      </c>
      <c r="U48">
        <v>475.65899999999999</v>
      </c>
      <c r="V48" s="4">
        <v>282636</v>
      </c>
    </row>
    <row r="49" spans="1:22" x14ac:dyDescent="0.3">
      <c r="A49" t="s">
        <v>132</v>
      </c>
      <c r="B49">
        <v>1705859</v>
      </c>
      <c r="C49">
        <v>1581597</v>
      </c>
      <c r="D49">
        <v>124262</v>
      </c>
      <c r="E49">
        <v>236323</v>
      </c>
      <c r="F49">
        <v>200952</v>
      </c>
      <c r="G49">
        <v>35371</v>
      </c>
      <c r="H49">
        <v>104226</v>
      </c>
      <c r="I49">
        <v>70089</v>
      </c>
      <c r="J49">
        <v>34137</v>
      </c>
      <c r="K49">
        <v>1226010</v>
      </c>
      <c r="L49">
        <v>1171351</v>
      </c>
      <c r="M49">
        <v>54659</v>
      </c>
      <c r="N49">
        <v>139300</v>
      </c>
      <c r="O49">
        <v>139205</v>
      </c>
      <c r="P49">
        <v>95</v>
      </c>
      <c r="Q49">
        <v>1016365</v>
      </c>
      <c r="R49">
        <v>1016240</v>
      </c>
      <c r="S49">
        <v>4716</v>
      </c>
      <c r="T49">
        <v>50203</v>
      </c>
      <c r="U49">
        <v>65.820099999999996</v>
      </c>
      <c r="V49" s="4">
        <v>463187</v>
      </c>
    </row>
    <row r="50" spans="1:22" x14ac:dyDescent="0.3">
      <c r="A50" t="s">
        <v>133</v>
      </c>
      <c r="B50">
        <v>1507367</v>
      </c>
      <c r="C50">
        <v>1469886</v>
      </c>
      <c r="D50">
        <v>37481</v>
      </c>
      <c r="E50">
        <v>193784</v>
      </c>
      <c r="F50">
        <v>179927</v>
      </c>
      <c r="G50">
        <v>13857</v>
      </c>
      <c r="H50">
        <v>42552</v>
      </c>
      <c r="I50">
        <v>39803</v>
      </c>
      <c r="J50">
        <v>2749</v>
      </c>
      <c r="K50">
        <v>1196825</v>
      </c>
      <c r="L50">
        <v>1176085</v>
      </c>
      <c r="M50">
        <v>20740</v>
      </c>
      <c r="N50">
        <v>74206</v>
      </c>
      <c r="O50">
        <v>74071</v>
      </c>
      <c r="P50">
        <v>135</v>
      </c>
      <c r="Q50">
        <v>845234</v>
      </c>
      <c r="R50">
        <v>845221</v>
      </c>
      <c r="S50">
        <v>2229</v>
      </c>
      <c r="T50">
        <v>18852</v>
      </c>
      <c r="U50">
        <v>126.196</v>
      </c>
      <c r="V50" s="4">
        <v>453314</v>
      </c>
    </row>
    <row r="51" spans="1:22" x14ac:dyDescent="0.3">
      <c r="A51" t="s">
        <v>134</v>
      </c>
      <c r="B51">
        <v>1254574</v>
      </c>
      <c r="C51">
        <v>1088324</v>
      </c>
      <c r="D51">
        <v>166250</v>
      </c>
      <c r="E51">
        <v>299343</v>
      </c>
      <c r="F51">
        <v>218459</v>
      </c>
      <c r="G51">
        <v>80884</v>
      </c>
      <c r="H51">
        <v>18271</v>
      </c>
      <c r="I51">
        <v>12895</v>
      </c>
      <c r="J51">
        <v>5376</v>
      </c>
      <c r="K51">
        <v>858004</v>
      </c>
      <c r="L51">
        <v>778359</v>
      </c>
      <c r="M51">
        <v>79645</v>
      </c>
      <c r="N51">
        <v>78956</v>
      </c>
      <c r="O51">
        <v>78611</v>
      </c>
      <c r="P51">
        <v>345</v>
      </c>
      <c r="Q51">
        <v>830649</v>
      </c>
      <c r="R51">
        <v>830613</v>
      </c>
      <c r="S51">
        <v>6305</v>
      </c>
      <c r="T51">
        <v>73241</v>
      </c>
      <c r="U51">
        <v>119.846</v>
      </c>
      <c r="V51" s="4">
        <v>283787</v>
      </c>
    </row>
    <row r="52" spans="1:22" x14ac:dyDescent="0.3">
      <c r="A52" t="s">
        <v>135</v>
      </c>
      <c r="B52">
        <v>672777</v>
      </c>
      <c r="C52">
        <v>634216</v>
      </c>
      <c r="D52">
        <v>38561</v>
      </c>
      <c r="E52">
        <v>74260</v>
      </c>
      <c r="F52">
        <v>68928</v>
      </c>
      <c r="G52">
        <v>5332</v>
      </c>
      <c r="H52">
        <v>34158</v>
      </c>
      <c r="I52">
        <v>22095</v>
      </c>
      <c r="J52">
        <v>12063</v>
      </c>
      <c r="K52">
        <v>521199</v>
      </c>
      <c r="L52">
        <v>500102</v>
      </c>
      <c r="M52">
        <v>21097</v>
      </c>
      <c r="N52">
        <v>43160</v>
      </c>
      <c r="O52">
        <v>43091</v>
      </c>
      <c r="P52">
        <v>69</v>
      </c>
      <c r="Q52">
        <v>579834</v>
      </c>
      <c r="R52">
        <v>578496</v>
      </c>
      <c r="S52">
        <v>8858</v>
      </c>
      <c r="T52">
        <v>12426</v>
      </c>
      <c r="U52">
        <v>105.405</v>
      </c>
      <c r="V52" s="4">
        <v>173612</v>
      </c>
    </row>
    <row r="53" spans="1:22" x14ac:dyDescent="0.3">
      <c r="A53" t="s">
        <v>152</v>
      </c>
      <c r="B53">
        <f>AVERAGE(B3:B52)</f>
        <v>5605252.0199999996</v>
      </c>
      <c r="C53" s="5">
        <f t="shared" ref="C53:V53" si="0">AVERAGE(C3:C52)</f>
        <v>4749181.7</v>
      </c>
      <c r="D53" s="5">
        <f t="shared" si="0"/>
        <v>856070.32</v>
      </c>
      <c r="E53" s="5">
        <f t="shared" si="0"/>
        <v>820097.58</v>
      </c>
      <c r="F53" s="5">
        <f t="shared" si="0"/>
        <v>650365.48</v>
      </c>
      <c r="G53" s="5">
        <f t="shared" si="0"/>
        <v>169732.1</v>
      </c>
      <c r="H53" s="5">
        <f t="shared" si="0"/>
        <v>397235.28</v>
      </c>
      <c r="I53" s="5">
        <f t="shared" si="0"/>
        <v>73203.899999999994</v>
      </c>
      <c r="J53" s="5">
        <f t="shared" si="0"/>
        <v>324031.38</v>
      </c>
      <c r="K53" s="5">
        <f t="shared" si="0"/>
        <v>3821118.1</v>
      </c>
      <c r="L53" s="5">
        <f t="shared" si="0"/>
        <v>3460551.7</v>
      </c>
      <c r="M53" s="5">
        <f t="shared" si="0"/>
        <v>360566.4</v>
      </c>
      <c r="N53" s="5">
        <f t="shared" si="0"/>
        <v>566801.06000000006</v>
      </c>
      <c r="O53" s="5">
        <f t="shared" si="0"/>
        <v>565060.62</v>
      </c>
      <c r="P53" s="5">
        <f t="shared" si="0"/>
        <v>1740.44</v>
      </c>
      <c r="Q53" s="5">
        <f t="shared" si="0"/>
        <v>4378250.04</v>
      </c>
      <c r="R53" s="5">
        <f t="shared" si="0"/>
        <v>4367666.6399999997</v>
      </c>
      <c r="S53" s="5">
        <f t="shared" si="0"/>
        <v>22490.98</v>
      </c>
      <c r="T53" s="5">
        <f t="shared" si="0"/>
        <v>337504.84</v>
      </c>
      <c r="U53" s="5">
        <f t="shared" si="0"/>
        <v>107.98220999999995</v>
      </c>
      <c r="V53" s="5">
        <f t="shared" si="0"/>
        <v>1055322.02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4"/>
  </cols>
  <sheetData>
    <row r="1" spans="1:22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169</v>
      </c>
    </row>
    <row r="3" spans="1:22" x14ac:dyDescent="0.3">
      <c r="A3" t="s">
        <v>1</v>
      </c>
      <c r="B3">
        <v>823432</v>
      </c>
      <c r="C3">
        <v>627860</v>
      </c>
      <c r="D3">
        <v>195572</v>
      </c>
      <c r="E3">
        <v>113142</v>
      </c>
      <c r="F3">
        <v>71882</v>
      </c>
      <c r="G3">
        <v>41260</v>
      </c>
      <c r="H3">
        <v>36630</v>
      </c>
      <c r="I3">
        <v>8601</v>
      </c>
      <c r="J3">
        <v>28029</v>
      </c>
      <c r="K3">
        <v>567782</v>
      </c>
      <c r="L3">
        <v>442176</v>
      </c>
      <c r="M3">
        <v>125606</v>
      </c>
      <c r="N3">
        <v>105879</v>
      </c>
      <c r="O3">
        <v>105201</v>
      </c>
      <c r="P3">
        <v>678</v>
      </c>
      <c r="Q3">
        <v>0</v>
      </c>
      <c r="R3">
        <v>0</v>
      </c>
      <c r="S3">
        <v>29543</v>
      </c>
      <c r="T3">
        <v>97910</v>
      </c>
      <c r="U3">
        <v>185.035</v>
      </c>
      <c r="V3" s="4">
        <v>348454</v>
      </c>
    </row>
    <row r="4" spans="1:22" x14ac:dyDescent="0.3">
      <c r="A4" t="s">
        <v>87</v>
      </c>
      <c r="B4">
        <v>584232</v>
      </c>
      <c r="C4">
        <v>523049</v>
      </c>
      <c r="D4">
        <v>61183</v>
      </c>
      <c r="E4">
        <v>63944</v>
      </c>
      <c r="F4">
        <v>57851</v>
      </c>
      <c r="G4">
        <v>6093</v>
      </c>
      <c r="H4">
        <v>65980</v>
      </c>
      <c r="I4">
        <v>36427</v>
      </c>
      <c r="J4">
        <v>29553</v>
      </c>
      <c r="K4">
        <v>369908</v>
      </c>
      <c r="L4">
        <v>344579</v>
      </c>
      <c r="M4">
        <v>25329</v>
      </c>
      <c r="N4">
        <v>84400</v>
      </c>
      <c r="O4">
        <v>84192</v>
      </c>
      <c r="P4">
        <v>208</v>
      </c>
      <c r="Q4">
        <v>0</v>
      </c>
      <c r="R4">
        <v>0</v>
      </c>
      <c r="S4">
        <v>6266</v>
      </c>
      <c r="T4">
        <v>18002</v>
      </c>
      <c r="U4">
        <v>179.41900000000001</v>
      </c>
      <c r="V4" s="4">
        <v>245877</v>
      </c>
    </row>
    <row r="5" spans="1:22" x14ac:dyDescent="0.3">
      <c r="A5" t="s">
        <v>88</v>
      </c>
      <c r="B5">
        <v>981915</v>
      </c>
      <c r="C5">
        <v>697521</v>
      </c>
      <c r="D5">
        <v>284394</v>
      </c>
      <c r="E5">
        <v>51243</v>
      </c>
      <c r="F5">
        <v>36321</v>
      </c>
      <c r="G5">
        <v>14922</v>
      </c>
      <c r="H5">
        <v>206233</v>
      </c>
      <c r="I5">
        <v>34529</v>
      </c>
      <c r="J5">
        <v>171704</v>
      </c>
      <c r="K5">
        <v>500447</v>
      </c>
      <c r="L5">
        <v>403036</v>
      </c>
      <c r="M5">
        <v>97411</v>
      </c>
      <c r="N5">
        <v>223992</v>
      </c>
      <c r="O5">
        <v>223635</v>
      </c>
      <c r="P5">
        <v>357</v>
      </c>
      <c r="Q5">
        <v>0</v>
      </c>
      <c r="R5">
        <v>0</v>
      </c>
      <c r="S5">
        <v>12742</v>
      </c>
      <c r="T5">
        <v>83034</v>
      </c>
      <c r="U5">
        <v>233.994</v>
      </c>
      <c r="V5" s="4">
        <v>336549</v>
      </c>
    </row>
    <row r="6" spans="1:22" x14ac:dyDescent="0.3">
      <c r="A6" t="s">
        <v>89</v>
      </c>
      <c r="B6">
        <v>745617</v>
      </c>
      <c r="C6">
        <v>614772</v>
      </c>
      <c r="D6">
        <v>130845</v>
      </c>
      <c r="E6">
        <v>98730</v>
      </c>
      <c r="F6">
        <v>68647</v>
      </c>
      <c r="G6">
        <v>30083</v>
      </c>
      <c r="H6">
        <v>72226</v>
      </c>
      <c r="I6">
        <v>41471</v>
      </c>
      <c r="J6">
        <v>30755</v>
      </c>
      <c r="K6">
        <v>473437</v>
      </c>
      <c r="L6">
        <v>403662</v>
      </c>
      <c r="M6">
        <v>69775</v>
      </c>
      <c r="N6">
        <v>101224</v>
      </c>
      <c r="O6">
        <v>100992</v>
      </c>
      <c r="P6">
        <v>232</v>
      </c>
      <c r="Q6">
        <v>0</v>
      </c>
      <c r="R6">
        <v>0</v>
      </c>
      <c r="S6">
        <v>28042</v>
      </c>
      <c r="T6">
        <v>43036</v>
      </c>
      <c r="U6">
        <v>167.739</v>
      </c>
      <c r="V6" s="4">
        <v>302655</v>
      </c>
    </row>
    <row r="7" spans="1:22" x14ac:dyDescent="0.3">
      <c r="A7" t="s">
        <v>90</v>
      </c>
      <c r="B7">
        <v>971491</v>
      </c>
      <c r="C7">
        <v>670531</v>
      </c>
      <c r="D7">
        <v>300960</v>
      </c>
      <c r="E7">
        <v>98092</v>
      </c>
      <c r="F7">
        <v>53735</v>
      </c>
      <c r="G7">
        <v>44357</v>
      </c>
      <c r="H7">
        <v>148808</v>
      </c>
      <c r="I7">
        <v>17642</v>
      </c>
      <c r="J7">
        <v>131166</v>
      </c>
      <c r="K7">
        <v>525562</v>
      </c>
      <c r="L7">
        <v>401051</v>
      </c>
      <c r="M7">
        <v>124511</v>
      </c>
      <c r="N7">
        <v>199029</v>
      </c>
      <c r="O7">
        <v>198103</v>
      </c>
      <c r="P7">
        <v>926</v>
      </c>
      <c r="Q7">
        <v>0</v>
      </c>
      <c r="R7">
        <v>0</v>
      </c>
      <c r="S7">
        <v>29604</v>
      </c>
      <c r="T7">
        <v>91508</v>
      </c>
      <c r="U7">
        <v>169.16499999999999</v>
      </c>
      <c r="V7" s="4">
        <v>315169</v>
      </c>
    </row>
    <row r="8" spans="1:22" x14ac:dyDescent="0.3">
      <c r="A8" t="s">
        <v>91</v>
      </c>
      <c r="B8">
        <v>1255556</v>
      </c>
      <c r="C8">
        <v>871503</v>
      </c>
      <c r="D8">
        <v>384053</v>
      </c>
      <c r="E8">
        <v>230193</v>
      </c>
      <c r="F8">
        <v>135484</v>
      </c>
      <c r="G8">
        <v>94709</v>
      </c>
      <c r="H8">
        <v>29920</v>
      </c>
      <c r="I8">
        <v>5142</v>
      </c>
      <c r="J8">
        <v>24778</v>
      </c>
      <c r="K8">
        <v>861453</v>
      </c>
      <c r="L8">
        <v>597481</v>
      </c>
      <c r="M8">
        <v>263972</v>
      </c>
      <c r="N8">
        <v>133990</v>
      </c>
      <c r="O8">
        <v>133396</v>
      </c>
      <c r="P8">
        <v>594</v>
      </c>
      <c r="Q8">
        <v>0</v>
      </c>
      <c r="R8">
        <v>0</v>
      </c>
      <c r="S8">
        <v>42043</v>
      </c>
      <c r="T8">
        <v>225447</v>
      </c>
      <c r="U8">
        <v>196.88800000000001</v>
      </c>
      <c r="V8" s="4">
        <v>463845</v>
      </c>
    </row>
    <row r="9" spans="1:22" x14ac:dyDescent="0.3">
      <c r="A9" t="s">
        <v>92</v>
      </c>
      <c r="B9">
        <v>992118</v>
      </c>
      <c r="C9">
        <v>823483</v>
      </c>
      <c r="D9">
        <v>168635</v>
      </c>
      <c r="E9">
        <v>70083</v>
      </c>
      <c r="F9">
        <v>34763</v>
      </c>
      <c r="G9">
        <v>35320</v>
      </c>
      <c r="H9">
        <v>41552</v>
      </c>
      <c r="I9">
        <v>7143</v>
      </c>
      <c r="J9">
        <v>34409</v>
      </c>
      <c r="K9">
        <v>806006</v>
      </c>
      <c r="L9">
        <v>707408</v>
      </c>
      <c r="M9">
        <v>98598</v>
      </c>
      <c r="N9">
        <v>74477</v>
      </c>
      <c r="O9">
        <v>74169</v>
      </c>
      <c r="P9">
        <v>308</v>
      </c>
      <c r="Q9">
        <v>0</v>
      </c>
      <c r="R9">
        <v>0</v>
      </c>
      <c r="S9">
        <v>18995</v>
      </c>
      <c r="T9">
        <v>79448</v>
      </c>
      <c r="U9">
        <v>182.059</v>
      </c>
      <c r="V9" s="4">
        <v>655899</v>
      </c>
    </row>
    <row r="10" spans="1:22" x14ac:dyDescent="0.3">
      <c r="A10" t="s">
        <v>93</v>
      </c>
      <c r="B10">
        <v>1387141</v>
      </c>
      <c r="C10">
        <v>1204853</v>
      </c>
      <c r="D10">
        <v>182288</v>
      </c>
      <c r="E10">
        <v>169671</v>
      </c>
      <c r="F10">
        <v>146803</v>
      </c>
      <c r="G10">
        <v>22868</v>
      </c>
      <c r="H10">
        <v>85969</v>
      </c>
      <c r="I10">
        <v>16347</v>
      </c>
      <c r="J10">
        <v>69622</v>
      </c>
      <c r="K10">
        <v>995709</v>
      </c>
      <c r="L10">
        <v>906267</v>
      </c>
      <c r="M10">
        <v>89442</v>
      </c>
      <c r="N10">
        <v>135792</v>
      </c>
      <c r="O10">
        <v>135436</v>
      </c>
      <c r="P10">
        <v>356</v>
      </c>
      <c r="Q10">
        <v>0</v>
      </c>
      <c r="R10">
        <v>0</v>
      </c>
      <c r="S10">
        <v>26017</v>
      </c>
      <c r="T10">
        <v>70364</v>
      </c>
      <c r="U10">
        <v>167.77099999999999</v>
      </c>
      <c r="V10" s="4">
        <v>759056</v>
      </c>
    </row>
    <row r="11" spans="1:22" x14ac:dyDescent="0.3">
      <c r="A11" t="s">
        <v>94</v>
      </c>
      <c r="B11">
        <v>1216262</v>
      </c>
      <c r="C11">
        <v>886468</v>
      </c>
      <c r="D11">
        <v>329794</v>
      </c>
      <c r="E11">
        <v>115551</v>
      </c>
      <c r="F11">
        <v>79815</v>
      </c>
      <c r="G11">
        <v>35736</v>
      </c>
      <c r="H11">
        <v>70916</v>
      </c>
      <c r="I11">
        <v>7045</v>
      </c>
      <c r="J11">
        <v>63871</v>
      </c>
      <c r="K11">
        <v>861243</v>
      </c>
      <c r="L11">
        <v>631281</v>
      </c>
      <c r="M11">
        <v>229962</v>
      </c>
      <c r="N11">
        <v>168552</v>
      </c>
      <c r="O11">
        <v>168327</v>
      </c>
      <c r="P11">
        <v>225</v>
      </c>
      <c r="Q11">
        <v>0</v>
      </c>
      <c r="R11">
        <v>0</v>
      </c>
      <c r="S11">
        <v>30254</v>
      </c>
      <c r="T11">
        <v>195268</v>
      </c>
      <c r="U11">
        <v>226.74799999999999</v>
      </c>
      <c r="V11" s="4">
        <v>438491</v>
      </c>
    </row>
    <row r="12" spans="1:22" x14ac:dyDescent="0.3">
      <c r="A12" t="s">
        <v>95</v>
      </c>
      <c r="B12">
        <v>312701</v>
      </c>
      <c r="C12">
        <v>311894</v>
      </c>
      <c r="D12">
        <v>807</v>
      </c>
      <c r="E12">
        <v>75</v>
      </c>
      <c r="F12">
        <v>61</v>
      </c>
      <c r="G12">
        <v>14</v>
      </c>
      <c r="H12">
        <v>2</v>
      </c>
      <c r="I12">
        <v>0</v>
      </c>
      <c r="J12">
        <v>2</v>
      </c>
      <c r="K12">
        <v>312528</v>
      </c>
      <c r="L12">
        <v>311743</v>
      </c>
      <c r="M12">
        <v>785</v>
      </c>
      <c r="N12">
        <v>96</v>
      </c>
      <c r="O12">
        <v>90</v>
      </c>
      <c r="P12">
        <v>6</v>
      </c>
      <c r="Q12">
        <v>0</v>
      </c>
      <c r="R12">
        <v>0</v>
      </c>
      <c r="S12">
        <v>11</v>
      </c>
      <c r="T12">
        <v>201</v>
      </c>
      <c r="U12">
        <v>522.851</v>
      </c>
      <c r="V12" s="4">
        <v>311651</v>
      </c>
    </row>
    <row r="13" spans="1:22" x14ac:dyDescent="0.3">
      <c r="A13" t="s">
        <v>96</v>
      </c>
      <c r="B13">
        <v>1969205</v>
      </c>
      <c r="C13">
        <v>1611320</v>
      </c>
      <c r="D13">
        <v>357885</v>
      </c>
      <c r="E13">
        <v>337956</v>
      </c>
      <c r="F13">
        <v>255339</v>
      </c>
      <c r="G13">
        <v>82617</v>
      </c>
      <c r="H13">
        <v>74518</v>
      </c>
      <c r="I13">
        <v>32701</v>
      </c>
      <c r="J13">
        <v>41817</v>
      </c>
      <c r="K13">
        <v>1390245</v>
      </c>
      <c r="L13">
        <v>1157978</v>
      </c>
      <c r="M13">
        <v>232267</v>
      </c>
      <c r="N13">
        <v>166486</v>
      </c>
      <c r="O13">
        <v>165302</v>
      </c>
      <c r="P13">
        <v>1184</v>
      </c>
      <c r="Q13">
        <v>0</v>
      </c>
      <c r="R13">
        <v>0</v>
      </c>
      <c r="S13">
        <v>42237</v>
      </c>
      <c r="T13">
        <v>181026</v>
      </c>
      <c r="U13">
        <v>180.67400000000001</v>
      </c>
      <c r="V13" s="4">
        <v>710977</v>
      </c>
    </row>
    <row r="14" spans="1:22" x14ac:dyDescent="0.3">
      <c r="A14" t="s">
        <v>97</v>
      </c>
      <c r="B14">
        <v>2613831</v>
      </c>
      <c r="C14">
        <v>2385318</v>
      </c>
      <c r="D14">
        <v>228513</v>
      </c>
      <c r="E14">
        <v>360805</v>
      </c>
      <c r="F14">
        <v>307584</v>
      </c>
      <c r="G14">
        <v>53221</v>
      </c>
      <c r="H14">
        <v>49967</v>
      </c>
      <c r="I14">
        <v>34408</v>
      </c>
      <c r="J14">
        <v>15559</v>
      </c>
      <c r="K14">
        <v>2058776</v>
      </c>
      <c r="L14">
        <v>1899287</v>
      </c>
      <c r="M14">
        <v>159489</v>
      </c>
      <c r="N14">
        <v>144283</v>
      </c>
      <c r="O14">
        <v>144039</v>
      </c>
      <c r="P14">
        <v>244</v>
      </c>
      <c r="Q14">
        <v>0</v>
      </c>
      <c r="R14">
        <v>0</v>
      </c>
      <c r="S14">
        <v>26316</v>
      </c>
      <c r="T14">
        <v>132235</v>
      </c>
      <c r="U14">
        <v>169.077</v>
      </c>
      <c r="V14" s="4">
        <v>1333865</v>
      </c>
    </row>
    <row r="15" spans="1:22" x14ac:dyDescent="0.3">
      <c r="A15" t="s">
        <v>98</v>
      </c>
      <c r="B15">
        <v>2519043</v>
      </c>
      <c r="C15">
        <v>2390343</v>
      </c>
      <c r="D15">
        <v>128700</v>
      </c>
      <c r="E15">
        <v>316216</v>
      </c>
      <c r="F15">
        <v>293538</v>
      </c>
      <c r="G15">
        <v>22678</v>
      </c>
      <c r="H15">
        <v>40346</v>
      </c>
      <c r="I15">
        <v>31677</v>
      </c>
      <c r="J15">
        <v>8669</v>
      </c>
      <c r="K15">
        <v>2023179</v>
      </c>
      <c r="L15">
        <v>1925982</v>
      </c>
      <c r="M15">
        <v>97197</v>
      </c>
      <c r="N15">
        <v>139302</v>
      </c>
      <c r="O15">
        <v>139146</v>
      </c>
      <c r="P15">
        <v>156</v>
      </c>
      <c r="Q15">
        <v>0</v>
      </c>
      <c r="R15">
        <v>0</v>
      </c>
      <c r="S15">
        <v>12964</v>
      </c>
      <c r="T15">
        <v>81915</v>
      </c>
      <c r="U15">
        <v>169.64599999999999</v>
      </c>
      <c r="V15" s="4">
        <v>1330959</v>
      </c>
    </row>
    <row r="16" spans="1:22" x14ac:dyDescent="0.3">
      <c r="A16" t="s">
        <v>99</v>
      </c>
      <c r="B16">
        <v>2614803</v>
      </c>
      <c r="C16">
        <v>2485938</v>
      </c>
      <c r="D16">
        <v>128865</v>
      </c>
      <c r="E16">
        <v>346938</v>
      </c>
      <c r="F16">
        <v>325986</v>
      </c>
      <c r="G16">
        <v>20952</v>
      </c>
      <c r="H16">
        <v>44566</v>
      </c>
      <c r="I16">
        <v>36667</v>
      </c>
      <c r="J16">
        <v>7899</v>
      </c>
      <c r="K16">
        <v>2070405</v>
      </c>
      <c r="L16">
        <v>1970596</v>
      </c>
      <c r="M16">
        <v>99809</v>
      </c>
      <c r="N16">
        <v>152894</v>
      </c>
      <c r="O16">
        <v>152689</v>
      </c>
      <c r="P16">
        <v>205</v>
      </c>
      <c r="Q16">
        <v>0</v>
      </c>
      <c r="R16">
        <v>0</v>
      </c>
      <c r="S16">
        <v>11760</v>
      </c>
      <c r="T16">
        <v>87878</v>
      </c>
      <c r="U16">
        <v>171.40899999999999</v>
      </c>
      <c r="V16" s="4">
        <v>1310949</v>
      </c>
    </row>
    <row r="17" spans="1:22" x14ac:dyDescent="0.3">
      <c r="A17" t="s">
        <v>100</v>
      </c>
      <c r="B17">
        <v>2351807</v>
      </c>
      <c r="C17">
        <v>2175898</v>
      </c>
      <c r="D17">
        <v>175909</v>
      </c>
      <c r="E17">
        <v>351219</v>
      </c>
      <c r="F17">
        <v>315325</v>
      </c>
      <c r="G17">
        <v>35894</v>
      </c>
      <c r="H17">
        <v>46604</v>
      </c>
      <c r="I17">
        <v>33553</v>
      </c>
      <c r="J17">
        <v>13051</v>
      </c>
      <c r="K17">
        <v>1800747</v>
      </c>
      <c r="L17">
        <v>1674104</v>
      </c>
      <c r="M17">
        <v>126643</v>
      </c>
      <c r="N17">
        <v>153237</v>
      </c>
      <c r="O17">
        <v>152916</v>
      </c>
      <c r="P17">
        <v>321</v>
      </c>
      <c r="Q17">
        <v>0</v>
      </c>
      <c r="R17">
        <v>0</v>
      </c>
      <c r="S17">
        <v>21798</v>
      </c>
      <c r="T17">
        <v>103447</v>
      </c>
      <c r="U17">
        <v>169.51400000000001</v>
      </c>
      <c r="V17" s="4">
        <v>1034547</v>
      </c>
    </row>
    <row r="18" spans="1:22" x14ac:dyDescent="0.3">
      <c r="A18" t="s">
        <v>101</v>
      </c>
      <c r="B18">
        <v>2592591</v>
      </c>
      <c r="C18">
        <v>2451379</v>
      </c>
      <c r="D18">
        <v>141212</v>
      </c>
      <c r="E18">
        <v>386932</v>
      </c>
      <c r="F18">
        <v>363988</v>
      </c>
      <c r="G18">
        <v>22944</v>
      </c>
      <c r="H18">
        <v>50587</v>
      </c>
      <c r="I18">
        <v>40682</v>
      </c>
      <c r="J18">
        <v>9905</v>
      </c>
      <c r="K18">
        <v>1985188</v>
      </c>
      <c r="L18">
        <v>1877079</v>
      </c>
      <c r="M18">
        <v>108109</v>
      </c>
      <c r="N18">
        <v>169884</v>
      </c>
      <c r="O18">
        <v>169630</v>
      </c>
      <c r="P18">
        <v>254</v>
      </c>
      <c r="Q18">
        <v>0</v>
      </c>
      <c r="R18">
        <v>0</v>
      </c>
      <c r="S18">
        <v>12815</v>
      </c>
      <c r="T18">
        <v>94645</v>
      </c>
      <c r="U18">
        <v>169.66900000000001</v>
      </c>
      <c r="V18" s="4">
        <v>1136974</v>
      </c>
    </row>
    <row r="19" spans="1:22" x14ac:dyDescent="0.3">
      <c r="A19" t="s">
        <v>102</v>
      </c>
      <c r="B19">
        <v>2747709</v>
      </c>
      <c r="C19">
        <v>2580798</v>
      </c>
      <c r="D19">
        <v>166911</v>
      </c>
      <c r="E19">
        <v>411156</v>
      </c>
      <c r="F19">
        <v>383250</v>
      </c>
      <c r="G19">
        <v>27906</v>
      </c>
      <c r="H19">
        <v>49665</v>
      </c>
      <c r="I19">
        <v>39517</v>
      </c>
      <c r="J19">
        <v>10148</v>
      </c>
      <c r="K19">
        <v>2107614</v>
      </c>
      <c r="L19">
        <v>1978947</v>
      </c>
      <c r="M19">
        <v>128667</v>
      </c>
      <c r="N19">
        <v>179274</v>
      </c>
      <c r="O19">
        <v>179084</v>
      </c>
      <c r="P19">
        <v>190</v>
      </c>
      <c r="Q19">
        <v>0</v>
      </c>
      <c r="R19">
        <v>0</v>
      </c>
      <c r="S19">
        <v>15277</v>
      </c>
      <c r="T19">
        <v>111607</v>
      </c>
      <c r="U19">
        <v>172.17400000000001</v>
      </c>
      <c r="V19" s="4">
        <v>1187294</v>
      </c>
    </row>
    <row r="20" spans="1:22" x14ac:dyDescent="0.3">
      <c r="A20" t="s">
        <v>103</v>
      </c>
      <c r="B20">
        <v>516472</v>
      </c>
      <c r="C20">
        <v>450011</v>
      </c>
      <c r="D20">
        <v>66461</v>
      </c>
      <c r="E20">
        <v>19445</v>
      </c>
      <c r="F20">
        <v>5825</v>
      </c>
      <c r="G20">
        <v>13620</v>
      </c>
      <c r="H20">
        <v>30943</v>
      </c>
      <c r="I20">
        <v>3995</v>
      </c>
      <c r="J20">
        <v>26948</v>
      </c>
      <c r="K20">
        <v>431195</v>
      </c>
      <c r="L20">
        <v>405421</v>
      </c>
      <c r="M20">
        <v>25774</v>
      </c>
      <c r="N20">
        <v>34889</v>
      </c>
      <c r="O20">
        <v>34770</v>
      </c>
      <c r="P20">
        <v>119</v>
      </c>
      <c r="Q20">
        <v>0</v>
      </c>
      <c r="R20">
        <v>0</v>
      </c>
      <c r="S20">
        <v>4418</v>
      </c>
      <c r="T20">
        <v>21961</v>
      </c>
      <c r="U20">
        <v>310.70400000000001</v>
      </c>
      <c r="V20" s="4">
        <v>397425</v>
      </c>
    </row>
    <row r="21" spans="1:22" x14ac:dyDescent="0.3">
      <c r="A21" t="s">
        <v>104</v>
      </c>
      <c r="B21">
        <v>226425</v>
      </c>
      <c r="C21">
        <v>225880</v>
      </c>
      <c r="D21">
        <v>545</v>
      </c>
      <c r="E21">
        <v>64</v>
      </c>
      <c r="F21">
        <v>53</v>
      </c>
      <c r="G21">
        <v>11</v>
      </c>
      <c r="H21">
        <v>2</v>
      </c>
      <c r="I21">
        <v>0</v>
      </c>
      <c r="J21">
        <v>2</v>
      </c>
      <c r="K21">
        <v>226279</v>
      </c>
      <c r="L21">
        <v>225750</v>
      </c>
      <c r="M21">
        <v>529</v>
      </c>
      <c r="N21">
        <v>80</v>
      </c>
      <c r="O21">
        <v>77</v>
      </c>
      <c r="P21">
        <v>3</v>
      </c>
      <c r="Q21">
        <v>0</v>
      </c>
      <c r="R21">
        <v>0</v>
      </c>
      <c r="S21">
        <v>11</v>
      </c>
      <c r="T21">
        <v>98</v>
      </c>
      <c r="U21">
        <v>280.68299999999999</v>
      </c>
      <c r="V21" s="4">
        <v>225657</v>
      </c>
    </row>
    <row r="22" spans="1:22" x14ac:dyDescent="0.3">
      <c r="A22" t="s">
        <v>105</v>
      </c>
      <c r="B22">
        <v>1963308</v>
      </c>
      <c r="C22">
        <v>1926328</v>
      </c>
      <c r="D22">
        <v>36980</v>
      </c>
      <c r="E22">
        <v>138151</v>
      </c>
      <c r="F22">
        <v>133772</v>
      </c>
      <c r="G22">
        <v>4379</v>
      </c>
      <c r="H22">
        <v>60738</v>
      </c>
      <c r="I22">
        <v>47322</v>
      </c>
      <c r="J22">
        <v>13416</v>
      </c>
      <c r="K22">
        <v>1665888</v>
      </c>
      <c r="L22">
        <v>1646858</v>
      </c>
      <c r="M22">
        <v>19030</v>
      </c>
      <c r="N22">
        <v>98531</v>
      </c>
      <c r="O22">
        <v>98376</v>
      </c>
      <c r="P22">
        <v>155</v>
      </c>
      <c r="Q22">
        <v>0</v>
      </c>
      <c r="R22">
        <v>0</v>
      </c>
      <c r="S22">
        <v>1934</v>
      </c>
      <c r="T22">
        <v>16478</v>
      </c>
      <c r="U22">
        <v>177.02699999999999</v>
      </c>
      <c r="V22" s="4">
        <v>1372062</v>
      </c>
    </row>
    <row r="23" spans="1:22" x14ac:dyDescent="0.3">
      <c r="A23" t="s">
        <v>106</v>
      </c>
      <c r="B23">
        <v>4007645</v>
      </c>
      <c r="C23">
        <v>2500249</v>
      </c>
      <c r="D23">
        <v>1507396</v>
      </c>
      <c r="E23">
        <v>335615</v>
      </c>
      <c r="F23">
        <v>178207</v>
      </c>
      <c r="G23">
        <v>157408</v>
      </c>
      <c r="H23">
        <v>841296</v>
      </c>
      <c r="I23">
        <v>123576</v>
      </c>
      <c r="J23">
        <v>717720</v>
      </c>
      <c r="K23">
        <v>1769510</v>
      </c>
      <c r="L23">
        <v>1139127</v>
      </c>
      <c r="M23">
        <v>630383</v>
      </c>
      <c r="N23">
        <v>1061224</v>
      </c>
      <c r="O23">
        <v>1059339</v>
      </c>
      <c r="P23">
        <v>1885</v>
      </c>
      <c r="Q23">
        <v>0</v>
      </c>
      <c r="R23">
        <v>0</v>
      </c>
      <c r="S23">
        <v>48695</v>
      </c>
      <c r="T23">
        <v>580676</v>
      </c>
      <c r="U23">
        <v>261.84100000000001</v>
      </c>
      <c r="V23" s="4">
        <v>836587</v>
      </c>
    </row>
    <row r="24" spans="1:22" x14ac:dyDescent="0.3">
      <c r="A24" t="s">
        <v>107</v>
      </c>
      <c r="B24">
        <v>4037264</v>
      </c>
      <c r="C24">
        <v>2611135</v>
      </c>
      <c r="D24">
        <v>1426129</v>
      </c>
      <c r="E24">
        <v>272015</v>
      </c>
      <c r="F24">
        <v>174326</v>
      </c>
      <c r="G24">
        <v>97689</v>
      </c>
      <c r="H24">
        <v>931541</v>
      </c>
      <c r="I24">
        <v>137894</v>
      </c>
      <c r="J24">
        <v>793647</v>
      </c>
      <c r="K24">
        <v>1733037</v>
      </c>
      <c r="L24">
        <v>1200175</v>
      </c>
      <c r="M24">
        <v>532862</v>
      </c>
      <c r="N24">
        <v>1100671</v>
      </c>
      <c r="O24">
        <v>1098740</v>
      </c>
      <c r="P24">
        <v>1931</v>
      </c>
      <c r="Q24">
        <v>0</v>
      </c>
      <c r="R24">
        <v>0</v>
      </c>
      <c r="S24">
        <v>30223</v>
      </c>
      <c r="T24">
        <v>502476</v>
      </c>
      <c r="U24">
        <v>276.52800000000002</v>
      </c>
      <c r="V24" s="4">
        <v>871973</v>
      </c>
    </row>
    <row r="25" spans="1:22" x14ac:dyDescent="0.3">
      <c r="A25" t="s">
        <v>108</v>
      </c>
      <c r="B25">
        <v>4123562</v>
      </c>
      <c r="C25">
        <v>2532442</v>
      </c>
      <c r="D25">
        <v>1591120</v>
      </c>
      <c r="E25">
        <v>340605</v>
      </c>
      <c r="F25">
        <v>174305</v>
      </c>
      <c r="G25">
        <v>166300</v>
      </c>
      <c r="H25">
        <v>883185</v>
      </c>
      <c r="I25">
        <v>115054</v>
      </c>
      <c r="J25">
        <v>768131</v>
      </c>
      <c r="K25">
        <v>1789412</v>
      </c>
      <c r="L25">
        <v>1134869</v>
      </c>
      <c r="M25">
        <v>654543</v>
      </c>
      <c r="N25">
        <v>1110360</v>
      </c>
      <c r="O25">
        <v>1108214</v>
      </c>
      <c r="P25">
        <v>2146</v>
      </c>
      <c r="Q25">
        <v>0</v>
      </c>
      <c r="R25">
        <v>0</v>
      </c>
      <c r="S25">
        <v>52029</v>
      </c>
      <c r="T25">
        <v>601298</v>
      </c>
      <c r="U25">
        <v>272.40499999999997</v>
      </c>
      <c r="V25" s="4">
        <v>838524</v>
      </c>
    </row>
    <row r="26" spans="1:22" x14ac:dyDescent="0.3">
      <c r="A26" t="s">
        <v>109</v>
      </c>
      <c r="B26">
        <v>4032273</v>
      </c>
      <c r="C26">
        <v>2595416</v>
      </c>
      <c r="D26">
        <v>1436857</v>
      </c>
      <c r="E26">
        <v>273163</v>
      </c>
      <c r="F26">
        <v>171638</v>
      </c>
      <c r="G26">
        <v>101525</v>
      </c>
      <c r="H26">
        <v>925388</v>
      </c>
      <c r="I26">
        <v>138537</v>
      </c>
      <c r="J26">
        <v>786851</v>
      </c>
      <c r="K26">
        <v>1736345</v>
      </c>
      <c r="L26">
        <v>1189789</v>
      </c>
      <c r="M26">
        <v>546556</v>
      </c>
      <c r="N26">
        <v>1097377</v>
      </c>
      <c r="O26">
        <v>1095452</v>
      </c>
      <c r="P26">
        <v>1925</v>
      </c>
      <c r="Q26">
        <v>0</v>
      </c>
      <c r="R26">
        <v>0</v>
      </c>
      <c r="S26">
        <v>32216</v>
      </c>
      <c r="T26">
        <v>514303</v>
      </c>
      <c r="U26">
        <v>274.98599999999999</v>
      </c>
      <c r="V26" s="4">
        <v>869510</v>
      </c>
    </row>
    <row r="27" spans="1:22" x14ac:dyDescent="0.3">
      <c r="A27" t="s">
        <v>110</v>
      </c>
      <c r="B27">
        <v>4036968</v>
      </c>
      <c r="C27">
        <v>2652747</v>
      </c>
      <c r="D27">
        <v>1384221</v>
      </c>
      <c r="E27">
        <v>256792</v>
      </c>
      <c r="F27">
        <v>180774</v>
      </c>
      <c r="G27">
        <v>76018</v>
      </c>
      <c r="H27">
        <v>953633</v>
      </c>
      <c r="I27">
        <v>142640</v>
      </c>
      <c r="J27">
        <v>810993</v>
      </c>
      <c r="K27">
        <v>1714108</v>
      </c>
      <c r="L27">
        <v>1218965</v>
      </c>
      <c r="M27">
        <v>495143</v>
      </c>
      <c r="N27">
        <v>1112435</v>
      </c>
      <c r="O27">
        <v>1110368</v>
      </c>
      <c r="P27">
        <v>2067</v>
      </c>
      <c r="Q27">
        <v>0</v>
      </c>
      <c r="R27">
        <v>0</v>
      </c>
      <c r="S27">
        <v>27754</v>
      </c>
      <c r="T27">
        <v>465637</v>
      </c>
      <c r="U27">
        <v>286.07900000000001</v>
      </c>
      <c r="V27" s="4">
        <v>884992</v>
      </c>
    </row>
    <row r="28" spans="1:22" x14ac:dyDescent="0.3">
      <c r="A28" t="s">
        <v>111</v>
      </c>
      <c r="B28">
        <v>4053097</v>
      </c>
      <c r="C28">
        <v>2666599</v>
      </c>
      <c r="D28">
        <v>1386498</v>
      </c>
      <c r="E28">
        <v>252755</v>
      </c>
      <c r="F28">
        <v>178508</v>
      </c>
      <c r="G28">
        <v>74247</v>
      </c>
      <c r="H28">
        <v>958632</v>
      </c>
      <c r="I28">
        <v>141859</v>
      </c>
      <c r="J28">
        <v>816773</v>
      </c>
      <c r="K28">
        <v>1724569</v>
      </c>
      <c r="L28">
        <v>1231173</v>
      </c>
      <c r="M28">
        <v>493396</v>
      </c>
      <c r="N28">
        <v>1117141</v>
      </c>
      <c r="O28">
        <v>1115059</v>
      </c>
      <c r="P28">
        <v>2082</v>
      </c>
      <c r="Q28">
        <v>0</v>
      </c>
      <c r="R28">
        <v>0</v>
      </c>
      <c r="S28">
        <v>28322</v>
      </c>
      <c r="T28">
        <v>465397</v>
      </c>
      <c r="U28">
        <v>288.77499999999998</v>
      </c>
      <c r="V28" s="4">
        <v>895646</v>
      </c>
    </row>
    <row r="29" spans="1:22" x14ac:dyDescent="0.3">
      <c r="A29" t="s">
        <v>112</v>
      </c>
      <c r="B29">
        <v>2239228</v>
      </c>
      <c r="C29">
        <v>2190828</v>
      </c>
      <c r="D29">
        <v>48400</v>
      </c>
      <c r="E29">
        <v>172660</v>
      </c>
      <c r="F29">
        <v>166267</v>
      </c>
      <c r="G29">
        <v>6393</v>
      </c>
      <c r="H29">
        <v>88583</v>
      </c>
      <c r="I29">
        <v>70743</v>
      </c>
      <c r="J29">
        <v>17840</v>
      </c>
      <c r="K29">
        <v>1839549</v>
      </c>
      <c r="L29">
        <v>1815641</v>
      </c>
      <c r="M29">
        <v>23908</v>
      </c>
      <c r="N29">
        <v>138436</v>
      </c>
      <c r="O29">
        <v>138177</v>
      </c>
      <c r="P29">
        <v>259</v>
      </c>
      <c r="Q29">
        <v>0</v>
      </c>
      <c r="R29">
        <v>0</v>
      </c>
      <c r="S29">
        <v>2634</v>
      </c>
      <c r="T29">
        <v>20862</v>
      </c>
      <c r="U29">
        <v>183.82400000000001</v>
      </c>
      <c r="V29" s="4">
        <v>1487271</v>
      </c>
    </row>
    <row r="30" spans="1:22" x14ac:dyDescent="0.3">
      <c r="A30" t="s">
        <v>113</v>
      </c>
      <c r="B30">
        <v>2371344</v>
      </c>
      <c r="C30">
        <v>2320138</v>
      </c>
      <c r="D30">
        <v>51206</v>
      </c>
      <c r="E30">
        <v>181079</v>
      </c>
      <c r="F30">
        <v>175388</v>
      </c>
      <c r="G30">
        <v>5691</v>
      </c>
      <c r="H30">
        <v>86586</v>
      </c>
      <c r="I30">
        <v>64468</v>
      </c>
      <c r="J30">
        <v>22118</v>
      </c>
      <c r="K30">
        <v>1964818</v>
      </c>
      <c r="L30">
        <v>1941695</v>
      </c>
      <c r="M30">
        <v>23123</v>
      </c>
      <c r="N30">
        <v>138861</v>
      </c>
      <c r="O30">
        <v>138587</v>
      </c>
      <c r="P30">
        <v>274</v>
      </c>
      <c r="Q30">
        <v>0</v>
      </c>
      <c r="R30">
        <v>0</v>
      </c>
      <c r="S30">
        <v>2183</v>
      </c>
      <c r="T30">
        <v>20820</v>
      </c>
      <c r="U30">
        <v>199.61799999999999</v>
      </c>
      <c r="V30" s="4">
        <v>1600125</v>
      </c>
    </row>
    <row r="31" spans="1:22" x14ac:dyDescent="0.3">
      <c r="A31" t="s">
        <v>114</v>
      </c>
      <c r="B31">
        <v>2399054</v>
      </c>
      <c r="C31">
        <v>2370026</v>
      </c>
      <c r="D31">
        <v>29028</v>
      </c>
      <c r="E31">
        <v>165791</v>
      </c>
      <c r="F31">
        <v>162411</v>
      </c>
      <c r="G31">
        <v>3380</v>
      </c>
      <c r="H31">
        <v>77390</v>
      </c>
      <c r="I31">
        <v>66687</v>
      </c>
      <c r="J31">
        <v>10703</v>
      </c>
      <c r="K31">
        <v>2028919</v>
      </c>
      <c r="L31">
        <v>2014192</v>
      </c>
      <c r="M31">
        <v>14727</v>
      </c>
      <c r="N31">
        <v>126954</v>
      </c>
      <c r="O31">
        <v>126736</v>
      </c>
      <c r="P31">
        <v>218</v>
      </c>
      <c r="Q31">
        <v>0</v>
      </c>
      <c r="R31">
        <v>0</v>
      </c>
      <c r="S31">
        <v>1325</v>
      </c>
      <c r="T31">
        <v>12055</v>
      </c>
      <c r="U31">
        <v>182.87899999999999</v>
      </c>
      <c r="V31" s="4">
        <v>1665438</v>
      </c>
    </row>
    <row r="32" spans="1:22" x14ac:dyDescent="0.3">
      <c r="A32" t="s">
        <v>115</v>
      </c>
      <c r="B32">
        <v>2803707</v>
      </c>
      <c r="C32">
        <v>2768980</v>
      </c>
      <c r="D32">
        <v>34727</v>
      </c>
      <c r="E32">
        <v>211338</v>
      </c>
      <c r="F32">
        <v>207714</v>
      </c>
      <c r="G32">
        <v>3624</v>
      </c>
      <c r="H32">
        <v>95885</v>
      </c>
      <c r="I32">
        <v>81620</v>
      </c>
      <c r="J32">
        <v>14265</v>
      </c>
      <c r="K32">
        <v>2332900</v>
      </c>
      <c r="L32">
        <v>2316251</v>
      </c>
      <c r="M32">
        <v>16649</v>
      </c>
      <c r="N32">
        <v>163584</v>
      </c>
      <c r="O32">
        <v>163395</v>
      </c>
      <c r="P32">
        <v>189</v>
      </c>
      <c r="Q32">
        <v>0</v>
      </c>
      <c r="R32">
        <v>0</v>
      </c>
      <c r="S32">
        <v>1209</v>
      </c>
      <c r="T32">
        <v>14790</v>
      </c>
      <c r="U32">
        <v>187.16200000000001</v>
      </c>
      <c r="V32" s="4">
        <v>1918135</v>
      </c>
    </row>
    <row r="33" spans="1:22" x14ac:dyDescent="0.3">
      <c r="A33" t="s">
        <v>116</v>
      </c>
      <c r="B33">
        <v>2661816</v>
      </c>
      <c r="C33">
        <v>2628924</v>
      </c>
      <c r="D33">
        <v>32892</v>
      </c>
      <c r="E33">
        <v>207016</v>
      </c>
      <c r="F33">
        <v>203440</v>
      </c>
      <c r="G33">
        <v>3576</v>
      </c>
      <c r="H33">
        <v>87417</v>
      </c>
      <c r="I33">
        <v>73590</v>
      </c>
      <c r="J33">
        <v>13827</v>
      </c>
      <c r="K33">
        <v>2223971</v>
      </c>
      <c r="L33">
        <v>2208666</v>
      </c>
      <c r="M33">
        <v>15305</v>
      </c>
      <c r="N33">
        <v>143412</v>
      </c>
      <c r="O33">
        <v>143228</v>
      </c>
      <c r="P33">
        <v>184</v>
      </c>
      <c r="Q33">
        <v>0</v>
      </c>
      <c r="R33">
        <v>0</v>
      </c>
      <c r="S33">
        <v>1478</v>
      </c>
      <c r="T33">
        <v>12760</v>
      </c>
      <c r="U33">
        <v>185.58</v>
      </c>
      <c r="V33" s="4">
        <v>1782204</v>
      </c>
    </row>
    <row r="34" spans="1:22" x14ac:dyDescent="0.3">
      <c r="A34" t="s">
        <v>117</v>
      </c>
      <c r="B34">
        <v>2790242</v>
      </c>
      <c r="C34">
        <v>2721802</v>
      </c>
      <c r="D34">
        <v>68440</v>
      </c>
      <c r="E34">
        <v>191504</v>
      </c>
      <c r="F34">
        <v>175649</v>
      </c>
      <c r="G34">
        <v>15855</v>
      </c>
      <c r="H34">
        <v>52266</v>
      </c>
      <c r="I34">
        <v>50295</v>
      </c>
      <c r="J34">
        <v>1971</v>
      </c>
      <c r="K34">
        <v>2452570</v>
      </c>
      <c r="L34">
        <v>2402322</v>
      </c>
      <c r="M34">
        <v>50248</v>
      </c>
      <c r="N34">
        <v>93902</v>
      </c>
      <c r="O34">
        <v>93536</v>
      </c>
      <c r="P34">
        <v>366</v>
      </c>
      <c r="Q34">
        <v>0</v>
      </c>
      <c r="R34">
        <v>0</v>
      </c>
      <c r="S34">
        <v>2371</v>
      </c>
      <c r="T34">
        <v>47539</v>
      </c>
      <c r="U34">
        <v>157.04300000000001</v>
      </c>
      <c r="V34" s="4">
        <v>2057193</v>
      </c>
    </row>
    <row r="35" spans="1:22" x14ac:dyDescent="0.3">
      <c r="A35" t="s">
        <v>118</v>
      </c>
      <c r="B35">
        <v>2813890</v>
      </c>
      <c r="C35">
        <v>2738662</v>
      </c>
      <c r="D35">
        <v>75228</v>
      </c>
      <c r="E35">
        <v>184671</v>
      </c>
      <c r="F35">
        <v>167614</v>
      </c>
      <c r="G35">
        <v>17057</v>
      </c>
      <c r="H35">
        <v>48240</v>
      </c>
      <c r="I35">
        <v>44581</v>
      </c>
      <c r="J35">
        <v>3659</v>
      </c>
      <c r="K35">
        <v>2480404</v>
      </c>
      <c r="L35">
        <v>2426528</v>
      </c>
      <c r="M35">
        <v>53876</v>
      </c>
      <c r="N35">
        <v>100575</v>
      </c>
      <c r="O35">
        <v>99939</v>
      </c>
      <c r="P35">
        <v>636</v>
      </c>
      <c r="Q35">
        <v>0</v>
      </c>
      <c r="R35">
        <v>0</v>
      </c>
      <c r="S35">
        <v>2781</v>
      </c>
      <c r="T35">
        <v>51672</v>
      </c>
      <c r="U35">
        <v>159.07400000000001</v>
      </c>
      <c r="V35" s="4">
        <v>2108659</v>
      </c>
    </row>
    <row r="36" spans="1:22" x14ac:dyDescent="0.3">
      <c r="A36" t="s">
        <v>119</v>
      </c>
      <c r="B36">
        <v>2875059</v>
      </c>
      <c r="C36">
        <v>2856473</v>
      </c>
      <c r="D36">
        <v>18586</v>
      </c>
      <c r="E36">
        <v>180785</v>
      </c>
      <c r="F36">
        <v>178147</v>
      </c>
      <c r="G36">
        <v>2638</v>
      </c>
      <c r="H36">
        <v>50637</v>
      </c>
      <c r="I36">
        <v>48896</v>
      </c>
      <c r="J36">
        <v>1741</v>
      </c>
      <c r="K36">
        <v>2543504</v>
      </c>
      <c r="L36">
        <v>2529401</v>
      </c>
      <c r="M36">
        <v>14103</v>
      </c>
      <c r="N36">
        <v>100133</v>
      </c>
      <c r="O36">
        <v>100029</v>
      </c>
      <c r="P36">
        <v>104</v>
      </c>
      <c r="Q36">
        <v>0</v>
      </c>
      <c r="R36">
        <v>0</v>
      </c>
      <c r="S36">
        <v>935</v>
      </c>
      <c r="T36">
        <v>11993</v>
      </c>
      <c r="U36">
        <v>144.77199999999999</v>
      </c>
      <c r="V36" s="4">
        <v>2204034</v>
      </c>
    </row>
    <row r="37" spans="1:22" x14ac:dyDescent="0.3">
      <c r="A37" t="s">
        <v>120</v>
      </c>
      <c r="B37">
        <v>2810367</v>
      </c>
      <c r="C37">
        <v>2728870</v>
      </c>
      <c r="D37">
        <v>81497</v>
      </c>
      <c r="E37">
        <v>161175</v>
      </c>
      <c r="F37">
        <v>142476</v>
      </c>
      <c r="G37">
        <v>18699</v>
      </c>
      <c r="H37">
        <v>40717</v>
      </c>
      <c r="I37">
        <v>36469</v>
      </c>
      <c r="J37">
        <v>4248</v>
      </c>
      <c r="K37">
        <v>2532097</v>
      </c>
      <c r="L37">
        <v>2474135</v>
      </c>
      <c r="M37">
        <v>57962</v>
      </c>
      <c r="N37">
        <v>76378</v>
      </c>
      <c r="O37">
        <v>75790</v>
      </c>
      <c r="P37">
        <v>588</v>
      </c>
      <c r="Q37">
        <v>0</v>
      </c>
      <c r="R37">
        <v>0</v>
      </c>
      <c r="S37">
        <v>2956</v>
      </c>
      <c r="T37">
        <v>54432</v>
      </c>
      <c r="U37">
        <v>159.72800000000001</v>
      </c>
      <c r="V37" s="4">
        <v>2166812</v>
      </c>
    </row>
    <row r="38" spans="1:22" x14ac:dyDescent="0.3">
      <c r="A38" t="s">
        <v>121</v>
      </c>
      <c r="B38">
        <v>3115113</v>
      </c>
      <c r="C38">
        <v>3109788</v>
      </c>
      <c r="D38">
        <v>5325</v>
      </c>
      <c r="E38">
        <v>134094</v>
      </c>
      <c r="F38">
        <v>133682</v>
      </c>
      <c r="G38">
        <v>412</v>
      </c>
      <c r="H38">
        <v>47494</v>
      </c>
      <c r="I38">
        <v>47494</v>
      </c>
      <c r="J38">
        <v>0</v>
      </c>
      <c r="K38">
        <v>2841867</v>
      </c>
      <c r="L38">
        <v>2836966</v>
      </c>
      <c r="M38">
        <v>4901</v>
      </c>
      <c r="N38">
        <v>91658</v>
      </c>
      <c r="O38">
        <v>91646</v>
      </c>
      <c r="P38">
        <v>12</v>
      </c>
      <c r="Q38">
        <v>0</v>
      </c>
      <c r="R38">
        <v>0</v>
      </c>
      <c r="S38">
        <v>385</v>
      </c>
      <c r="T38">
        <v>1262</v>
      </c>
      <c r="U38">
        <v>146.78</v>
      </c>
      <c r="V38" s="4">
        <v>2509700</v>
      </c>
    </row>
    <row r="39" spans="1:22" x14ac:dyDescent="0.3">
      <c r="A39" t="s">
        <v>122</v>
      </c>
      <c r="B39">
        <v>2032419</v>
      </c>
      <c r="C39">
        <v>1981379</v>
      </c>
      <c r="D39">
        <v>51040</v>
      </c>
      <c r="E39">
        <v>124206</v>
      </c>
      <c r="F39">
        <v>110998</v>
      </c>
      <c r="G39">
        <v>13208</v>
      </c>
      <c r="H39">
        <v>19540</v>
      </c>
      <c r="I39">
        <v>17132</v>
      </c>
      <c r="J39">
        <v>2408</v>
      </c>
      <c r="K39">
        <v>1785081</v>
      </c>
      <c r="L39">
        <v>1749878</v>
      </c>
      <c r="M39">
        <v>35203</v>
      </c>
      <c r="N39">
        <v>103592</v>
      </c>
      <c r="O39">
        <v>103371</v>
      </c>
      <c r="P39">
        <v>221</v>
      </c>
      <c r="Q39">
        <v>0</v>
      </c>
      <c r="R39">
        <v>0</v>
      </c>
      <c r="S39">
        <v>6198</v>
      </c>
      <c r="T39">
        <v>28360</v>
      </c>
      <c r="U39">
        <v>173.08799999999999</v>
      </c>
      <c r="V39" s="4">
        <v>1624797</v>
      </c>
    </row>
    <row r="40" spans="1:22" x14ac:dyDescent="0.3">
      <c r="A40" t="s">
        <v>123</v>
      </c>
      <c r="B40">
        <v>1861786</v>
      </c>
      <c r="C40">
        <v>1849748</v>
      </c>
      <c r="D40">
        <v>12038</v>
      </c>
      <c r="E40">
        <v>45591</v>
      </c>
      <c r="F40">
        <v>42986</v>
      </c>
      <c r="G40">
        <v>2605</v>
      </c>
      <c r="H40">
        <v>8613</v>
      </c>
      <c r="I40">
        <v>8431</v>
      </c>
      <c r="J40">
        <v>182</v>
      </c>
      <c r="K40">
        <v>1766753</v>
      </c>
      <c r="L40">
        <v>1757568</v>
      </c>
      <c r="M40">
        <v>9185</v>
      </c>
      <c r="N40">
        <v>40829</v>
      </c>
      <c r="O40">
        <v>40763</v>
      </c>
      <c r="P40">
        <v>66</v>
      </c>
      <c r="Q40">
        <v>0</v>
      </c>
      <c r="R40">
        <v>0</v>
      </c>
      <c r="S40">
        <v>3014</v>
      </c>
      <c r="T40">
        <v>3943</v>
      </c>
      <c r="U40">
        <v>148.23500000000001</v>
      </c>
      <c r="V40" s="4">
        <v>1680220</v>
      </c>
    </row>
    <row r="41" spans="1:22" x14ac:dyDescent="0.3">
      <c r="A41" t="s">
        <v>124</v>
      </c>
      <c r="B41">
        <v>2227760</v>
      </c>
      <c r="C41">
        <v>1947930</v>
      </c>
      <c r="D41">
        <v>279830</v>
      </c>
      <c r="E41">
        <v>124855</v>
      </c>
      <c r="F41">
        <v>40903</v>
      </c>
      <c r="G41">
        <v>83952</v>
      </c>
      <c r="H41">
        <v>20478</v>
      </c>
      <c r="I41">
        <v>10506</v>
      </c>
      <c r="J41">
        <v>9972</v>
      </c>
      <c r="K41">
        <v>1981385</v>
      </c>
      <c r="L41">
        <v>1796523</v>
      </c>
      <c r="M41">
        <v>184862</v>
      </c>
      <c r="N41">
        <v>101042</v>
      </c>
      <c r="O41">
        <v>99998</v>
      </c>
      <c r="P41">
        <v>1044</v>
      </c>
      <c r="Q41">
        <v>0</v>
      </c>
      <c r="R41">
        <v>0</v>
      </c>
      <c r="S41">
        <v>31823</v>
      </c>
      <c r="T41">
        <v>152410</v>
      </c>
      <c r="U41">
        <v>215.715</v>
      </c>
      <c r="V41" s="4">
        <v>1738911</v>
      </c>
    </row>
    <row r="42" spans="1:22" x14ac:dyDescent="0.3">
      <c r="A42" t="s">
        <v>125</v>
      </c>
      <c r="B42">
        <v>903374</v>
      </c>
      <c r="C42">
        <v>900683</v>
      </c>
      <c r="D42">
        <v>2691</v>
      </c>
      <c r="E42">
        <v>524</v>
      </c>
      <c r="F42">
        <v>192</v>
      </c>
      <c r="G42">
        <v>332</v>
      </c>
      <c r="H42">
        <v>55</v>
      </c>
      <c r="I42">
        <v>26</v>
      </c>
      <c r="J42">
        <v>29</v>
      </c>
      <c r="K42">
        <v>901721</v>
      </c>
      <c r="L42">
        <v>899397</v>
      </c>
      <c r="M42">
        <v>2324</v>
      </c>
      <c r="N42">
        <v>1074</v>
      </c>
      <c r="O42">
        <v>1068</v>
      </c>
      <c r="P42">
        <v>6</v>
      </c>
      <c r="Q42">
        <v>0</v>
      </c>
      <c r="R42">
        <v>0</v>
      </c>
      <c r="S42">
        <v>112</v>
      </c>
      <c r="T42">
        <v>600</v>
      </c>
      <c r="U42">
        <v>255.81299999999999</v>
      </c>
      <c r="V42" s="4">
        <v>898206</v>
      </c>
    </row>
    <row r="43" spans="1:22" x14ac:dyDescent="0.3">
      <c r="A43" t="s">
        <v>126</v>
      </c>
      <c r="B43">
        <v>1795711</v>
      </c>
      <c r="C43">
        <v>1736484</v>
      </c>
      <c r="D43">
        <v>59227</v>
      </c>
      <c r="E43">
        <v>136237</v>
      </c>
      <c r="F43">
        <v>123245</v>
      </c>
      <c r="G43">
        <v>12992</v>
      </c>
      <c r="H43">
        <v>26826</v>
      </c>
      <c r="I43">
        <v>22430</v>
      </c>
      <c r="J43">
        <v>4396</v>
      </c>
      <c r="K43">
        <v>1498261</v>
      </c>
      <c r="L43">
        <v>1457083</v>
      </c>
      <c r="M43">
        <v>41178</v>
      </c>
      <c r="N43">
        <v>134387</v>
      </c>
      <c r="O43">
        <v>133726</v>
      </c>
      <c r="P43">
        <v>661</v>
      </c>
      <c r="Q43">
        <v>0</v>
      </c>
      <c r="R43">
        <v>0</v>
      </c>
      <c r="S43">
        <v>4669</v>
      </c>
      <c r="T43">
        <v>35767</v>
      </c>
      <c r="U43">
        <v>167.857</v>
      </c>
      <c r="V43" s="4">
        <v>1338499</v>
      </c>
    </row>
    <row r="44" spans="1:22" x14ac:dyDescent="0.3">
      <c r="A44" t="s">
        <v>127</v>
      </c>
      <c r="B44">
        <v>1658866</v>
      </c>
      <c r="C44">
        <v>1611672</v>
      </c>
      <c r="D44">
        <v>47194</v>
      </c>
      <c r="E44">
        <v>143375</v>
      </c>
      <c r="F44">
        <v>130751</v>
      </c>
      <c r="G44">
        <v>12624</v>
      </c>
      <c r="H44">
        <v>28174</v>
      </c>
      <c r="I44">
        <v>23545</v>
      </c>
      <c r="J44">
        <v>4629</v>
      </c>
      <c r="K44">
        <v>1342080</v>
      </c>
      <c r="L44">
        <v>1312524</v>
      </c>
      <c r="M44">
        <v>29556</v>
      </c>
      <c r="N44">
        <v>145237</v>
      </c>
      <c r="O44">
        <v>144852</v>
      </c>
      <c r="P44">
        <v>385</v>
      </c>
      <c r="Q44">
        <v>0</v>
      </c>
      <c r="R44">
        <v>0</v>
      </c>
      <c r="S44">
        <v>3306</v>
      </c>
      <c r="T44">
        <v>26373</v>
      </c>
      <c r="U44">
        <v>165.97</v>
      </c>
      <c r="V44" s="4">
        <v>1186887</v>
      </c>
    </row>
    <row r="45" spans="1:22" x14ac:dyDescent="0.3">
      <c r="A45" t="s">
        <v>128</v>
      </c>
      <c r="B45">
        <v>1137452</v>
      </c>
      <c r="C45">
        <v>1137145</v>
      </c>
      <c r="D45">
        <v>307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1137449</v>
      </c>
      <c r="L45">
        <v>1137142</v>
      </c>
      <c r="M45">
        <v>307</v>
      </c>
      <c r="N45">
        <v>1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178.547</v>
      </c>
      <c r="V45" s="4">
        <v>1137142</v>
      </c>
    </row>
    <row r="46" spans="1:22" x14ac:dyDescent="0.3">
      <c r="A46" t="s">
        <v>129</v>
      </c>
      <c r="B46">
        <v>651460</v>
      </c>
      <c r="C46">
        <v>579983</v>
      </c>
      <c r="D46">
        <v>71477</v>
      </c>
      <c r="E46">
        <v>85359</v>
      </c>
      <c r="F46">
        <v>73990</v>
      </c>
      <c r="G46">
        <v>11369</v>
      </c>
      <c r="H46">
        <v>38262</v>
      </c>
      <c r="I46">
        <v>17717</v>
      </c>
      <c r="J46">
        <v>20545</v>
      </c>
      <c r="K46">
        <v>436986</v>
      </c>
      <c r="L46">
        <v>398375</v>
      </c>
      <c r="M46">
        <v>38611</v>
      </c>
      <c r="N46">
        <v>90853</v>
      </c>
      <c r="O46">
        <v>89901</v>
      </c>
      <c r="P46">
        <v>952</v>
      </c>
      <c r="Q46">
        <v>0</v>
      </c>
      <c r="R46">
        <v>0</v>
      </c>
      <c r="S46">
        <v>13708</v>
      </c>
      <c r="T46">
        <v>24119</v>
      </c>
      <c r="U46">
        <v>186.04</v>
      </c>
      <c r="V46" s="4">
        <v>284469</v>
      </c>
    </row>
    <row r="47" spans="1:22" x14ac:dyDescent="0.3">
      <c r="A47" t="s">
        <v>130</v>
      </c>
      <c r="B47">
        <v>9958593</v>
      </c>
      <c r="C47">
        <v>6105233</v>
      </c>
      <c r="D47">
        <v>3853360</v>
      </c>
      <c r="E47">
        <v>213184</v>
      </c>
      <c r="F47">
        <v>126940</v>
      </c>
      <c r="G47">
        <v>86244</v>
      </c>
      <c r="H47">
        <v>3586686</v>
      </c>
      <c r="I47">
        <v>597751</v>
      </c>
      <c r="J47">
        <v>2988935</v>
      </c>
      <c r="K47">
        <v>2492370</v>
      </c>
      <c r="L47">
        <v>1714188</v>
      </c>
      <c r="M47">
        <v>778182</v>
      </c>
      <c r="N47">
        <v>3666354</v>
      </c>
      <c r="O47">
        <v>3666354</v>
      </c>
      <c r="P47">
        <v>0</v>
      </c>
      <c r="Q47">
        <v>0</v>
      </c>
      <c r="R47">
        <v>0</v>
      </c>
      <c r="S47">
        <v>152851</v>
      </c>
      <c r="T47">
        <v>620603</v>
      </c>
      <c r="U47">
        <v>455.92099999999999</v>
      </c>
      <c r="V47" s="4">
        <v>950174</v>
      </c>
    </row>
    <row r="48" spans="1:22" x14ac:dyDescent="0.3">
      <c r="A48" t="s">
        <v>131</v>
      </c>
      <c r="B48">
        <v>11970835</v>
      </c>
      <c r="C48">
        <v>7235070</v>
      </c>
      <c r="D48">
        <v>4735765</v>
      </c>
      <c r="E48">
        <v>252110</v>
      </c>
      <c r="F48">
        <v>186128</v>
      </c>
      <c r="G48">
        <v>65982</v>
      </c>
      <c r="H48">
        <v>5043390</v>
      </c>
      <c r="I48">
        <v>611178</v>
      </c>
      <c r="J48">
        <v>4432212</v>
      </c>
      <c r="K48">
        <v>1541397</v>
      </c>
      <c r="L48">
        <v>1303826</v>
      </c>
      <c r="M48">
        <v>237571</v>
      </c>
      <c r="N48">
        <v>5133938</v>
      </c>
      <c r="O48">
        <v>5133938</v>
      </c>
      <c r="P48">
        <v>0</v>
      </c>
      <c r="Q48">
        <v>0</v>
      </c>
      <c r="R48">
        <v>0</v>
      </c>
      <c r="S48">
        <v>20298</v>
      </c>
      <c r="T48">
        <v>217008</v>
      </c>
      <c r="U48">
        <v>576.601</v>
      </c>
      <c r="V48" s="4">
        <v>787509</v>
      </c>
    </row>
    <row r="49" spans="1:22" x14ac:dyDescent="0.3">
      <c r="A49" t="s">
        <v>132</v>
      </c>
      <c r="B49">
        <v>296961</v>
      </c>
      <c r="C49">
        <v>260249</v>
      </c>
      <c r="D49">
        <v>36712</v>
      </c>
      <c r="E49">
        <v>35369</v>
      </c>
      <c r="F49">
        <v>27073</v>
      </c>
      <c r="G49">
        <v>8296</v>
      </c>
      <c r="H49">
        <v>34137</v>
      </c>
      <c r="I49">
        <v>27187</v>
      </c>
      <c r="J49">
        <v>6950</v>
      </c>
      <c r="K49">
        <v>182475</v>
      </c>
      <c r="L49">
        <v>161296</v>
      </c>
      <c r="M49">
        <v>21179</v>
      </c>
      <c r="N49">
        <v>44980</v>
      </c>
      <c r="O49">
        <v>44693</v>
      </c>
      <c r="P49">
        <v>287</v>
      </c>
      <c r="Q49">
        <v>0</v>
      </c>
      <c r="R49">
        <v>0</v>
      </c>
      <c r="S49">
        <v>1376</v>
      </c>
      <c r="T49">
        <v>18193</v>
      </c>
      <c r="U49">
        <v>178.51900000000001</v>
      </c>
      <c r="V49" s="4">
        <v>117675</v>
      </c>
    </row>
    <row r="50" spans="1:22" x14ac:dyDescent="0.3">
      <c r="A50" t="s">
        <v>133</v>
      </c>
      <c r="B50">
        <v>119822</v>
      </c>
      <c r="C50">
        <v>88313</v>
      </c>
      <c r="D50">
        <v>31509</v>
      </c>
      <c r="E50">
        <v>13857</v>
      </c>
      <c r="F50">
        <v>5110</v>
      </c>
      <c r="G50">
        <v>8747</v>
      </c>
      <c r="H50">
        <v>2749</v>
      </c>
      <c r="I50">
        <v>1139</v>
      </c>
      <c r="J50">
        <v>1610</v>
      </c>
      <c r="K50">
        <v>85215</v>
      </c>
      <c r="L50">
        <v>64608</v>
      </c>
      <c r="M50">
        <v>20607</v>
      </c>
      <c r="N50">
        <v>18001</v>
      </c>
      <c r="O50">
        <v>17456</v>
      </c>
      <c r="P50">
        <v>545</v>
      </c>
      <c r="Q50">
        <v>0</v>
      </c>
      <c r="R50">
        <v>0</v>
      </c>
      <c r="S50">
        <v>2171</v>
      </c>
      <c r="T50">
        <v>18128</v>
      </c>
      <c r="U50">
        <v>184.28200000000001</v>
      </c>
      <c r="V50" s="4">
        <v>52540</v>
      </c>
    </row>
    <row r="51" spans="1:22" x14ac:dyDescent="0.3">
      <c r="A51" t="s">
        <v>134</v>
      </c>
      <c r="B51">
        <v>395395</v>
      </c>
      <c r="C51">
        <v>253536</v>
      </c>
      <c r="D51">
        <v>141859</v>
      </c>
      <c r="E51">
        <v>80884</v>
      </c>
      <c r="F51">
        <v>32579</v>
      </c>
      <c r="G51">
        <v>48305</v>
      </c>
      <c r="H51">
        <v>5376</v>
      </c>
      <c r="I51">
        <v>2315</v>
      </c>
      <c r="J51">
        <v>3061</v>
      </c>
      <c r="K51">
        <v>283951</v>
      </c>
      <c r="L51">
        <v>193949</v>
      </c>
      <c r="M51">
        <v>90002</v>
      </c>
      <c r="N51">
        <v>25184</v>
      </c>
      <c r="O51">
        <v>24693</v>
      </c>
      <c r="P51">
        <v>491</v>
      </c>
      <c r="Q51">
        <v>0</v>
      </c>
      <c r="R51">
        <v>0</v>
      </c>
      <c r="S51">
        <v>15055</v>
      </c>
      <c r="T51">
        <v>75012</v>
      </c>
      <c r="U51">
        <v>160.08099999999999</v>
      </c>
      <c r="V51" s="4">
        <v>157502</v>
      </c>
    </row>
    <row r="52" spans="1:22" x14ac:dyDescent="0.3">
      <c r="A52" t="s">
        <v>135</v>
      </c>
      <c r="B52">
        <v>138620</v>
      </c>
      <c r="C52">
        <v>109531</v>
      </c>
      <c r="D52">
        <v>29089</v>
      </c>
      <c r="E52">
        <v>5330</v>
      </c>
      <c r="F52">
        <v>3216</v>
      </c>
      <c r="G52">
        <v>2114</v>
      </c>
      <c r="H52">
        <v>12063</v>
      </c>
      <c r="I52">
        <v>470</v>
      </c>
      <c r="J52">
        <v>11593</v>
      </c>
      <c r="K52">
        <v>107652</v>
      </c>
      <c r="L52">
        <v>92342</v>
      </c>
      <c r="M52">
        <v>15310</v>
      </c>
      <c r="N52">
        <v>13575</v>
      </c>
      <c r="O52">
        <v>13503</v>
      </c>
      <c r="P52">
        <v>72</v>
      </c>
      <c r="Q52">
        <v>0</v>
      </c>
      <c r="R52">
        <v>0</v>
      </c>
      <c r="S52">
        <v>1710</v>
      </c>
      <c r="T52">
        <v>13860</v>
      </c>
      <c r="U52">
        <v>166.15100000000001</v>
      </c>
      <c r="V52" s="4">
        <v>76700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"/>
    </sheetView>
  </sheetViews>
  <sheetFormatPr defaultRowHeight="14.4" x14ac:dyDescent="0.3"/>
  <cols>
    <col min="7" max="9" width="12" bestFit="1" customWidth="1"/>
  </cols>
  <sheetData>
    <row r="1" spans="1:9" x14ac:dyDescent="0.3">
      <c r="B1" s="7" t="s">
        <v>2</v>
      </c>
      <c r="C1" s="7"/>
      <c r="D1" s="7"/>
      <c r="E1" s="7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>
        <v>4160885</v>
      </c>
      <c r="C3">
        <v>12144342</v>
      </c>
      <c r="D3">
        <v>14350882</v>
      </c>
      <c r="E3">
        <v>11255831</v>
      </c>
      <c r="G3">
        <f>$G$1*B3</f>
        <v>121909.769615</v>
      </c>
      <c r="H3">
        <f>$H$1*C3</f>
        <v>121443.42</v>
      </c>
      <c r="I3">
        <f>SUM(G3:H3)</f>
        <v>243353.18961499998</v>
      </c>
    </row>
    <row r="4" spans="1:9" x14ac:dyDescent="0.3">
      <c r="A4" t="s">
        <v>87</v>
      </c>
      <c r="B4">
        <v>9545496</v>
      </c>
      <c r="C4">
        <v>23836575</v>
      </c>
      <c r="D4">
        <v>20614375</v>
      </c>
      <c r="E4">
        <v>15650523</v>
      </c>
      <c r="G4">
        <f t="shared" ref="G4:G52" si="0">$G$1*B4</f>
        <v>279673.48730400001</v>
      </c>
      <c r="H4">
        <f t="shared" ref="H4:H52" si="1">$H$1*C4</f>
        <v>238365.75</v>
      </c>
      <c r="I4">
        <f t="shared" ref="I4:I52" si="2">SUM(G4:H4)</f>
        <v>518039.23730400001</v>
      </c>
    </row>
    <row r="5" spans="1:9" x14ac:dyDescent="0.3">
      <c r="A5" t="s">
        <v>88</v>
      </c>
      <c r="B5">
        <v>9552413</v>
      </c>
      <c r="C5">
        <v>26801967</v>
      </c>
      <c r="D5">
        <v>18668637</v>
      </c>
      <c r="E5">
        <v>14772066</v>
      </c>
      <c r="G5">
        <f t="shared" si="0"/>
        <v>279876.14848699997</v>
      </c>
      <c r="H5">
        <f t="shared" si="1"/>
        <v>268019.67</v>
      </c>
      <c r="I5">
        <f t="shared" si="2"/>
        <v>547895.81848699995</v>
      </c>
    </row>
    <row r="6" spans="1:9" x14ac:dyDescent="0.3">
      <c r="A6" t="s">
        <v>89</v>
      </c>
      <c r="B6">
        <v>7230086</v>
      </c>
      <c r="C6">
        <v>20753853</v>
      </c>
      <c r="D6">
        <v>17952661</v>
      </c>
      <c r="E6">
        <v>13000931</v>
      </c>
      <c r="G6">
        <f t="shared" si="0"/>
        <v>211834.28971399998</v>
      </c>
      <c r="H6">
        <f t="shared" si="1"/>
        <v>207538.53</v>
      </c>
      <c r="I6">
        <f t="shared" si="2"/>
        <v>419372.81971399998</v>
      </c>
    </row>
    <row r="7" spans="1:9" x14ac:dyDescent="0.3">
      <c r="A7" t="s">
        <v>90</v>
      </c>
      <c r="B7">
        <v>10352871</v>
      </c>
      <c r="C7">
        <v>25564224</v>
      </c>
      <c r="D7">
        <v>20550595</v>
      </c>
      <c r="E7">
        <v>15525058</v>
      </c>
      <c r="G7">
        <f t="shared" si="0"/>
        <v>303328.767429</v>
      </c>
      <c r="H7">
        <f t="shared" si="1"/>
        <v>255642.24000000002</v>
      </c>
      <c r="I7">
        <f t="shared" si="2"/>
        <v>558971.00742899999</v>
      </c>
    </row>
    <row r="8" spans="1:9" x14ac:dyDescent="0.3">
      <c r="A8" t="s">
        <v>91</v>
      </c>
      <c r="B8">
        <v>4253686</v>
      </c>
      <c r="C8">
        <v>11248621</v>
      </c>
      <c r="D8">
        <v>14044987</v>
      </c>
      <c r="E8">
        <v>10907203</v>
      </c>
      <c r="G8">
        <f t="shared" si="0"/>
        <v>124628.74611399999</v>
      </c>
      <c r="H8">
        <f t="shared" si="1"/>
        <v>112486.21</v>
      </c>
      <c r="I8">
        <f t="shared" si="2"/>
        <v>237114.956114</v>
      </c>
    </row>
    <row r="9" spans="1:9" x14ac:dyDescent="0.3">
      <c r="A9" t="s">
        <v>92</v>
      </c>
      <c r="B9">
        <v>5469440</v>
      </c>
      <c r="C9">
        <v>16734196</v>
      </c>
      <c r="D9">
        <v>16033764</v>
      </c>
      <c r="E9">
        <v>12357731</v>
      </c>
      <c r="G9">
        <f t="shared" si="0"/>
        <v>160249.12255999999</v>
      </c>
      <c r="H9">
        <f t="shared" si="1"/>
        <v>167341.96</v>
      </c>
      <c r="I9">
        <f t="shared" si="2"/>
        <v>327591.08256000001</v>
      </c>
    </row>
    <row r="10" spans="1:9" x14ac:dyDescent="0.3">
      <c r="A10" t="s">
        <v>93</v>
      </c>
      <c r="B10">
        <v>6989516</v>
      </c>
      <c r="C10">
        <v>17862468</v>
      </c>
      <c r="D10">
        <v>17930703</v>
      </c>
      <c r="E10">
        <v>13322151</v>
      </c>
      <c r="G10">
        <f t="shared" si="0"/>
        <v>204785.82928399998</v>
      </c>
      <c r="H10">
        <f t="shared" si="1"/>
        <v>178624.68</v>
      </c>
      <c r="I10">
        <f t="shared" si="2"/>
        <v>383410.50928399997</v>
      </c>
    </row>
    <row r="11" spans="1:9" x14ac:dyDescent="0.3">
      <c r="A11" t="s">
        <v>94</v>
      </c>
      <c r="B11">
        <v>4791466</v>
      </c>
      <c r="C11">
        <v>11655751</v>
      </c>
      <c r="D11">
        <v>13157486</v>
      </c>
      <c r="E11">
        <v>10083074</v>
      </c>
      <c r="G11">
        <f t="shared" si="0"/>
        <v>140385.16233399999</v>
      </c>
      <c r="H11">
        <f t="shared" si="1"/>
        <v>116557.51000000001</v>
      </c>
      <c r="I11">
        <f t="shared" si="2"/>
        <v>256942.672334</v>
      </c>
    </row>
    <row r="12" spans="1:9" x14ac:dyDescent="0.3">
      <c r="A12" t="s">
        <v>95</v>
      </c>
      <c r="B12">
        <v>12003206</v>
      </c>
      <c r="C12">
        <v>27853886</v>
      </c>
      <c r="D12">
        <v>22026525</v>
      </c>
      <c r="E12">
        <v>17150951</v>
      </c>
      <c r="G12">
        <f t="shared" si="0"/>
        <v>351681.93259400001</v>
      </c>
      <c r="H12">
        <f t="shared" si="1"/>
        <v>278538.86</v>
      </c>
      <c r="I12">
        <f t="shared" si="2"/>
        <v>630220.792594</v>
      </c>
    </row>
    <row r="13" spans="1:9" x14ac:dyDescent="0.3">
      <c r="A13" t="s">
        <v>96</v>
      </c>
      <c r="B13">
        <v>6484448</v>
      </c>
      <c r="C13">
        <v>18422960</v>
      </c>
      <c r="D13">
        <v>16847825</v>
      </c>
      <c r="E13">
        <v>12984350</v>
      </c>
      <c r="G13">
        <f t="shared" si="0"/>
        <v>189987.84195199999</v>
      </c>
      <c r="H13">
        <f t="shared" si="1"/>
        <v>184229.6</v>
      </c>
      <c r="I13">
        <f t="shared" si="2"/>
        <v>374217.44195200002</v>
      </c>
    </row>
    <row r="14" spans="1:9" x14ac:dyDescent="0.3">
      <c r="A14" t="s">
        <v>97</v>
      </c>
      <c r="B14">
        <v>6427473</v>
      </c>
      <c r="C14">
        <v>20232457</v>
      </c>
      <c r="D14">
        <v>17795784</v>
      </c>
      <c r="E14">
        <v>14069015</v>
      </c>
      <c r="G14">
        <f t="shared" si="0"/>
        <v>188318.53142699998</v>
      </c>
      <c r="H14">
        <f t="shared" si="1"/>
        <v>202324.57</v>
      </c>
      <c r="I14">
        <f t="shared" si="2"/>
        <v>390643.10142700002</v>
      </c>
    </row>
    <row r="15" spans="1:9" x14ac:dyDescent="0.3">
      <c r="A15" t="s">
        <v>98</v>
      </c>
      <c r="B15">
        <v>6264243</v>
      </c>
      <c r="C15">
        <v>17777843</v>
      </c>
      <c r="D15">
        <v>16435094</v>
      </c>
      <c r="E15">
        <v>13201994</v>
      </c>
      <c r="G15">
        <f t="shared" si="0"/>
        <v>183536.05565699999</v>
      </c>
      <c r="H15">
        <f t="shared" si="1"/>
        <v>177778.43</v>
      </c>
      <c r="I15">
        <f t="shared" si="2"/>
        <v>361314.48565699998</v>
      </c>
    </row>
    <row r="16" spans="1:9" x14ac:dyDescent="0.3">
      <c r="A16" t="s">
        <v>99</v>
      </c>
      <c r="B16">
        <v>6113311</v>
      </c>
      <c r="C16">
        <v>17584755</v>
      </c>
      <c r="D16">
        <v>15670518</v>
      </c>
      <c r="E16">
        <v>12896721</v>
      </c>
      <c r="G16">
        <f t="shared" si="0"/>
        <v>179113.89898899998</v>
      </c>
      <c r="H16">
        <f t="shared" si="1"/>
        <v>175847.55000000002</v>
      </c>
      <c r="I16">
        <f t="shared" si="2"/>
        <v>354961.448989</v>
      </c>
    </row>
    <row r="17" spans="1:9" x14ac:dyDescent="0.3">
      <c r="A17" t="s">
        <v>100</v>
      </c>
      <c r="B17">
        <v>6078231</v>
      </c>
      <c r="C17">
        <v>17216615</v>
      </c>
      <c r="D17">
        <v>15097501</v>
      </c>
      <c r="E17">
        <v>12628696</v>
      </c>
      <c r="G17">
        <f t="shared" si="0"/>
        <v>178086.090069</v>
      </c>
      <c r="H17">
        <f t="shared" si="1"/>
        <v>172166.15</v>
      </c>
      <c r="I17">
        <f t="shared" si="2"/>
        <v>350252.24006899999</v>
      </c>
    </row>
    <row r="18" spans="1:9" x14ac:dyDescent="0.3">
      <c r="A18" t="s">
        <v>101</v>
      </c>
      <c r="B18">
        <v>6099574</v>
      </c>
      <c r="C18">
        <v>16465610</v>
      </c>
      <c r="D18">
        <v>15133952</v>
      </c>
      <c r="E18">
        <v>12640630</v>
      </c>
      <c r="G18">
        <f t="shared" si="0"/>
        <v>178711.418626</v>
      </c>
      <c r="H18">
        <f t="shared" si="1"/>
        <v>164656.1</v>
      </c>
      <c r="I18">
        <f t="shared" si="2"/>
        <v>343367.51862600003</v>
      </c>
    </row>
    <row r="19" spans="1:9" x14ac:dyDescent="0.3">
      <c r="A19" t="s">
        <v>102</v>
      </c>
      <c r="B19">
        <v>6100365</v>
      </c>
      <c r="C19">
        <v>16541288</v>
      </c>
      <c r="D19">
        <v>15033237</v>
      </c>
      <c r="E19">
        <v>12580424</v>
      </c>
      <c r="G19">
        <f t="shared" si="0"/>
        <v>178734.59413499999</v>
      </c>
      <c r="H19">
        <f t="shared" si="1"/>
        <v>165412.88</v>
      </c>
      <c r="I19">
        <f t="shared" si="2"/>
        <v>344147.47413500003</v>
      </c>
    </row>
    <row r="20" spans="1:9" x14ac:dyDescent="0.3">
      <c r="A20" t="s">
        <v>103</v>
      </c>
      <c r="B20">
        <v>11623330</v>
      </c>
      <c r="C20">
        <v>27833670</v>
      </c>
      <c r="D20">
        <v>21404501</v>
      </c>
      <c r="E20">
        <v>16982631</v>
      </c>
      <c r="G20">
        <f t="shared" si="0"/>
        <v>340551.94566999999</v>
      </c>
      <c r="H20">
        <f t="shared" si="1"/>
        <v>278336.7</v>
      </c>
      <c r="I20">
        <f t="shared" si="2"/>
        <v>618888.64567</v>
      </c>
    </row>
    <row r="21" spans="1:9" x14ac:dyDescent="0.3">
      <c r="A21" t="s">
        <v>104</v>
      </c>
      <c r="B21">
        <v>11617402</v>
      </c>
      <c r="C21">
        <v>27723446</v>
      </c>
      <c r="D21">
        <v>21428102</v>
      </c>
      <c r="E21">
        <v>17041304</v>
      </c>
      <c r="G21">
        <f t="shared" si="0"/>
        <v>340378.26119799999</v>
      </c>
      <c r="H21">
        <f t="shared" si="1"/>
        <v>277234.46000000002</v>
      </c>
      <c r="I21">
        <f t="shared" si="2"/>
        <v>617612.72119800001</v>
      </c>
    </row>
    <row r="22" spans="1:9" x14ac:dyDescent="0.3">
      <c r="A22" t="s">
        <v>105</v>
      </c>
      <c r="B22">
        <v>6746535</v>
      </c>
      <c r="C22">
        <v>18971774</v>
      </c>
      <c r="D22">
        <v>17991239</v>
      </c>
      <c r="E22">
        <v>13309748</v>
      </c>
      <c r="G22">
        <f t="shared" si="0"/>
        <v>197666.72896499999</v>
      </c>
      <c r="H22">
        <f t="shared" si="1"/>
        <v>189717.74</v>
      </c>
      <c r="I22">
        <f t="shared" si="2"/>
        <v>387384.46896500001</v>
      </c>
    </row>
    <row r="23" spans="1:9" x14ac:dyDescent="0.3">
      <c r="A23" t="s">
        <v>106</v>
      </c>
      <c r="B23">
        <v>6754289</v>
      </c>
      <c r="C23">
        <v>17296051</v>
      </c>
      <c r="D23">
        <v>16795276</v>
      </c>
      <c r="E23">
        <v>14379744</v>
      </c>
      <c r="G23">
        <f t="shared" si="0"/>
        <v>197893.91341099999</v>
      </c>
      <c r="H23">
        <f t="shared" si="1"/>
        <v>172960.51</v>
      </c>
      <c r="I23">
        <f t="shared" si="2"/>
        <v>370854.423411</v>
      </c>
    </row>
    <row r="24" spans="1:9" x14ac:dyDescent="0.3">
      <c r="A24" t="s">
        <v>107</v>
      </c>
      <c r="B24">
        <v>6669701</v>
      </c>
      <c r="C24">
        <v>19754667</v>
      </c>
      <c r="D24">
        <v>16028295</v>
      </c>
      <c r="E24">
        <v>14331882</v>
      </c>
      <c r="G24">
        <f t="shared" si="0"/>
        <v>195415.56959899998</v>
      </c>
      <c r="H24">
        <f t="shared" si="1"/>
        <v>197546.67</v>
      </c>
      <c r="I24">
        <f t="shared" si="2"/>
        <v>392962.23959899996</v>
      </c>
    </row>
    <row r="25" spans="1:9" x14ac:dyDescent="0.3">
      <c r="A25" t="s">
        <v>108</v>
      </c>
      <c r="B25">
        <v>6776910</v>
      </c>
      <c r="C25">
        <v>20040981</v>
      </c>
      <c r="D25">
        <v>16144721</v>
      </c>
      <c r="E25">
        <v>14424169</v>
      </c>
      <c r="G25">
        <f t="shared" si="0"/>
        <v>198556.68609</v>
      </c>
      <c r="H25">
        <f t="shared" si="1"/>
        <v>200409.81</v>
      </c>
      <c r="I25">
        <f t="shared" si="2"/>
        <v>398966.49609000003</v>
      </c>
    </row>
    <row r="26" spans="1:9" x14ac:dyDescent="0.3">
      <c r="A26" t="s">
        <v>109</v>
      </c>
      <c r="B26">
        <v>7041494</v>
      </c>
      <c r="C26">
        <v>20811874</v>
      </c>
      <c r="D26">
        <v>16486021</v>
      </c>
      <c r="E26">
        <v>14788032</v>
      </c>
      <c r="G26">
        <f t="shared" si="0"/>
        <v>206308.73270599998</v>
      </c>
      <c r="H26">
        <f t="shared" si="1"/>
        <v>208118.74</v>
      </c>
      <c r="I26">
        <f t="shared" si="2"/>
        <v>414427.47270599997</v>
      </c>
    </row>
    <row r="27" spans="1:9" x14ac:dyDescent="0.3">
      <c r="A27" t="s">
        <v>110</v>
      </c>
      <c r="B27">
        <v>7235755</v>
      </c>
      <c r="C27">
        <v>19970363</v>
      </c>
      <c r="D27">
        <v>17037513</v>
      </c>
      <c r="E27">
        <v>14993593</v>
      </c>
      <c r="G27">
        <f t="shared" si="0"/>
        <v>212000.38574499998</v>
      </c>
      <c r="H27">
        <f t="shared" si="1"/>
        <v>199703.63</v>
      </c>
      <c r="I27">
        <f t="shared" si="2"/>
        <v>411704.01574499998</v>
      </c>
    </row>
    <row r="28" spans="1:9" x14ac:dyDescent="0.3">
      <c r="A28" t="s">
        <v>111</v>
      </c>
      <c r="B28">
        <v>7230438</v>
      </c>
      <c r="C28">
        <v>21210891</v>
      </c>
      <c r="D28">
        <v>16733133</v>
      </c>
      <c r="E28">
        <v>15018552</v>
      </c>
      <c r="G28">
        <f t="shared" si="0"/>
        <v>211844.602962</v>
      </c>
      <c r="H28">
        <f t="shared" si="1"/>
        <v>212108.91</v>
      </c>
      <c r="I28">
        <f t="shared" si="2"/>
        <v>423953.51296199998</v>
      </c>
    </row>
    <row r="29" spans="1:9" x14ac:dyDescent="0.3">
      <c r="A29" t="s">
        <v>112</v>
      </c>
      <c r="B29">
        <v>9214551</v>
      </c>
      <c r="C29">
        <v>24632521</v>
      </c>
      <c r="D29">
        <v>18899698</v>
      </c>
      <c r="E29">
        <v>15179568</v>
      </c>
      <c r="G29">
        <f t="shared" si="0"/>
        <v>269977.12974900001</v>
      </c>
      <c r="H29">
        <f t="shared" si="1"/>
        <v>246325.21</v>
      </c>
      <c r="I29">
        <f t="shared" si="2"/>
        <v>516302.33974900004</v>
      </c>
    </row>
    <row r="30" spans="1:9" x14ac:dyDescent="0.3">
      <c r="A30" t="s">
        <v>113</v>
      </c>
      <c r="B30">
        <v>9196573</v>
      </c>
      <c r="C30">
        <v>24916191</v>
      </c>
      <c r="D30">
        <v>18731983</v>
      </c>
      <c r="E30">
        <v>15101870</v>
      </c>
      <c r="G30">
        <f t="shared" si="0"/>
        <v>269450.39232699998</v>
      </c>
      <c r="H30">
        <f t="shared" si="1"/>
        <v>249161.91</v>
      </c>
      <c r="I30">
        <f t="shared" si="2"/>
        <v>518612.30232699995</v>
      </c>
    </row>
    <row r="31" spans="1:9" x14ac:dyDescent="0.3">
      <c r="A31" t="s">
        <v>114</v>
      </c>
      <c r="B31">
        <v>9938821</v>
      </c>
      <c r="C31">
        <v>26518459</v>
      </c>
      <c r="D31">
        <v>19465744</v>
      </c>
      <c r="E31">
        <v>15660592</v>
      </c>
      <c r="G31">
        <f t="shared" si="0"/>
        <v>291197.51647899998</v>
      </c>
      <c r="H31">
        <f t="shared" si="1"/>
        <v>265184.59000000003</v>
      </c>
      <c r="I31">
        <f t="shared" si="2"/>
        <v>556382.10647900007</v>
      </c>
    </row>
    <row r="32" spans="1:9" x14ac:dyDescent="0.3">
      <c r="A32" t="s">
        <v>115</v>
      </c>
      <c r="B32">
        <v>9782178</v>
      </c>
      <c r="C32">
        <v>26741664</v>
      </c>
      <c r="D32">
        <v>19064984</v>
      </c>
      <c r="E32">
        <v>15409722</v>
      </c>
      <c r="G32">
        <f t="shared" si="0"/>
        <v>286608.033222</v>
      </c>
      <c r="H32">
        <f t="shared" si="1"/>
        <v>267416.64</v>
      </c>
      <c r="I32">
        <f t="shared" si="2"/>
        <v>554024.67322200001</v>
      </c>
    </row>
    <row r="33" spans="1:9" x14ac:dyDescent="0.3">
      <c r="A33" t="s">
        <v>116</v>
      </c>
      <c r="B33">
        <v>9856150</v>
      </c>
      <c r="C33">
        <v>26709779</v>
      </c>
      <c r="D33">
        <v>19159541</v>
      </c>
      <c r="E33">
        <v>15414120</v>
      </c>
      <c r="G33">
        <f t="shared" si="0"/>
        <v>288775.33885</v>
      </c>
      <c r="H33">
        <f t="shared" si="1"/>
        <v>267097.78999999998</v>
      </c>
      <c r="I33">
        <f t="shared" si="2"/>
        <v>555873.12884999998</v>
      </c>
    </row>
    <row r="34" spans="1:9" x14ac:dyDescent="0.3">
      <c r="A34" t="s">
        <v>117</v>
      </c>
      <c r="B34">
        <v>9981444</v>
      </c>
      <c r="C34">
        <v>26130840</v>
      </c>
      <c r="D34">
        <v>19630224</v>
      </c>
      <c r="E34">
        <v>15826006</v>
      </c>
      <c r="G34">
        <f t="shared" si="0"/>
        <v>292446.32775599998</v>
      </c>
      <c r="H34">
        <f t="shared" si="1"/>
        <v>261308.4</v>
      </c>
      <c r="I34">
        <f t="shared" si="2"/>
        <v>553754.72775600001</v>
      </c>
    </row>
    <row r="35" spans="1:9" x14ac:dyDescent="0.3">
      <c r="A35" t="s">
        <v>118</v>
      </c>
      <c r="B35">
        <v>9940965</v>
      </c>
      <c r="C35">
        <v>26207315</v>
      </c>
      <c r="D35">
        <v>19559052</v>
      </c>
      <c r="E35">
        <v>15834273</v>
      </c>
      <c r="G35">
        <f t="shared" si="0"/>
        <v>291260.33353499998</v>
      </c>
      <c r="H35">
        <f t="shared" si="1"/>
        <v>262073.15</v>
      </c>
      <c r="I35">
        <f t="shared" si="2"/>
        <v>553333.48353500001</v>
      </c>
    </row>
    <row r="36" spans="1:9" x14ac:dyDescent="0.3">
      <c r="A36" t="s">
        <v>119</v>
      </c>
      <c r="B36">
        <v>10131103</v>
      </c>
      <c r="C36">
        <v>26660745</v>
      </c>
      <c r="D36">
        <v>19728995</v>
      </c>
      <c r="E36">
        <v>15953104</v>
      </c>
      <c r="G36">
        <f t="shared" si="0"/>
        <v>296831.186797</v>
      </c>
      <c r="H36">
        <f t="shared" si="1"/>
        <v>266607.45</v>
      </c>
      <c r="I36">
        <f t="shared" si="2"/>
        <v>563438.63679699996</v>
      </c>
    </row>
    <row r="37" spans="1:9" x14ac:dyDescent="0.3">
      <c r="A37" t="s">
        <v>120</v>
      </c>
      <c r="B37">
        <v>10216764</v>
      </c>
      <c r="C37">
        <v>26964737</v>
      </c>
      <c r="D37">
        <v>19633921</v>
      </c>
      <c r="E37">
        <v>15841789</v>
      </c>
      <c r="G37">
        <f t="shared" si="0"/>
        <v>299340.968436</v>
      </c>
      <c r="H37">
        <f t="shared" si="1"/>
        <v>269647.37</v>
      </c>
      <c r="I37">
        <f t="shared" si="2"/>
        <v>568988.33843600005</v>
      </c>
    </row>
    <row r="38" spans="1:9" x14ac:dyDescent="0.3">
      <c r="A38" t="s">
        <v>121</v>
      </c>
      <c r="B38">
        <v>10673903</v>
      </c>
      <c r="C38">
        <v>28297351</v>
      </c>
      <c r="D38">
        <v>19955244</v>
      </c>
      <c r="E38">
        <v>16078885</v>
      </c>
      <c r="G38">
        <f t="shared" si="0"/>
        <v>312734.68399699999</v>
      </c>
      <c r="H38">
        <f t="shared" si="1"/>
        <v>282973.51</v>
      </c>
      <c r="I38">
        <f t="shared" si="2"/>
        <v>595708.19399699999</v>
      </c>
    </row>
    <row r="39" spans="1:9" x14ac:dyDescent="0.3">
      <c r="A39" t="s">
        <v>122</v>
      </c>
      <c r="B39">
        <v>9883764</v>
      </c>
      <c r="C39">
        <v>24141717</v>
      </c>
      <c r="D39">
        <v>20665064</v>
      </c>
      <c r="E39">
        <v>16674294</v>
      </c>
      <c r="G39">
        <f t="shared" si="0"/>
        <v>289584.40143600001</v>
      </c>
      <c r="H39">
        <f t="shared" si="1"/>
        <v>241417.17</v>
      </c>
      <c r="I39">
        <f t="shared" si="2"/>
        <v>531001.57143600006</v>
      </c>
    </row>
    <row r="40" spans="1:9" x14ac:dyDescent="0.3">
      <c r="A40" t="s">
        <v>123</v>
      </c>
      <c r="B40">
        <v>9870998</v>
      </c>
      <c r="C40">
        <v>24185669</v>
      </c>
      <c r="D40">
        <v>20659610</v>
      </c>
      <c r="E40">
        <v>16700404</v>
      </c>
      <c r="G40">
        <f t="shared" si="0"/>
        <v>289210.37040199997</v>
      </c>
      <c r="H40">
        <f t="shared" si="1"/>
        <v>241856.69</v>
      </c>
      <c r="I40">
        <f t="shared" si="2"/>
        <v>531067.06040199997</v>
      </c>
    </row>
    <row r="41" spans="1:9" x14ac:dyDescent="0.3">
      <c r="A41" t="s">
        <v>124</v>
      </c>
      <c r="B41">
        <v>9962949</v>
      </c>
      <c r="C41">
        <v>24446837</v>
      </c>
      <c r="D41">
        <v>20657859</v>
      </c>
      <c r="E41">
        <v>16698922</v>
      </c>
      <c r="G41">
        <f t="shared" si="0"/>
        <v>291904.442751</v>
      </c>
      <c r="H41">
        <f t="shared" si="1"/>
        <v>244468.37</v>
      </c>
      <c r="I41">
        <f t="shared" si="2"/>
        <v>536372.81275100005</v>
      </c>
    </row>
    <row r="42" spans="1:9" x14ac:dyDescent="0.3">
      <c r="A42" t="s">
        <v>125</v>
      </c>
      <c r="B42">
        <v>8760788</v>
      </c>
      <c r="C42">
        <v>22065296</v>
      </c>
      <c r="D42">
        <v>18476899</v>
      </c>
      <c r="E42">
        <v>16143382</v>
      </c>
      <c r="G42">
        <f t="shared" si="0"/>
        <v>256682.32761199999</v>
      </c>
      <c r="H42">
        <f t="shared" si="1"/>
        <v>220652.96</v>
      </c>
      <c r="I42">
        <f t="shared" si="2"/>
        <v>477335.28761200001</v>
      </c>
    </row>
    <row r="43" spans="1:9" x14ac:dyDescent="0.3">
      <c r="A43" t="s">
        <v>126</v>
      </c>
      <c r="B43">
        <v>9846804</v>
      </c>
      <c r="C43">
        <v>24410108</v>
      </c>
      <c r="D43">
        <v>19874033</v>
      </c>
      <c r="E43">
        <v>16720596</v>
      </c>
      <c r="G43">
        <f t="shared" si="0"/>
        <v>288501.510396</v>
      </c>
      <c r="H43">
        <f t="shared" si="1"/>
        <v>244101.08000000002</v>
      </c>
      <c r="I43">
        <f t="shared" si="2"/>
        <v>532602.59039600007</v>
      </c>
    </row>
    <row r="44" spans="1:9" x14ac:dyDescent="0.3">
      <c r="A44" t="s">
        <v>127</v>
      </c>
      <c r="B44">
        <v>9949821</v>
      </c>
      <c r="C44">
        <v>24625309</v>
      </c>
      <c r="D44">
        <v>19972041</v>
      </c>
      <c r="E44">
        <v>16758505</v>
      </c>
      <c r="G44">
        <f t="shared" si="0"/>
        <v>291519.80547899997</v>
      </c>
      <c r="H44">
        <f t="shared" si="1"/>
        <v>246253.09</v>
      </c>
      <c r="I44">
        <f t="shared" si="2"/>
        <v>537772.89547899994</v>
      </c>
    </row>
    <row r="45" spans="1:9" x14ac:dyDescent="0.3">
      <c r="A45" t="s">
        <v>128</v>
      </c>
      <c r="B45">
        <v>10268784</v>
      </c>
      <c r="C45">
        <v>25625814</v>
      </c>
      <c r="D45">
        <v>19851843</v>
      </c>
      <c r="E45">
        <v>16664934</v>
      </c>
      <c r="G45">
        <f t="shared" si="0"/>
        <v>300865.10241599998</v>
      </c>
      <c r="H45">
        <f t="shared" si="1"/>
        <v>256258.14</v>
      </c>
      <c r="I45">
        <f t="shared" si="2"/>
        <v>557123.24241599999</v>
      </c>
    </row>
    <row r="46" spans="1:9" x14ac:dyDescent="0.3">
      <c r="A46" t="s">
        <v>129</v>
      </c>
      <c r="B46">
        <v>6647674</v>
      </c>
      <c r="C46">
        <v>19978132</v>
      </c>
      <c r="D46">
        <v>18100536</v>
      </c>
      <c r="E46">
        <v>13734017</v>
      </c>
      <c r="G46">
        <f t="shared" si="0"/>
        <v>194770.200526</v>
      </c>
      <c r="H46">
        <f t="shared" si="1"/>
        <v>199781.32</v>
      </c>
      <c r="I46">
        <f t="shared" si="2"/>
        <v>394551.52052600001</v>
      </c>
    </row>
    <row r="47" spans="1:9" x14ac:dyDescent="0.3">
      <c r="A47" t="s">
        <v>130</v>
      </c>
      <c r="B47">
        <v>4254326</v>
      </c>
      <c r="C47">
        <v>27035854</v>
      </c>
      <c r="D47">
        <v>11393099</v>
      </c>
      <c r="E47">
        <v>12236786</v>
      </c>
      <c r="G47">
        <f t="shared" si="0"/>
        <v>124647.49747399999</v>
      </c>
      <c r="H47">
        <f t="shared" si="1"/>
        <v>270358.53999999998</v>
      </c>
      <c r="I47">
        <f t="shared" si="2"/>
        <v>395006.03747399995</v>
      </c>
    </row>
    <row r="48" spans="1:9" x14ac:dyDescent="0.3">
      <c r="A48" t="s">
        <v>131</v>
      </c>
      <c r="B48">
        <v>4453981</v>
      </c>
      <c r="C48">
        <v>17726859</v>
      </c>
      <c r="D48">
        <v>10821048</v>
      </c>
      <c r="E48">
        <v>9337312</v>
      </c>
      <c r="G48">
        <f t="shared" si="0"/>
        <v>130497.189319</v>
      </c>
      <c r="H48">
        <f t="shared" si="1"/>
        <v>177268.59</v>
      </c>
      <c r="I48">
        <f t="shared" si="2"/>
        <v>307765.77931899996</v>
      </c>
    </row>
    <row r="49" spans="1:9" x14ac:dyDescent="0.3">
      <c r="A49" t="s">
        <v>132</v>
      </c>
      <c r="B49">
        <v>5994666</v>
      </c>
      <c r="C49">
        <v>13559456</v>
      </c>
      <c r="D49">
        <v>16508102</v>
      </c>
      <c r="E49">
        <v>12501795</v>
      </c>
      <c r="G49">
        <f t="shared" si="0"/>
        <v>175637.71913399998</v>
      </c>
      <c r="H49">
        <f t="shared" si="1"/>
        <v>135594.56</v>
      </c>
      <c r="I49">
        <f t="shared" si="2"/>
        <v>311232.27913399995</v>
      </c>
    </row>
    <row r="50" spans="1:9" x14ac:dyDescent="0.3">
      <c r="A50" t="s">
        <v>133</v>
      </c>
      <c r="B50">
        <v>8509884</v>
      </c>
      <c r="C50">
        <v>20072064</v>
      </c>
      <c r="D50">
        <v>17662678</v>
      </c>
      <c r="E50">
        <v>13034755</v>
      </c>
      <c r="G50">
        <f t="shared" si="0"/>
        <v>249331.09131599998</v>
      </c>
      <c r="H50">
        <f t="shared" si="1"/>
        <v>200720.64000000001</v>
      </c>
      <c r="I50">
        <f t="shared" si="2"/>
        <v>450051.73131599999</v>
      </c>
    </row>
    <row r="51" spans="1:9" x14ac:dyDescent="0.3">
      <c r="A51" t="s">
        <v>134</v>
      </c>
      <c r="B51">
        <v>7339470</v>
      </c>
      <c r="C51">
        <v>15016614</v>
      </c>
      <c r="D51">
        <v>19352951</v>
      </c>
      <c r="E51">
        <v>12612604</v>
      </c>
      <c r="G51">
        <f t="shared" si="0"/>
        <v>215039.13152999998</v>
      </c>
      <c r="H51">
        <f t="shared" si="1"/>
        <v>150166.14000000001</v>
      </c>
      <c r="I51">
        <f t="shared" si="2"/>
        <v>365205.27153000003</v>
      </c>
    </row>
    <row r="52" spans="1:9" x14ac:dyDescent="0.3">
      <c r="A52" t="s">
        <v>135</v>
      </c>
      <c r="B52">
        <v>766705</v>
      </c>
      <c r="C52">
        <v>2448203</v>
      </c>
      <c r="D52">
        <v>8834022</v>
      </c>
      <c r="E52">
        <v>6986563</v>
      </c>
      <c r="G52">
        <f t="shared" si="0"/>
        <v>22463.689794999998</v>
      </c>
      <c r="H52">
        <f t="shared" si="1"/>
        <v>24482.03</v>
      </c>
      <c r="I52">
        <f t="shared" si="2"/>
        <v>46945.719794999997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140</v>
      </c>
      <c r="C1" s="1" t="s">
        <v>141</v>
      </c>
      <c r="D1" s="1" t="s">
        <v>142</v>
      </c>
      <c r="E1" s="1" t="s">
        <v>143</v>
      </c>
    </row>
    <row r="2" spans="1:5" x14ac:dyDescent="0.3">
      <c r="A2" s="2" t="s">
        <v>139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3">
      <c r="A3" s="1" t="s">
        <v>144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145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146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5" workbookViewId="0">
      <selection activeCell="B59" sqref="B59"/>
    </sheetView>
  </sheetViews>
  <sheetFormatPr defaultRowHeight="14.4" x14ac:dyDescent="0.3"/>
  <sheetData>
    <row r="1" spans="1:5" x14ac:dyDescent="0.3">
      <c r="A1" s="8" t="s">
        <v>147</v>
      </c>
      <c r="B1" s="8"/>
      <c r="C1" s="8"/>
      <c r="D1" s="8"/>
      <c r="E1" s="1">
        <f>1000/50000000</f>
        <v>2.0000000000000002E-5</v>
      </c>
    </row>
    <row r="2" spans="1:5" x14ac:dyDescent="0.3">
      <c r="A2" s="1" t="s">
        <v>148</v>
      </c>
      <c r="B2" s="1" t="s">
        <v>149</v>
      </c>
      <c r="C2" s="1" t="s">
        <v>150</v>
      </c>
      <c r="D2" s="1" t="s">
        <v>151</v>
      </c>
      <c r="E2" s="1"/>
    </row>
    <row r="3" spans="1:5" x14ac:dyDescent="0.3">
      <c r="A3" s="1">
        <f>Sheet3!F3*$E$1</f>
        <v>177.47174000000001</v>
      </c>
      <c r="B3" s="1">
        <f>Sheet3!G3*$E$1</f>
        <v>0.80714000000000008</v>
      </c>
      <c r="C3" s="1">
        <f>Sheet3!L3*$E$1</f>
        <v>110.16982000000002</v>
      </c>
      <c r="D3" s="1">
        <f>Sheet3!M3*$E$1</f>
        <v>5.4993200000000009</v>
      </c>
    </row>
    <row r="4" spans="1:5" x14ac:dyDescent="0.3">
      <c r="A4" s="1">
        <f>Sheet3!F4*$E$1</f>
        <v>186.71342000000001</v>
      </c>
      <c r="B4" s="1">
        <f>Sheet3!G4*$E$1</f>
        <v>3.5771600000000001</v>
      </c>
      <c r="C4" s="1">
        <f>Sheet3!L4*$E$1</f>
        <v>185.25958000000003</v>
      </c>
      <c r="D4" s="1">
        <f>Sheet3!M4*$E$1</f>
        <v>10.76524</v>
      </c>
    </row>
    <row r="5" spans="1:5" x14ac:dyDescent="0.3">
      <c r="A5" s="1">
        <f>Sheet3!F5*$E$1</f>
        <v>185.81194000000002</v>
      </c>
      <c r="B5" s="1">
        <f>Sheet3!G5*$E$1</f>
        <v>2.8569600000000004</v>
      </c>
      <c r="C5" s="1">
        <f>Sheet3!L5*$E$1</f>
        <v>147.97850000000003</v>
      </c>
      <c r="D5" s="1">
        <f>Sheet3!M5*$E$1</f>
        <v>10.258760000000001</v>
      </c>
    </row>
    <row r="6" spans="1:5" x14ac:dyDescent="0.3">
      <c r="A6" s="1">
        <f>Sheet3!F6*$E$1</f>
        <v>184.00304000000003</v>
      </c>
      <c r="B6" s="1">
        <f>Sheet3!G6*$E$1</f>
        <v>3.5784600000000002</v>
      </c>
      <c r="C6" s="1">
        <f>Sheet3!L6*$E$1</f>
        <v>135.51424</v>
      </c>
      <c r="D6" s="1">
        <f>Sheet3!M6*$E$1</f>
        <v>12.46602</v>
      </c>
    </row>
    <row r="7" spans="1:5" x14ac:dyDescent="0.3">
      <c r="A7" s="1">
        <f>Sheet3!F7*$E$1</f>
        <v>181.40748000000002</v>
      </c>
      <c r="B7" s="1">
        <f>Sheet3!G7*$E$1</f>
        <v>4.4397000000000002</v>
      </c>
      <c r="C7" s="1">
        <f>Sheet3!L7*$E$1</f>
        <v>199.48568</v>
      </c>
      <c r="D7" s="1">
        <f>Sheet3!M7*$E$1</f>
        <v>15.812180000000001</v>
      </c>
    </row>
    <row r="8" spans="1:5" x14ac:dyDescent="0.3">
      <c r="A8" s="1">
        <f>Sheet3!F8*$E$1</f>
        <v>167.74652</v>
      </c>
      <c r="B8" s="1">
        <f>Sheet3!G8*$E$1</f>
        <v>1.1505800000000002</v>
      </c>
      <c r="C8" s="1">
        <f>Sheet3!L8*$E$1</f>
        <v>98.495160000000013</v>
      </c>
      <c r="D8" s="1">
        <f>Sheet3!M8*$E$1</f>
        <v>13.175740000000001</v>
      </c>
    </row>
    <row r="9" spans="1:5" x14ac:dyDescent="0.3">
      <c r="A9" s="1">
        <f>Sheet3!F9*$E$1</f>
        <v>178.87482000000003</v>
      </c>
      <c r="B9" s="1">
        <f>Sheet3!G9*$E$1</f>
        <v>2.6749400000000003</v>
      </c>
      <c r="C9" s="1">
        <f>Sheet3!L9*$E$1</f>
        <v>101.55894000000001</v>
      </c>
      <c r="D9" s="1">
        <f>Sheet3!M9*$E$1</f>
        <v>18.609340000000003</v>
      </c>
    </row>
    <row r="10" spans="1:5" x14ac:dyDescent="0.3">
      <c r="A10" s="1">
        <f>Sheet3!F10*$E$1</f>
        <v>190.30018000000001</v>
      </c>
      <c r="B10" s="1">
        <f>Sheet3!G10*$E$1</f>
        <v>3.7877000000000005</v>
      </c>
      <c r="C10" s="1">
        <f>Sheet3!L10*$E$1</f>
        <v>121.23704000000001</v>
      </c>
      <c r="D10" s="1">
        <f>Sheet3!M10*$E$1</f>
        <v>16.066420000000001</v>
      </c>
    </row>
    <row r="11" spans="1:5" x14ac:dyDescent="0.3">
      <c r="A11" s="1">
        <f>Sheet3!F11*$E$1</f>
        <v>162.14438000000001</v>
      </c>
      <c r="B11" s="1">
        <f>Sheet3!G11*$E$1</f>
        <v>2.3733400000000002</v>
      </c>
      <c r="C11" s="1">
        <f>Sheet3!L11*$E$1</f>
        <v>119.30406000000001</v>
      </c>
      <c r="D11" s="1">
        <f>Sheet3!M11*$E$1</f>
        <v>13.049340000000001</v>
      </c>
    </row>
    <row r="12" spans="1:5" x14ac:dyDescent="0.3">
      <c r="A12" s="1">
        <f>Sheet3!F12*$E$1</f>
        <v>189.97876000000002</v>
      </c>
      <c r="B12" s="1">
        <f>Sheet3!G12*$E$1</f>
        <v>4.6237400000000006</v>
      </c>
      <c r="C12" s="1">
        <f>Sheet3!L12*$E$1</f>
        <v>229.92252000000002</v>
      </c>
      <c r="D12" s="1">
        <f>Sheet3!M12*$E$1</f>
        <v>23.303380000000001</v>
      </c>
    </row>
    <row r="13" spans="1:5" x14ac:dyDescent="0.3">
      <c r="A13" s="1">
        <f>Sheet3!F13*$E$1</f>
        <v>179.95958000000002</v>
      </c>
      <c r="B13" s="1">
        <f>Sheet3!G13*$E$1</f>
        <v>5.7092200000000002</v>
      </c>
      <c r="C13" s="1">
        <f>Sheet3!L13*$E$1</f>
        <v>122.34386000000001</v>
      </c>
      <c r="D13" s="1">
        <f>Sheet3!M13*$E$1</f>
        <v>23.846540000000001</v>
      </c>
    </row>
    <row r="14" spans="1:5" x14ac:dyDescent="0.3">
      <c r="A14" s="1">
        <f>Sheet3!F14*$E$1</f>
        <v>206.59932000000001</v>
      </c>
      <c r="B14" s="1">
        <f>Sheet3!G14*$E$1</f>
        <v>6.6721800000000009</v>
      </c>
      <c r="C14" s="1">
        <f>Sheet3!L14*$E$1</f>
        <v>109.69382</v>
      </c>
      <c r="D14" s="1">
        <f>Sheet3!M14*$E$1</f>
        <v>29.227440000000001</v>
      </c>
    </row>
    <row r="15" spans="1:5" x14ac:dyDescent="0.3">
      <c r="A15" s="1">
        <f>Sheet3!F15*$E$1</f>
        <v>208.40332000000001</v>
      </c>
      <c r="B15" s="1">
        <f>Sheet3!G15*$E$1</f>
        <v>5.8512600000000008</v>
      </c>
      <c r="C15" s="1">
        <f>Sheet3!L15*$E$1</f>
        <v>105.70526000000001</v>
      </c>
      <c r="D15" s="1">
        <f>Sheet3!M15*$E$1</f>
        <v>29.366720000000001</v>
      </c>
    </row>
    <row r="16" spans="1:5" x14ac:dyDescent="0.3">
      <c r="A16" s="1">
        <f>Sheet3!F16*$E$1</f>
        <v>191.45940000000002</v>
      </c>
      <c r="B16" s="1">
        <f>Sheet3!G16*$E$1</f>
        <v>6.4963200000000008</v>
      </c>
      <c r="C16" s="1">
        <f>Sheet3!L16*$E$1</f>
        <v>104.80212</v>
      </c>
      <c r="D16" s="1">
        <f>Sheet3!M16*$E$1</f>
        <v>32.522580000000005</v>
      </c>
    </row>
    <row r="17" spans="1:4" x14ac:dyDescent="0.3">
      <c r="A17" s="1">
        <f>Sheet3!F17*$E$1</f>
        <v>169.51894000000001</v>
      </c>
      <c r="B17" s="1">
        <f>Sheet3!G17*$E$1</f>
        <v>6.9374200000000004</v>
      </c>
      <c r="C17" s="1">
        <f>Sheet3!L17*$E$1</f>
        <v>108.77382000000001</v>
      </c>
      <c r="D17" s="1">
        <f>Sheet3!M17*$E$1</f>
        <v>33.676680000000005</v>
      </c>
    </row>
    <row r="18" spans="1:4" x14ac:dyDescent="0.3">
      <c r="A18" s="1">
        <f>Sheet3!F18*$E$1</f>
        <v>165.83950000000002</v>
      </c>
      <c r="B18" s="1">
        <f>Sheet3!G18*$E$1</f>
        <v>7.3865800000000004</v>
      </c>
      <c r="C18" s="1">
        <f>Sheet3!L18*$E$1</f>
        <v>105.32006000000001</v>
      </c>
      <c r="D18" s="1">
        <f>Sheet3!M18*$E$1</f>
        <v>36.83352</v>
      </c>
    </row>
    <row r="19" spans="1:4" x14ac:dyDescent="0.3">
      <c r="A19" s="1">
        <f>Sheet3!F19*$E$1</f>
        <v>164.85246000000001</v>
      </c>
      <c r="B19" s="1">
        <f>Sheet3!G19*$E$1</f>
        <v>7.7158800000000003</v>
      </c>
      <c r="C19" s="1">
        <f>Sheet3!L19*$E$1</f>
        <v>105.56206</v>
      </c>
      <c r="D19" s="1">
        <f>Sheet3!M19*$E$1</f>
        <v>39.383500000000005</v>
      </c>
    </row>
    <row r="20" spans="1:4" x14ac:dyDescent="0.3">
      <c r="A20" s="1">
        <f>Sheet3!F20*$E$1</f>
        <v>185.53226000000001</v>
      </c>
      <c r="B20" s="1">
        <f>Sheet3!G20*$E$1</f>
        <v>6.4332600000000006</v>
      </c>
      <c r="C20" s="1">
        <f>Sheet3!L20*$E$1</f>
        <v>210.73254000000003</v>
      </c>
      <c r="D20" s="1">
        <f>Sheet3!M20*$E$1</f>
        <v>35.749540000000003</v>
      </c>
    </row>
    <row r="21" spans="1:4" x14ac:dyDescent="0.3">
      <c r="A21" s="1">
        <f>Sheet3!F21*$E$1</f>
        <v>185.90008</v>
      </c>
      <c r="B21" s="1">
        <f>Sheet3!G21*$E$1</f>
        <v>6.2892200000000003</v>
      </c>
      <c r="C21" s="1">
        <f>Sheet3!L21*$E$1</f>
        <v>216.34898000000001</v>
      </c>
      <c r="D21" s="1">
        <f>Sheet3!M21*$E$1</f>
        <v>34.426640000000006</v>
      </c>
    </row>
    <row r="22" spans="1:4" x14ac:dyDescent="0.3">
      <c r="A22" s="1">
        <f>Sheet3!F22*$E$1</f>
        <v>181.78456000000003</v>
      </c>
      <c r="B22" s="1">
        <f>Sheet3!G22*$E$1</f>
        <v>11.980500000000001</v>
      </c>
      <c r="C22" s="1">
        <f>Sheet3!L22*$E$1</f>
        <v>103.52508</v>
      </c>
      <c r="D22" s="1">
        <f>Sheet3!M22*$E$1</f>
        <v>53.036380000000001</v>
      </c>
    </row>
    <row r="23" spans="1:4" x14ac:dyDescent="0.3">
      <c r="A23" s="1">
        <f>Sheet3!F23*$E$1</f>
        <v>192.25170000000003</v>
      </c>
      <c r="B23" s="1">
        <f>Sheet3!G23*$E$1</f>
        <v>4.39682</v>
      </c>
      <c r="C23" s="1">
        <f>Sheet3!L23*$E$1</f>
        <v>90.075100000000006</v>
      </c>
      <c r="D23" s="1">
        <f>Sheet3!M23*$E$1</f>
        <v>40.676600000000001</v>
      </c>
    </row>
    <row r="24" spans="1:4" x14ac:dyDescent="0.3">
      <c r="A24" s="1">
        <f>Sheet3!F24*$E$1</f>
        <v>196.00090000000003</v>
      </c>
      <c r="B24" s="1">
        <f>Sheet3!G24*$E$1</f>
        <v>4.8978200000000003</v>
      </c>
      <c r="C24" s="1">
        <f>Sheet3!L24*$E$1</f>
        <v>96.881160000000008</v>
      </c>
      <c r="D24" s="1">
        <f>Sheet3!M24*$E$1</f>
        <v>45.035240000000002</v>
      </c>
    </row>
    <row r="25" spans="1:4" x14ac:dyDescent="0.3">
      <c r="A25" s="1">
        <f>Sheet3!F25*$E$1</f>
        <v>191.60912000000002</v>
      </c>
      <c r="B25" s="1">
        <f>Sheet3!G25*$E$1</f>
        <v>4.4204800000000004</v>
      </c>
      <c r="C25" s="1">
        <f>Sheet3!L25*$E$1</f>
        <v>87.254460000000009</v>
      </c>
      <c r="D25" s="1">
        <f>Sheet3!M25*$E$1</f>
        <v>40.294840000000001</v>
      </c>
    </row>
    <row r="26" spans="1:4" x14ac:dyDescent="0.3">
      <c r="A26" s="1">
        <f>Sheet3!F26*$E$1</f>
        <v>195.86492000000001</v>
      </c>
      <c r="B26" s="1">
        <f>Sheet3!G26*$E$1</f>
        <v>4.8764600000000007</v>
      </c>
      <c r="C26" s="1">
        <f>Sheet3!L26*$E$1</f>
        <v>96.918240000000011</v>
      </c>
      <c r="D26" s="1">
        <f>Sheet3!M26*$E$1</f>
        <v>45.067600000000006</v>
      </c>
    </row>
    <row r="27" spans="1:4" x14ac:dyDescent="0.3">
      <c r="A27" s="1">
        <f>Sheet3!F27*$E$1</f>
        <v>196.25594000000001</v>
      </c>
      <c r="B27" s="1">
        <f>Sheet3!G27*$E$1</f>
        <v>4.9567000000000005</v>
      </c>
      <c r="C27" s="1">
        <f>Sheet3!L27*$E$1</f>
        <v>99.861300000000014</v>
      </c>
      <c r="D27" s="1">
        <f>Sheet3!M27*$E$1</f>
        <v>45.924080000000004</v>
      </c>
    </row>
    <row r="28" spans="1:4" x14ac:dyDescent="0.3">
      <c r="A28" s="1">
        <f>Sheet3!F28*$E$1</f>
        <v>196.40790000000001</v>
      </c>
      <c r="B28" s="1">
        <f>Sheet3!G28*$E$1</f>
        <v>4.7294800000000006</v>
      </c>
      <c r="C28" s="1">
        <f>Sheet3!L28*$E$1</f>
        <v>100.33122</v>
      </c>
      <c r="D28" s="1">
        <f>Sheet3!M28*$E$1</f>
        <v>46.323220000000006</v>
      </c>
    </row>
    <row r="29" spans="1:4" x14ac:dyDescent="0.3">
      <c r="A29" s="1">
        <f>Sheet3!F29*$E$1</f>
        <v>170.95840000000001</v>
      </c>
      <c r="B29" s="1">
        <f>Sheet3!G29*$E$1</f>
        <v>13.869140000000002</v>
      </c>
      <c r="C29" s="1">
        <f>Sheet3!L29*$E$1</f>
        <v>127.12476000000001</v>
      </c>
      <c r="D29" s="1">
        <f>Sheet3!M29*$E$1</f>
        <v>62.085220000000007</v>
      </c>
    </row>
    <row r="30" spans="1:4" x14ac:dyDescent="0.3">
      <c r="A30" s="1">
        <f>Sheet3!F30*$E$1</f>
        <v>167.94754</v>
      </c>
      <c r="B30" s="1">
        <f>Sheet3!G30*$E$1</f>
        <v>14.45748</v>
      </c>
      <c r="C30" s="1">
        <f>Sheet3!L30*$E$1</f>
        <v>125.94792000000001</v>
      </c>
      <c r="D30" s="1">
        <f>Sheet3!M30*$E$1</f>
        <v>64.491720000000001</v>
      </c>
    </row>
    <row r="31" spans="1:4" x14ac:dyDescent="0.3">
      <c r="A31" s="1">
        <f>Sheet3!F31*$E$1</f>
        <v>171.12652000000003</v>
      </c>
      <c r="B31" s="1">
        <f>Sheet3!G31*$E$1</f>
        <v>14.640540000000001</v>
      </c>
      <c r="C31" s="1">
        <f>Sheet3!L31*$E$1</f>
        <v>136.04624000000001</v>
      </c>
      <c r="D31" s="1">
        <f>Sheet3!M31*$E$1</f>
        <v>62.597140000000003</v>
      </c>
    </row>
    <row r="32" spans="1:4" x14ac:dyDescent="0.3">
      <c r="A32" s="1">
        <f>Sheet3!F32*$E$1</f>
        <v>168.62546</v>
      </c>
      <c r="B32" s="1">
        <f>Sheet3!G32*$E$1</f>
        <v>16.4041</v>
      </c>
      <c r="C32" s="1">
        <f>Sheet3!L32*$E$1</f>
        <v>129.26456000000002</v>
      </c>
      <c r="D32" s="1">
        <f>Sheet3!M32*$E$1</f>
        <v>71.535679999999999</v>
      </c>
    </row>
    <row r="33" spans="1:4" x14ac:dyDescent="0.3">
      <c r="A33" s="1">
        <f>Sheet3!F33*$E$1</f>
        <v>167.97222000000002</v>
      </c>
      <c r="B33" s="1">
        <f>Sheet3!G33*$E$1</f>
        <v>16.614660000000001</v>
      </c>
      <c r="C33" s="1">
        <f>Sheet3!L33*$E$1</f>
        <v>130.3109</v>
      </c>
      <c r="D33" s="1">
        <f>Sheet3!M33*$E$1</f>
        <v>71.622680000000003</v>
      </c>
    </row>
    <row r="34" spans="1:4" x14ac:dyDescent="0.3">
      <c r="A34" s="1">
        <f>Sheet3!F34*$E$1</f>
        <v>174.45034000000001</v>
      </c>
      <c r="B34" s="1">
        <f>Sheet3!G34*$E$1</f>
        <v>16.068940000000001</v>
      </c>
      <c r="C34" s="1">
        <f>Sheet3!L34*$E$1</f>
        <v>126.66974</v>
      </c>
      <c r="D34" s="1">
        <f>Sheet3!M34*$E$1</f>
        <v>71.519960000000012</v>
      </c>
    </row>
    <row r="35" spans="1:4" x14ac:dyDescent="0.3">
      <c r="A35" s="1">
        <f>Sheet3!F35*$E$1</f>
        <v>174.75040000000001</v>
      </c>
      <c r="B35" s="1">
        <f>Sheet3!G35*$E$1</f>
        <v>16.137180000000001</v>
      </c>
      <c r="C35" s="1">
        <f>Sheet3!L35*$E$1</f>
        <v>124.65410000000001</v>
      </c>
      <c r="D35" s="1">
        <f>Sheet3!M35*$E$1</f>
        <v>72.508840000000006</v>
      </c>
    </row>
    <row r="36" spans="1:4" x14ac:dyDescent="0.3">
      <c r="A36" s="1">
        <f>Sheet3!F36*$E$1</f>
        <v>174.02854000000002</v>
      </c>
      <c r="B36" s="1">
        <f>Sheet3!G36*$E$1</f>
        <v>16.560760000000002</v>
      </c>
      <c r="C36" s="1">
        <f>Sheet3!L36*$E$1</f>
        <v>126.65508000000001</v>
      </c>
      <c r="D36" s="1">
        <f>Sheet3!M36*$E$1</f>
        <v>73.96866</v>
      </c>
    </row>
    <row r="37" spans="1:4" x14ac:dyDescent="0.3">
      <c r="A37" s="1">
        <f>Sheet3!F37*$E$1</f>
        <v>172.1131</v>
      </c>
      <c r="B37" s="1">
        <f>Sheet3!G37*$E$1</f>
        <v>16.563040000000001</v>
      </c>
      <c r="C37" s="1">
        <f>Sheet3!L37*$E$1</f>
        <v>127.04170000000001</v>
      </c>
      <c r="D37" s="1">
        <f>Sheet3!M37*$E$1</f>
        <v>74.472980000000007</v>
      </c>
    </row>
    <row r="38" spans="1:4" x14ac:dyDescent="0.3">
      <c r="A38" s="1">
        <f>Sheet3!F38*$E$1</f>
        <v>170.89626000000001</v>
      </c>
      <c r="B38" s="1">
        <f>Sheet3!G38*$E$1</f>
        <v>17.60604</v>
      </c>
      <c r="C38" s="1">
        <f>Sheet3!L38*$E$1</f>
        <v>130.25294000000002</v>
      </c>
      <c r="D38" s="1">
        <f>Sheet3!M38*$E$1</f>
        <v>77.750100000000003</v>
      </c>
    </row>
    <row r="39" spans="1:4" x14ac:dyDescent="0.3">
      <c r="A39" s="1">
        <f>Sheet3!F39*$E$1</f>
        <v>178.70018000000002</v>
      </c>
      <c r="B39" s="1">
        <f>Sheet3!G39*$E$1</f>
        <v>12.215120000000001</v>
      </c>
      <c r="C39" s="1">
        <f>Sheet3!L39*$E$1</f>
        <v>115.85464</v>
      </c>
      <c r="D39" s="1">
        <f>Sheet3!M39*$E$1</f>
        <v>75.942740000000001</v>
      </c>
    </row>
    <row r="40" spans="1:4" x14ac:dyDescent="0.3">
      <c r="A40" s="1">
        <f>Sheet3!F40*$E$1</f>
        <v>177.96186</v>
      </c>
      <c r="B40" s="1">
        <f>Sheet3!G40*$E$1</f>
        <v>12.218620000000001</v>
      </c>
      <c r="C40" s="1">
        <f>Sheet3!L40*$E$1</f>
        <v>114.61558000000001</v>
      </c>
      <c r="D40" s="1">
        <f>Sheet3!M40*$E$1</f>
        <v>75.90616</v>
      </c>
    </row>
    <row r="41" spans="1:4" x14ac:dyDescent="0.3">
      <c r="A41" s="1">
        <f>Sheet3!F41*$E$1</f>
        <v>179.55624</v>
      </c>
      <c r="B41" s="1">
        <f>Sheet3!G41*$E$1</f>
        <v>11.95542</v>
      </c>
      <c r="C41" s="1">
        <f>Sheet3!L41*$E$1</f>
        <v>117.42276000000001</v>
      </c>
      <c r="D41" s="1">
        <f>Sheet3!M41*$E$1</f>
        <v>77.266080000000002</v>
      </c>
    </row>
    <row r="42" spans="1:4" x14ac:dyDescent="0.3">
      <c r="A42" s="1">
        <f>Sheet3!F42*$E$1</f>
        <v>169.20656000000002</v>
      </c>
      <c r="B42" s="1">
        <f>Sheet3!G42*$E$1</f>
        <v>9.3618000000000006</v>
      </c>
      <c r="C42" s="1">
        <f>Sheet3!L42*$E$1</f>
        <v>98.497040000000013</v>
      </c>
      <c r="D42" s="1">
        <f>Sheet3!M42*$E$1</f>
        <v>80.330520000000007</v>
      </c>
    </row>
    <row r="43" spans="1:4" x14ac:dyDescent="0.3">
      <c r="A43" s="1">
        <f>Sheet3!F43*$E$1</f>
        <v>174.24400000000003</v>
      </c>
      <c r="B43" s="1">
        <f>Sheet3!G43*$E$1</f>
        <v>11.15118</v>
      </c>
      <c r="C43" s="1">
        <f>Sheet3!L43*$E$1</f>
        <v>108.61542000000001</v>
      </c>
      <c r="D43" s="1">
        <f>Sheet3!M43*$E$1</f>
        <v>85.925460000000001</v>
      </c>
    </row>
    <row r="44" spans="1:4" x14ac:dyDescent="0.3">
      <c r="A44" s="1">
        <f>Sheet3!F44*$E$1</f>
        <v>174.27138000000002</v>
      </c>
      <c r="B44" s="1">
        <f>Sheet3!G44*$E$1</f>
        <v>11.083360000000001</v>
      </c>
      <c r="C44" s="1">
        <f>Sheet3!L44*$E$1</f>
        <v>112.49184000000001</v>
      </c>
      <c r="D44" s="1">
        <f>Sheet3!M44*$E$1</f>
        <v>85.90728</v>
      </c>
    </row>
    <row r="45" spans="1:4" x14ac:dyDescent="0.3">
      <c r="A45" s="1">
        <f>Sheet3!F45*$E$1</f>
        <v>171.52076000000002</v>
      </c>
      <c r="B45" s="1">
        <f>Sheet3!G45*$E$1</f>
        <v>13.93242</v>
      </c>
      <c r="C45" s="1">
        <f>Sheet3!L45*$E$1</f>
        <v>115.98554000000001</v>
      </c>
      <c r="D45" s="1">
        <f>Sheet3!M45*$E$1</f>
        <v>89.487520000000004</v>
      </c>
    </row>
    <row r="46" spans="1:4" x14ac:dyDescent="0.3">
      <c r="A46" s="1">
        <f>Sheet3!F46*$E$1</f>
        <v>183.63890000000001</v>
      </c>
      <c r="B46" s="1">
        <f>Sheet3!G46*$E$1</f>
        <v>1.7779400000000001</v>
      </c>
      <c r="C46" s="1">
        <f>Sheet3!L46*$E$1</f>
        <v>148.24408000000003</v>
      </c>
      <c r="D46" s="1">
        <f>Sheet3!M46*$E$1</f>
        <v>6.2506600000000008</v>
      </c>
    </row>
    <row r="47" spans="1:4" x14ac:dyDescent="0.3">
      <c r="A47" s="1">
        <f>Sheet3!F47*$E$1</f>
        <v>237.66710000000003</v>
      </c>
      <c r="B47" s="1">
        <f>Sheet3!G47*$E$1</f>
        <v>3.9432600000000004</v>
      </c>
      <c r="C47" s="1">
        <f>Sheet3!L47*$E$1</f>
        <v>87.856020000000001</v>
      </c>
      <c r="D47" s="1">
        <f>Sheet3!M47*$E$1</f>
        <v>13.440500000000002</v>
      </c>
    </row>
    <row r="48" spans="1:4" x14ac:dyDescent="0.3">
      <c r="A48" s="1">
        <f>Sheet3!F48*$E$1</f>
        <v>220.15398000000002</v>
      </c>
      <c r="B48" s="1">
        <f>Sheet3!G48*$E$1</f>
        <v>5.1092200000000005</v>
      </c>
      <c r="C48" s="1">
        <f>Sheet3!L48*$E$1</f>
        <v>87.406420000000011</v>
      </c>
      <c r="D48" s="1">
        <f>Sheet3!M48*$E$1</f>
        <v>17.167720000000003</v>
      </c>
    </row>
    <row r="49" spans="1:5" x14ac:dyDescent="0.3">
      <c r="A49" s="1">
        <f>Sheet3!F49*$E$1</f>
        <v>175.84670000000003</v>
      </c>
      <c r="B49" s="1">
        <f>Sheet3!G49*$E$1</f>
        <v>2.8896200000000003</v>
      </c>
      <c r="C49" s="1">
        <f>Sheet3!L49*$E$1</f>
        <v>176.46726000000001</v>
      </c>
      <c r="D49" s="1">
        <f>Sheet3!M49*$E$1</f>
        <v>11.739180000000001</v>
      </c>
    </row>
    <row r="50" spans="1:5" x14ac:dyDescent="0.3">
      <c r="A50" s="1">
        <f>Sheet3!F50*$E$1</f>
        <v>172.91682</v>
      </c>
      <c r="B50" s="1">
        <f>Sheet3!G50*$E$1</f>
        <v>3.7444400000000004</v>
      </c>
      <c r="C50" s="1">
        <f>Sheet3!L50*$E$1</f>
        <v>253.26340000000002</v>
      </c>
      <c r="D50" s="1">
        <f>Sheet3!M50*$E$1</f>
        <v>13.495360000000002</v>
      </c>
    </row>
    <row r="51" spans="1:5" x14ac:dyDescent="0.3">
      <c r="A51" s="1">
        <f>Sheet3!F51*$E$1</f>
        <v>180.50020000000001</v>
      </c>
      <c r="B51" s="1">
        <f>Sheet3!G51*$E$1</f>
        <v>2.22756</v>
      </c>
      <c r="C51" s="1">
        <f>Sheet3!L51*$E$1</f>
        <v>169.21210000000002</v>
      </c>
      <c r="D51" s="1">
        <f>Sheet3!M51*$E$1</f>
        <v>7.3705000000000007</v>
      </c>
    </row>
    <row r="52" spans="1:5" x14ac:dyDescent="0.3">
      <c r="A52" s="1">
        <f>Sheet3!F52*$E$1</f>
        <v>160.16646</v>
      </c>
      <c r="B52" s="1">
        <f>Sheet3!G52*$E$1</f>
        <v>0.51126000000000005</v>
      </c>
      <c r="C52" s="1">
        <f>Sheet3!L52*$E$1</f>
        <v>18.406680000000001</v>
      </c>
      <c r="D52" s="1">
        <f>Sheet3!M52*$E$1</f>
        <v>5.4610400000000006</v>
      </c>
    </row>
    <row r="53" spans="1:5" x14ac:dyDescent="0.3">
      <c r="A53" s="1">
        <f>AVERAGE(A3:A52)</f>
        <v>181.63824200000002</v>
      </c>
      <c r="B53" s="1">
        <f t="shared" ref="B53:C53" si="0">AVERAGE(B3:B52)</f>
        <v>7.8132484000000009</v>
      </c>
      <c r="C53" s="1">
        <f t="shared" si="0"/>
        <v>126.42722680000003</v>
      </c>
      <c r="D53" s="1">
        <f>AVERAGE(D3:D52)</f>
        <v>41.972811199999995</v>
      </c>
      <c r="E53" t="s">
        <v>152</v>
      </c>
    </row>
    <row r="54" spans="1:5" x14ac:dyDescent="0.3">
      <c r="A54" s="1" t="s">
        <v>166</v>
      </c>
      <c r="B54" s="1">
        <f>SUM(A53:D53)</f>
        <v>357.85152840000001</v>
      </c>
      <c r="C54" s="1"/>
      <c r="D54" s="1"/>
    </row>
    <row r="55" spans="1:5" x14ac:dyDescent="0.3">
      <c r="A55" s="1" t="s">
        <v>153</v>
      </c>
      <c r="B55" s="1">
        <f>linkedrecords!$D$2*(B53+D53)</f>
        <v>34.015329500507995</v>
      </c>
      <c r="C55" s="1"/>
      <c r="D55" s="1"/>
    </row>
    <row r="56" spans="1:5" x14ac:dyDescent="0.3">
      <c r="A56" s="1" t="s">
        <v>154</v>
      </c>
      <c r="B56" s="1">
        <f>linkedrecords!$C$2*A53</f>
        <v>132.37286489882402</v>
      </c>
      <c r="C56" s="1"/>
      <c r="D56" s="1"/>
    </row>
    <row r="57" spans="1:5" x14ac:dyDescent="0.3">
      <c r="A57" s="1" t="s">
        <v>155</v>
      </c>
      <c r="B57" s="1">
        <f>linkedrecords!$B$2*C53</f>
        <v>1.2617197022909084</v>
      </c>
    </row>
    <row r="58" spans="1:5" x14ac:dyDescent="0.3">
      <c r="A58" s="1" t="s">
        <v>162</v>
      </c>
      <c r="B58" s="1">
        <f>SUM(B55:B57)</f>
        <v>167.64991410162293</v>
      </c>
    </row>
    <row r="59" spans="1:5" x14ac:dyDescent="0.3">
      <c r="A59" s="1" t="s">
        <v>163</v>
      </c>
      <c r="B59" s="1">
        <f>Sheet1!B55*linkedrecords!E2*20</f>
        <v>3.6391430998673764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8" t="s">
        <v>147</v>
      </c>
      <c r="B1" s="8"/>
      <c r="C1" s="8"/>
      <c r="D1" s="8"/>
      <c r="E1" s="8"/>
      <c r="F1" s="8"/>
      <c r="G1" s="8"/>
      <c r="H1" s="8"/>
      <c r="I1" s="8"/>
      <c r="J1" s="8"/>
      <c r="L1" s="1">
        <f>1000/50000000</f>
        <v>2.0000000000000002E-5</v>
      </c>
    </row>
    <row r="2" spans="1:12" x14ac:dyDescent="0.3">
      <c r="A2" s="1" t="s">
        <v>148</v>
      </c>
      <c r="B2" s="1" t="s">
        <v>149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170</v>
      </c>
      <c r="H2" s="5" t="s">
        <v>173</v>
      </c>
      <c r="I2" s="1" t="s">
        <v>171</v>
      </c>
      <c r="J2" s="5" t="s">
        <v>172</v>
      </c>
      <c r="L2" s="1"/>
    </row>
    <row r="3" spans="1:12" x14ac:dyDescent="0.3">
      <c r="A3" s="1">
        <f>Sheet4!F3*$L$1</f>
        <v>5.8450200000000008</v>
      </c>
      <c r="B3" s="1">
        <f>Sheet4!G3*$L$1</f>
        <v>2.2691400000000002</v>
      </c>
      <c r="C3" s="1">
        <f>Sheet4!I3*$L$1</f>
        <v>0.43226000000000003</v>
      </c>
      <c r="D3" s="1">
        <f>Sheet4!J3*$L$1</f>
        <v>0.73260000000000003</v>
      </c>
      <c r="E3" s="1">
        <f>Sheet4!O3*$L$1</f>
        <v>3.7874800000000004</v>
      </c>
      <c r="F3" s="1">
        <f>Sheet4!P3*$L$1</f>
        <v>4.4000000000000003E-3</v>
      </c>
      <c r="G3" s="5">
        <f>Sheet4!K3*$L$1</f>
        <v>22.481540000000003</v>
      </c>
      <c r="H3" s="5">
        <f>Sheet4!M3*$L$1</f>
        <v>3.0673400000000002</v>
      </c>
      <c r="I3" s="5">
        <f>Sheet4!V3*$L$1</f>
        <v>8.6797000000000004</v>
      </c>
      <c r="J3" s="5">
        <f>(Sheet4!L3-Sheet4!V3)*$L$1</f>
        <v>10.734500000000001</v>
      </c>
    </row>
    <row r="4" spans="1:12" x14ac:dyDescent="0.3">
      <c r="A4" s="1">
        <f>Sheet4!F4*$L$1</f>
        <v>3.6837000000000004</v>
      </c>
      <c r="B4" s="1">
        <f>Sheet4!G4*$L$1</f>
        <v>1.27888</v>
      </c>
      <c r="C4" s="1">
        <f>Sheet4!I4*$L$1</f>
        <v>0.45564000000000004</v>
      </c>
      <c r="D4" s="1">
        <f>Sheet4!J4*$L$1</f>
        <v>1.3196800000000002</v>
      </c>
      <c r="E4" s="1">
        <f>Sheet4!O4*$L$1</f>
        <v>2.4988400000000004</v>
      </c>
      <c r="F4" s="1">
        <f>Sheet4!P4*$L$1</f>
        <v>1.076E-2</v>
      </c>
      <c r="G4" s="5">
        <f>Sheet4!K4*$L$1</f>
        <v>20.838220000000003</v>
      </c>
      <c r="H4" s="5">
        <f>Sheet4!M4*$L$1</f>
        <v>2.2331000000000003</v>
      </c>
      <c r="I4" s="5">
        <f>Sheet4!V4*$L$1</f>
        <v>6.5774800000000004</v>
      </c>
      <c r="J4" s="5">
        <f>(Sheet4!L4-Sheet4!V4)*$L$1</f>
        <v>12.027640000000002</v>
      </c>
    </row>
    <row r="5" spans="1:12" x14ac:dyDescent="0.3">
      <c r="A5" s="1">
        <f>Sheet4!F5*$L$1</f>
        <v>3.1589200000000002</v>
      </c>
      <c r="B5" s="1">
        <f>Sheet4!G5*$L$1</f>
        <v>1.02722</v>
      </c>
      <c r="C5" s="1">
        <f>Sheet4!I5*$L$1</f>
        <v>0.52180000000000004</v>
      </c>
      <c r="D5" s="1">
        <f>Sheet4!J5*$L$1</f>
        <v>4.1248000000000005</v>
      </c>
      <c r="E5" s="1">
        <f>Sheet4!O5*$L$1</f>
        <v>5.3648200000000008</v>
      </c>
      <c r="F5" s="1">
        <f>Sheet4!P5*$L$1</f>
        <v>2.1120000000000003E-2</v>
      </c>
      <c r="G5" s="5">
        <f>Sheet4!K5*$L$1</f>
        <v>20.286720000000003</v>
      </c>
      <c r="H5" s="5">
        <f>Sheet4!M5*$L$1</f>
        <v>2.7035800000000001</v>
      </c>
      <c r="I5" s="5">
        <f>Sheet4!V5*$L$1</f>
        <v>5.9265000000000008</v>
      </c>
      <c r="J5" s="5">
        <f>(Sheet4!L5-Sheet4!V5)*$L$1</f>
        <v>11.656640000000001</v>
      </c>
    </row>
    <row r="6" spans="1:12" x14ac:dyDescent="0.3">
      <c r="A6" s="1">
        <f>Sheet4!F6*$L$1</f>
        <v>8.7125800000000009</v>
      </c>
      <c r="B6" s="1">
        <f>Sheet4!G6*$L$1</f>
        <v>1.9754000000000003</v>
      </c>
      <c r="C6" s="1">
        <f>Sheet4!I6*$L$1</f>
        <v>0.90272000000000008</v>
      </c>
      <c r="D6" s="1">
        <f>Sheet4!J6*$L$1</f>
        <v>1.4445400000000002</v>
      </c>
      <c r="E6" s="1">
        <f>Sheet4!O6*$L$1</f>
        <v>4.4218200000000003</v>
      </c>
      <c r="F6" s="1">
        <f>Sheet4!P6*$L$1</f>
        <v>1.8340000000000002E-2</v>
      </c>
      <c r="G6" s="5">
        <f>Sheet4!K6*$L$1</f>
        <v>32.698920000000001</v>
      </c>
      <c r="H6" s="5">
        <f>Sheet4!M6*$L$1</f>
        <v>2.5196200000000002</v>
      </c>
      <c r="I6" s="5">
        <f>Sheet4!V6*$L$1</f>
        <v>12.115500000000001</v>
      </c>
      <c r="J6" s="5">
        <f>(Sheet4!L6-Sheet4!V6)*$L$1</f>
        <v>18.063800000000001</v>
      </c>
    </row>
    <row r="7" spans="1:12" x14ac:dyDescent="0.3">
      <c r="A7" s="1">
        <f>Sheet4!F7*$L$1</f>
        <v>4.8614200000000007</v>
      </c>
      <c r="B7" s="1">
        <f>Sheet4!G7*$L$1</f>
        <v>1.9622000000000002</v>
      </c>
      <c r="C7" s="1">
        <f>Sheet4!I7*$L$1</f>
        <v>0.64096000000000009</v>
      </c>
      <c r="D7" s="1">
        <f>Sheet4!J7*$L$1</f>
        <v>2.9761800000000003</v>
      </c>
      <c r="E7" s="1">
        <f>Sheet4!O7*$L$1</f>
        <v>5.0314800000000002</v>
      </c>
      <c r="F7" s="1">
        <f>Sheet4!P7*$L$1</f>
        <v>2.9560000000000003E-2</v>
      </c>
      <c r="G7" s="5">
        <f>Sheet4!K7*$L$1</f>
        <v>30.098820000000003</v>
      </c>
      <c r="H7" s="5">
        <f>Sheet4!M7*$L$1</f>
        <v>2.8542000000000001</v>
      </c>
      <c r="I7" s="5">
        <f>Sheet4!V7*$L$1</f>
        <v>9.7318800000000003</v>
      </c>
      <c r="J7" s="5">
        <f>(Sheet4!L7-Sheet4!V7)*$L$1</f>
        <v>17.512740000000001</v>
      </c>
    </row>
    <row r="8" spans="1:12" x14ac:dyDescent="0.3">
      <c r="A8" s="1">
        <f>Sheet4!F8*$L$1</f>
        <v>2.8238800000000004</v>
      </c>
      <c r="B8" s="1">
        <f>Sheet4!G8*$L$1</f>
        <v>4.8005400000000007</v>
      </c>
      <c r="C8" s="1">
        <f>Sheet4!I8*$L$1</f>
        <v>0.24886000000000003</v>
      </c>
      <c r="D8" s="1">
        <f>Sheet4!J8*$L$1</f>
        <v>0.59840000000000004</v>
      </c>
      <c r="E8" s="1">
        <f>Sheet4!O8*$L$1</f>
        <v>3.5043400000000005</v>
      </c>
      <c r="F8" s="1">
        <f>Sheet4!P8*$L$1</f>
        <v>1.5200000000000002E-2</v>
      </c>
      <c r="G8" s="5">
        <f>Sheet4!K8*$L$1</f>
        <v>28.472160000000002</v>
      </c>
      <c r="H8" s="5">
        <f>Sheet4!M8*$L$1</f>
        <v>5.5291800000000002</v>
      </c>
      <c r="I8" s="5">
        <f>Sheet4!V8*$L$1</f>
        <v>8.0072600000000005</v>
      </c>
      <c r="J8" s="5">
        <f>(Sheet4!L8-Sheet4!V8)*$L$1</f>
        <v>14.935720000000002</v>
      </c>
    </row>
    <row r="9" spans="1:12" x14ac:dyDescent="0.3">
      <c r="A9" s="1">
        <f>Sheet4!F9*$L$1</f>
        <v>11.024760000000001</v>
      </c>
      <c r="B9" s="1">
        <f>Sheet4!G9*$L$1</f>
        <v>1.40358</v>
      </c>
      <c r="C9" s="1">
        <f>Sheet4!I9*$L$1</f>
        <v>0.9598000000000001</v>
      </c>
      <c r="D9" s="1">
        <f>Sheet4!J9*$L$1</f>
        <v>0.83104000000000011</v>
      </c>
      <c r="E9" s="1">
        <f>Sheet4!O9*$L$1</f>
        <v>6.5521400000000005</v>
      </c>
      <c r="F9" s="1">
        <f>Sheet4!P9*$L$1</f>
        <v>2.4600000000000004E-3</v>
      </c>
      <c r="G9" s="5">
        <f>Sheet4!K9*$L$1</f>
        <v>43.388420000000004</v>
      </c>
      <c r="H9" s="5">
        <f>Sheet4!M9*$L$1</f>
        <v>1.8993800000000001</v>
      </c>
      <c r="I9" s="5">
        <f>Sheet4!V9*$L$1</f>
        <v>13.194840000000001</v>
      </c>
      <c r="J9" s="5">
        <f>(Sheet4!L9-Sheet4!V9)*$L$1</f>
        <v>28.294200000000004</v>
      </c>
    </row>
    <row r="10" spans="1:12" x14ac:dyDescent="0.3">
      <c r="A10" s="1">
        <f>Sheet4!F10*$L$1</f>
        <v>14.880080000000001</v>
      </c>
      <c r="B10" s="1">
        <f>Sheet4!G10*$L$1</f>
        <v>3.3953600000000002</v>
      </c>
      <c r="C10" s="1">
        <f>Sheet4!I10*$L$1</f>
        <v>0.36552000000000001</v>
      </c>
      <c r="D10" s="1">
        <f>Sheet4!J10*$L$1</f>
        <v>1.7194800000000001</v>
      </c>
      <c r="E10" s="1">
        <f>Sheet4!O10*$L$1</f>
        <v>3.6308400000000005</v>
      </c>
      <c r="F10" s="1">
        <f>Sheet4!P10*$L$1</f>
        <v>8.9600000000000009E-3</v>
      </c>
      <c r="G10" s="5">
        <f>Sheet4!K10*$L$1</f>
        <v>49.450820000000007</v>
      </c>
      <c r="H10" s="5">
        <f>Sheet4!M10*$L$1</f>
        <v>3.8525000000000005</v>
      </c>
      <c r="I10" s="5">
        <f>Sheet4!V10*$L$1</f>
        <v>17.6447</v>
      </c>
      <c r="J10" s="5">
        <f>(Sheet4!L10-Sheet4!V10)*$L$1</f>
        <v>27.953620000000001</v>
      </c>
    </row>
    <row r="11" spans="1:12" x14ac:dyDescent="0.3">
      <c r="A11" s="1">
        <f>Sheet4!F11*$L$1</f>
        <v>2.8162600000000002</v>
      </c>
      <c r="B11" s="1">
        <f>Sheet4!G11*$L$1</f>
        <v>2.3155000000000001</v>
      </c>
      <c r="C11" s="1">
        <f>Sheet4!I11*$L$1</f>
        <v>0.20012000000000002</v>
      </c>
      <c r="D11" s="1">
        <f>Sheet4!J11*$L$1</f>
        <v>1.4183600000000001</v>
      </c>
      <c r="E11" s="1">
        <f>Sheet4!O11*$L$1</f>
        <v>4.1429</v>
      </c>
      <c r="F11" s="1">
        <f>Sheet4!P11*$L$1</f>
        <v>1.4360000000000001E-2</v>
      </c>
      <c r="G11" s="5">
        <f>Sheet4!K11*$L$1</f>
        <v>27.337800000000001</v>
      </c>
      <c r="H11" s="5">
        <f>Sheet4!M11*$L$1</f>
        <v>6.0232800000000006</v>
      </c>
      <c r="I11" s="5">
        <f>Sheet4!V11*$L$1</f>
        <v>8.3391800000000007</v>
      </c>
      <c r="J11" s="5">
        <f>(Sheet4!L11-Sheet4!V11)*$L$1</f>
        <v>12.975340000000001</v>
      </c>
    </row>
    <row r="12" spans="1:12" x14ac:dyDescent="0.3">
      <c r="A12" s="1">
        <f>Sheet4!F12*$L$1</f>
        <v>2.9370000000000003</v>
      </c>
      <c r="B12" s="1">
        <f>Sheet4!G12*$L$1</f>
        <v>1.5E-3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6.6800000000000002E-3</v>
      </c>
      <c r="F12" s="1">
        <f>Sheet4!P12*$L$1</f>
        <v>4.0000000000000003E-5</v>
      </c>
      <c r="G12" s="5">
        <f>Sheet4!K12*$L$1</f>
        <v>36.826840000000004</v>
      </c>
      <c r="H12" s="5">
        <f>Sheet4!M12*$L$1</f>
        <v>4.4600000000000004E-3</v>
      </c>
      <c r="I12" s="5">
        <f>Sheet4!V12*$L$1</f>
        <v>11.864420000000001</v>
      </c>
      <c r="J12" s="5">
        <f>(Sheet4!L12-Sheet4!V12)*$L$1</f>
        <v>24.957960000000003</v>
      </c>
    </row>
    <row r="13" spans="1:12" x14ac:dyDescent="0.3">
      <c r="A13" s="1">
        <f>Sheet4!F13*$L$1</f>
        <v>7.9808600000000007</v>
      </c>
      <c r="B13" s="1">
        <f>Sheet4!G13*$L$1</f>
        <v>6.7906600000000008</v>
      </c>
      <c r="C13" s="1">
        <f>Sheet4!I13*$L$1</f>
        <v>0.80244000000000004</v>
      </c>
      <c r="D13" s="1">
        <f>Sheet4!J13*$L$1</f>
        <v>1.4904000000000002</v>
      </c>
      <c r="E13" s="1">
        <f>Sheet4!O13*$L$1</f>
        <v>5.6516800000000007</v>
      </c>
      <c r="F13" s="1">
        <f>Sheet4!P13*$L$1</f>
        <v>3.3440000000000004E-2</v>
      </c>
      <c r="G13" s="5">
        <f>Sheet4!K13*$L$1</f>
        <v>46.702720000000006</v>
      </c>
      <c r="H13" s="5">
        <f>Sheet4!M13*$L$1</f>
        <v>11.840280000000002</v>
      </c>
      <c r="I13" s="5">
        <f>Sheet4!V13*$L$1</f>
        <v>11.573980000000001</v>
      </c>
      <c r="J13" s="5">
        <f>(Sheet4!L13-Sheet4!V13)*$L$1</f>
        <v>23.288460000000001</v>
      </c>
    </row>
    <row r="14" spans="1:12" x14ac:dyDescent="0.3">
      <c r="A14" s="1">
        <f>Sheet4!F14*$L$1</f>
        <v>38.081400000000002</v>
      </c>
      <c r="B14" s="1">
        <f>Sheet4!G14*$L$1</f>
        <v>7.2583200000000003</v>
      </c>
      <c r="C14" s="1">
        <f>Sheet4!I14*$L$1</f>
        <v>1.1127600000000002</v>
      </c>
      <c r="D14" s="1">
        <f>Sheet4!J14*$L$1</f>
        <v>0.99944000000000011</v>
      </c>
      <c r="E14" s="1">
        <f>Sheet4!O14*$L$1</f>
        <v>4.8551000000000002</v>
      </c>
      <c r="F14" s="1">
        <f>Sheet4!P14*$L$1</f>
        <v>4.5580000000000002E-2</v>
      </c>
      <c r="G14" s="5">
        <f>Sheet4!K14*$L$1</f>
        <v>95.111900000000006</v>
      </c>
      <c r="H14" s="5">
        <f>Sheet4!M14*$L$1</f>
        <v>13.648320000000002</v>
      </c>
      <c r="I14" s="5">
        <f>Sheet4!V14*$L$1</f>
        <v>25.387580000000003</v>
      </c>
      <c r="J14" s="5">
        <f>(Sheet4!L14-Sheet4!V14)*$L$1</f>
        <v>56.076000000000008</v>
      </c>
    </row>
    <row r="15" spans="1:12" x14ac:dyDescent="0.3">
      <c r="A15" s="1">
        <f>Sheet4!F15*$L$1</f>
        <v>43.365060000000007</v>
      </c>
      <c r="B15" s="1">
        <f>Sheet4!G15*$L$1</f>
        <v>6.3454600000000001</v>
      </c>
      <c r="C15" s="1">
        <f>Sheet4!I15*$L$1</f>
        <v>1.2653800000000002</v>
      </c>
      <c r="D15" s="1">
        <f>Sheet4!J15*$L$1</f>
        <v>0.80696000000000001</v>
      </c>
      <c r="E15" s="1">
        <f>Sheet4!O15*$L$1</f>
        <v>5.1065400000000007</v>
      </c>
      <c r="F15" s="1">
        <f>Sheet4!P15*$L$1</f>
        <v>3.0700000000000002E-2</v>
      </c>
      <c r="G15" s="5">
        <f>Sheet4!K15*$L$1</f>
        <v>103.21124</v>
      </c>
      <c r="H15" s="5">
        <f>Sheet4!M15*$L$1</f>
        <v>13.919880000000001</v>
      </c>
      <c r="I15" s="5">
        <f>Sheet4!V15*$L$1</f>
        <v>28.338020000000004</v>
      </c>
      <c r="J15" s="5">
        <f>(Sheet4!L15-Sheet4!V15)*$L$1</f>
        <v>60.953340000000004</v>
      </c>
    </row>
    <row r="16" spans="1:12" x14ac:dyDescent="0.3">
      <c r="A16" s="1">
        <f>Sheet4!F16*$L$1</f>
        <v>29.435760000000002</v>
      </c>
      <c r="B16" s="1">
        <f>Sheet4!G16*$L$1</f>
        <v>6.9597600000000002</v>
      </c>
      <c r="C16" s="1">
        <f>Sheet4!I16*$L$1</f>
        <v>0.97666000000000008</v>
      </c>
      <c r="D16" s="1">
        <f>Sheet4!J16*$L$1</f>
        <v>0.89152000000000009</v>
      </c>
      <c r="E16" s="1">
        <f>Sheet4!O16*$L$1</f>
        <v>5.2774600000000005</v>
      </c>
      <c r="F16" s="1">
        <f>Sheet4!P16*$L$1</f>
        <v>3.0120000000000001E-2</v>
      </c>
      <c r="G16" s="5">
        <f>Sheet4!K16*$L$1</f>
        <v>88.844240000000013</v>
      </c>
      <c r="H16" s="5">
        <f>Sheet4!M16*$L$1</f>
        <v>15.358620000000002</v>
      </c>
      <c r="I16" s="5">
        <f>Sheet4!V16*$L$1</f>
        <v>23.74108</v>
      </c>
      <c r="J16" s="5">
        <f>(Sheet4!L16-Sheet4!V16)*$L$1</f>
        <v>49.744540000000001</v>
      </c>
    </row>
    <row r="17" spans="1:10" x14ac:dyDescent="0.3">
      <c r="A17" s="1">
        <f>Sheet4!F17*$L$1</f>
        <v>7.5796200000000002</v>
      </c>
      <c r="B17" s="1">
        <f>Sheet4!G17*$L$1</f>
        <v>7.0511600000000003</v>
      </c>
      <c r="C17" s="1">
        <f>Sheet4!I17*$L$1</f>
        <v>0.67354000000000003</v>
      </c>
      <c r="D17" s="1">
        <f>Sheet4!J17*$L$1</f>
        <v>0.9321600000000001</v>
      </c>
      <c r="E17" s="1">
        <f>Sheet4!O17*$L$1</f>
        <v>5.3295400000000006</v>
      </c>
      <c r="F17" s="1">
        <f>Sheet4!P17*$L$1</f>
        <v>3.2460000000000003E-2</v>
      </c>
      <c r="G17" s="5">
        <f>Sheet4!K17*$L$1</f>
        <v>57.369520000000001</v>
      </c>
      <c r="H17" s="5">
        <f>Sheet4!M17*$L$1</f>
        <v>15.028860000000002</v>
      </c>
      <c r="I17" s="5">
        <f>Sheet4!V17*$L$1</f>
        <v>12.582080000000001</v>
      </c>
      <c r="J17" s="5">
        <f>(Sheet4!L17-Sheet4!V17)*$L$1</f>
        <v>29.758580000000002</v>
      </c>
    </row>
    <row r="18" spans="1:10" x14ac:dyDescent="0.3">
      <c r="A18" s="1">
        <f>Sheet4!F18*$L$1</f>
        <v>7.1814000000000009</v>
      </c>
      <c r="B18" s="1">
        <f>Sheet4!G18*$L$1</f>
        <v>7.7615800000000004</v>
      </c>
      <c r="C18" s="1">
        <f>Sheet4!I18*$L$1</f>
        <v>0.60304000000000002</v>
      </c>
      <c r="D18" s="1">
        <f>Sheet4!J18*$L$1</f>
        <v>1.0118400000000001</v>
      </c>
      <c r="E18" s="1">
        <f>Sheet4!O18*$L$1</f>
        <v>5.4648400000000006</v>
      </c>
      <c r="F18" s="1">
        <f>Sheet4!P18*$L$1</f>
        <v>4.5040000000000004E-2</v>
      </c>
      <c r="G18" s="5">
        <f>Sheet4!K18*$L$1</f>
        <v>60.620880000000007</v>
      </c>
      <c r="H18" s="5">
        <f>Sheet4!M18*$L$1</f>
        <v>17.212720000000001</v>
      </c>
      <c r="I18" s="5">
        <f>Sheet4!V18*$L$1</f>
        <v>12.282340000000001</v>
      </c>
      <c r="J18" s="5">
        <f>(Sheet4!L18-Sheet4!V18)*$L$1</f>
        <v>31.125820000000001</v>
      </c>
    </row>
    <row r="19" spans="1:10" x14ac:dyDescent="0.3">
      <c r="A19" s="1">
        <f>Sheet4!F19*$L$1</f>
        <v>7.175860000000001</v>
      </c>
      <c r="B19" s="1">
        <f>Sheet4!G19*$L$1</f>
        <v>8.2465000000000011</v>
      </c>
      <c r="C19" s="1">
        <f>Sheet4!I19*$L$1</f>
        <v>0.58618000000000003</v>
      </c>
      <c r="D19" s="1">
        <f>Sheet4!J19*$L$1</f>
        <v>0.99362000000000006</v>
      </c>
      <c r="E19" s="1">
        <f>Sheet4!O19*$L$1</f>
        <v>5.4503200000000005</v>
      </c>
      <c r="F19" s="1">
        <f>Sheet4!P19*$L$1</f>
        <v>6.5560000000000007E-2</v>
      </c>
      <c r="G19" s="5">
        <f>Sheet4!K19*$L$1</f>
        <v>64.067040000000006</v>
      </c>
      <c r="H19" s="5">
        <f>Sheet4!M19*$L$1</f>
        <v>18.544440000000002</v>
      </c>
      <c r="I19" s="5">
        <f>Sheet4!V19*$L$1</f>
        <v>12.889940000000001</v>
      </c>
      <c r="J19" s="5">
        <f>(Sheet4!L19-Sheet4!V19)*$L$1</f>
        <v>32.632660000000001</v>
      </c>
    </row>
    <row r="20" spans="1:10" x14ac:dyDescent="0.3">
      <c r="A20" s="1">
        <f>Sheet4!F20*$L$1</f>
        <v>4.2816800000000006</v>
      </c>
      <c r="B20" s="1">
        <f>Sheet4!G20*$L$1</f>
        <v>0.41158000000000006</v>
      </c>
      <c r="C20" s="1">
        <f>Sheet4!I20*$L$1</f>
        <v>2.1640000000000003E-2</v>
      </c>
      <c r="D20" s="1">
        <f>Sheet4!J20*$L$1</f>
        <v>0.61886000000000008</v>
      </c>
      <c r="E20" s="1">
        <f>Sheet4!O20*$L$1</f>
        <v>0.76688000000000012</v>
      </c>
      <c r="F20" s="1">
        <f>Sheet4!P20*$L$1</f>
        <v>5.0000000000000001E-4</v>
      </c>
      <c r="G20" s="5">
        <f>Sheet4!K20*$L$1</f>
        <v>54.423080000000006</v>
      </c>
      <c r="H20" s="5">
        <f>Sheet4!M20*$L$1</f>
        <v>0.43490000000000001</v>
      </c>
      <c r="I20" s="5">
        <f>Sheet4!V20*$L$1</f>
        <v>16.47784</v>
      </c>
      <c r="J20" s="5">
        <f>(Sheet4!L20-Sheet4!V20)*$L$1</f>
        <v>37.510340000000006</v>
      </c>
    </row>
    <row r="21" spans="1:10" x14ac:dyDescent="0.3">
      <c r="A21" s="1">
        <f>Sheet4!F21*$L$1</f>
        <v>4.2023600000000005</v>
      </c>
      <c r="B21" s="1">
        <f>Sheet4!G21*$L$1</f>
        <v>1.2800000000000001E-3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7.0200000000000002E-3</v>
      </c>
      <c r="F21" s="1">
        <f>Sheet4!P21*$L$1</f>
        <v>0</v>
      </c>
      <c r="G21" s="5">
        <f>Sheet4!K21*$L$1</f>
        <v>48.868900000000004</v>
      </c>
      <c r="H21" s="5">
        <f>Sheet4!M21*$L$1</f>
        <v>4.8400000000000006E-3</v>
      </c>
      <c r="I21" s="5">
        <f>Sheet4!V21*$L$1</f>
        <v>12.241880000000002</v>
      </c>
      <c r="J21" s="5">
        <f>(Sheet4!L21-Sheet4!V21)*$L$1</f>
        <v>36.62218</v>
      </c>
    </row>
    <row r="22" spans="1:10" x14ac:dyDescent="0.3">
      <c r="A22" s="1">
        <f>Sheet4!F22*$L$1</f>
        <v>16.90362</v>
      </c>
      <c r="B22" s="1">
        <f>Sheet4!G22*$L$1</f>
        <v>2.7653200000000004</v>
      </c>
      <c r="C22" s="1">
        <f>Sheet4!I22*$L$1</f>
        <v>3.1954600000000002</v>
      </c>
      <c r="D22" s="1">
        <f>Sheet4!J22*$L$1</f>
        <v>1.2147600000000001</v>
      </c>
      <c r="E22" s="1">
        <f>Sheet4!O22*$L$1</f>
        <v>8.5289800000000007</v>
      </c>
      <c r="F22" s="1">
        <f>Sheet4!P22*$L$1</f>
        <v>3.524E-2</v>
      </c>
      <c r="G22" s="5">
        <f>Sheet4!K22*$L$1</f>
        <v>89.658280000000005</v>
      </c>
      <c r="H22" s="5">
        <f>Sheet4!M22*$L$1</f>
        <v>5.9313200000000004</v>
      </c>
      <c r="I22" s="5">
        <f>Sheet4!V22*$L$1</f>
        <v>24.155200000000001</v>
      </c>
      <c r="J22" s="5">
        <f>(Sheet4!L22-Sheet4!V22)*$L$1</f>
        <v>59.571760000000005</v>
      </c>
    </row>
    <row r="23" spans="1:10" x14ac:dyDescent="0.3">
      <c r="A23" s="1">
        <f>Sheet4!F23*$L$1</f>
        <v>7.1432200000000003</v>
      </c>
      <c r="B23" s="1">
        <f>Sheet4!G23*$L$1</f>
        <v>6.7146200000000009</v>
      </c>
      <c r="C23" s="1">
        <f>Sheet4!I23*$L$1</f>
        <v>0.34812000000000004</v>
      </c>
      <c r="D23" s="1">
        <f>Sheet4!J23*$L$1</f>
        <v>16.825960000000002</v>
      </c>
      <c r="E23" s="1">
        <f>Sheet4!O23*$L$1</f>
        <v>22.421220000000002</v>
      </c>
      <c r="F23" s="1">
        <f>Sheet4!P23*$L$1</f>
        <v>3.6300000000000006E-2</v>
      </c>
      <c r="G23" s="5">
        <f>Sheet4!K23*$L$1</f>
        <v>75.283460000000005</v>
      </c>
      <c r="H23" s="5">
        <f>Sheet4!M23*$L$1</f>
        <v>13.323580000000002</v>
      </c>
      <c r="I23" s="5">
        <f>Sheet4!V23*$L$1</f>
        <v>18.06672</v>
      </c>
      <c r="J23" s="5">
        <f>(Sheet4!L23-Sheet4!V23)*$L$1</f>
        <v>43.893160000000002</v>
      </c>
    </row>
    <row r="24" spans="1:10" x14ac:dyDescent="0.3">
      <c r="A24" s="1">
        <f>Sheet4!F24*$L$1</f>
        <v>7.9423600000000008</v>
      </c>
      <c r="B24" s="1">
        <f>Sheet4!G24*$L$1</f>
        <v>5.4426800000000002</v>
      </c>
      <c r="C24" s="1">
        <f>Sheet4!I24*$L$1</f>
        <v>0.40392000000000006</v>
      </c>
      <c r="D24" s="1">
        <f>Sheet4!J24*$L$1</f>
        <v>18.630840000000003</v>
      </c>
      <c r="E24" s="1">
        <f>Sheet4!O24*$L$1</f>
        <v>23.34918</v>
      </c>
      <c r="F24" s="1">
        <f>Sheet4!P24*$L$1</f>
        <v>5.1180000000000003E-2</v>
      </c>
      <c r="G24" s="5">
        <f>Sheet4!K24*$L$1</f>
        <v>81.182260000000014</v>
      </c>
      <c r="H24" s="5">
        <f>Sheet4!M24*$L$1</f>
        <v>13.10974</v>
      </c>
      <c r="I24" s="5">
        <f>Sheet4!V24*$L$1</f>
        <v>19.702820000000003</v>
      </c>
      <c r="J24" s="5">
        <f>(Sheet4!L24-Sheet4!V24)*$L$1</f>
        <v>48.369700000000002</v>
      </c>
    </row>
    <row r="25" spans="1:10" x14ac:dyDescent="0.3">
      <c r="A25" s="1">
        <f>Sheet4!F25*$L$1</f>
        <v>7.3292600000000006</v>
      </c>
      <c r="B25" s="1">
        <f>Sheet4!G25*$L$1</f>
        <v>6.8145400000000009</v>
      </c>
      <c r="C25" s="1">
        <f>Sheet4!I25*$L$1</f>
        <v>0.36704000000000003</v>
      </c>
      <c r="D25" s="1">
        <f>Sheet4!J25*$L$1</f>
        <v>17.66376</v>
      </c>
      <c r="E25" s="1">
        <f>Sheet4!O25*$L$1</f>
        <v>23.449000000000002</v>
      </c>
      <c r="F25" s="1">
        <f>Sheet4!P25*$L$1</f>
        <v>4.41E-2</v>
      </c>
      <c r="G25" s="5">
        <f>Sheet4!K25*$L$1</f>
        <v>74.781680000000009</v>
      </c>
      <c r="H25" s="5">
        <f>Sheet4!M25*$L$1</f>
        <v>13.276540000000001</v>
      </c>
      <c r="I25" s="5">
        <f>Sheet4!V25*$L$1</f>
        <v>17.874760000000002</v>
      </c>
      <c r="J25" s="5">
        <f>(Sheet4!L25-Sheet4!V25)*$L$1</f>
        <v>43.630380000000002</v>
      </c>
    </row>
    <row r="26" spans="1:10" x14ac:dyDescent="0.3">
      <c r="A26" s="1">
        <f>Sheet4!F26*$L$1</f>
        <v>7.8232800000000005</v>
      </c>
      <c r="B26" s="1">
        <f>Sheet4!G26*$L$1</f>
        <v>5.4655400000000007</v>
      </c>
      <c r="C26" s="1">
        <f>Sheet4!I26*$L$1</f>
        <v>0.40286000000000005</v>
      </c>
      <c r="D26" s="1">
        <f>Sheet4!J26*$L$1</f>
        <v>18.507760000000001</v>
      </c>
      <c r="E26" s="1">
        <f>Sheet4!O26*$L$1</f>
        <v>23.22362</v>
      </c>
      <c r="F26" s="1">
        <f>Sheet4!P26*$L$1</f>
        <v>4.8680000000000001E-2</v>
      </c>
      <c r="G26" s="5">
        <f>Sheet4!K26*$L$1</f>
        <v>81.013840000000002</v>
      </c>
      <c r="H26" s="5">
        <f>Sheet4!M26*$L$1</f>
        <v>13.096020000000001</v>
      </c>
      <c r="I26" s="5">
        <f>Sheet4!V26*$L$1</f>
        <v>19.59572</v>
      </c>
      <c r="J26" s="5">
        <f>(Sheet4!L26-Sheet4!V26)*$L$1</f>
        <v>48.322100000000006</v>
      </c>
    </row>
    <row r="27" spans="1:10" x14ac:dyDescent="0.3">
      <c r="A27" s="1">
        <f>Sheet4!F27*$L$1</f>
        <v>7.7808800000000007</v>
      </c>
      <c r="B27" s="1">
        <f>Sheet4!G27*$L$1</f>
        <v>5.1383600000000005</v>
      </c>
      <c r="C27" s="1">
        <f>Sheet4!I27*$L$1</f>
        <v>0.42794000000000004</v>
      </c>
      <c r="D27" s="1">
        <f>Sheet4!J27*$L$1</f>
        <v>19.072700000000001</v>
      </c>
      <c r="E27" s="1">
        <f>Sheet4!O27*$L$1</f>
        <v>23.5441</v>
      </c>
      <c r="F27" s="1">
        <f>Sheet4!P27*$L$1</f>
        <v>5.4180000000000006E-2</v>
      </c>
      <c r="G27" s="5">
        <f>Sheet4!K27*$L$1</f>
        <v>81.925420000000003</v>
      </c>
      <c r="H27" s="5">
        <f>Sheet4!M27*$L$1</f>
        <v>12.99586</v>
      </c>
      <c r="I27" s="5">
        <f>Sheet4!V27*$L$1</f>
        <v>19.804480000000002</v>
      </c>
      <c r="J27" s="5">
        <f>(Sheet4!L27-Sheet4!V27)*$L$1</f>
        <v>49.125080000000004</v>
      </c>
    </row>
    <row r="28" spans="1:10" x14ac:dyDescent="0.3">
      <c r="A28" s="1">
        <f>Sheet4!F28*$L$1</f>
        <v>7.5907600000000004</v>
      </c>
      <c r="B28" s="1">
        <f>Sheet4!G28*$L$1</f>
        <v>5.0578000000000003</v>
      </c>
      <c r="C28" s="1">
        <f>Sheet4!I28*$L$1</f>
        <v>0.40796000000000004</v>
      </c>
      <c r="D28" s="1">
        <f>Sheet4!J28*$L$1</f>
        <v>19.172700000000003</v>
      </c>
      <c r="E28" s="1">
        <f>Sheet4!O28*$L$1</f>
        <v>23.660980000000002</v>
      </c>
      <c r="F28" s="1">
        <f>Sheet4!P28*$L$1</f>
        <v>4.2720000000000001E-2</v>
      </c>
      <c r="G28" s="5">
        <f>Sheet4!K28*$L$1</f>
        <v>82.292580000000001</v>
      </c>
      <c r="H28" s="5">
        <f>Sheet4!M28*$L$1</f>
        <v>12.958680000000001</v>
      </c>
      <c r="I28" s="5">
        <f>Sheet4!V28*$L$1</f>
        <v>19.734900000000003</v>
      </c>
      <c r="J28" s="5">
        <f>(Sheet4!L28-Sheet4!V28)*$L$1</f>
        <v>49.599000000000004</v>
      </c>
    </row>
    <row r="29" spans="1:10" x14ac:dyDescent="0.3">
      <c r="A29" s="1">
        <f>Sheet4!F29*$L$1</f>
        <v>19.248620000000003</v>
      </c>
      <c r="B29" s="1">
        <f>Sheet4!G29*$L$1</f>
        <v>3.4561800000000003</v>
      </c>
      <c r="C29" s="1">
        <f>Sheet4!I29*$L$1</f>
        <v>3.4146000000000001</v>
      </c>
      <c r="D29" s="1">
        <f>Sheet4!J29*$L$1</f>
        <v>1.7717200000000002</v>
      </c>
      <c r="E29" s="1">
        <f>Sheet4!O29*$L$1</f>
        <v>9.9296000000000006</v>
      </c>
      <c r="F29" s="1">
        <f>Sheet4!P29*$L$1</f>
        <v>5.4980000000000001E-2</v>
      </c>
      <c r="G29" s="5">
        <f>Sheet4!K29*$L$1</f>
        <v>104.15118000000001</v>
      </c>
      <c r="H29" s="5">
        <f>Sheet4!M29*$L$1</f>
        <v>7.1447000000000003</v>
      </c>
      <c r="I29" s="5">
        <f>Sheet4!V29*$L$1</f>
        <v>27.621960000000001</v>
      </c>
      <c r="J29" s="5">
        <f>(Sheet4!L29-Sheet4!V29)*$L$1</f>
        <v>69.384520000000009</v>
      </c>
    </row>
    <row r="30" spans="1:10" x14ac:dyDescent="0.3">
      <c r="A30" s="1">
        <f>Sheet4!F30*$L$1</f>
        <v>19.858680000000003</v>
      </c>
      <c r="B30" s="1">
        <f>Sheet4!G30*$L$1</f>
        <v>3.6270000000000002</v>
      </c>
      <c r="C30" s="1">
        <f>Sheet4!I30*$L$1</f>
        <v>3.7138800000000005</v>
      </c>
      <c r="D30" s="1">
        <f>Sheet4!J30*$L$1</f>
        <v>1.7317400000000001</v>
      </c>
      <c r="E30" s="1">
        <f>Sheet4!O30*$L$1</f>
        <v>10.337680000000001</v>
      </c>
      <c r="F30" s="1">
        <f>Sheet4!P30*$L$1</f>
        <v>6.616000000000001E-2</v>
      </c>
      <c r="G30" s="5">
        <f>Sheet4!K30*$L$1</f>
        <v>107.52226</v>
      </c>
      <c r="H30" s="5">
        <f>Sheet4!M30*$L$1</f>
        <v>7.4365200000000007</v>
      </c>
      <c r="I30" s="5">
        <f>Sheet4!V30*$L$1</f>
        <v>28.017780000000002</v>
      </c>
      <c r="J30" s="5">
        <f>(Sheet4!L30-Sheet4!V30)*$L$1</f>
        <v>72.067959999999999</v>
      </c>
    </row>
    <row r="31" spans="1:10" x14ac:dyDescent="0.3">
      <c r="A31" s="1">
        <f>Sheet4!F31*$L$1</f>
        <v>19.73244</v>
      </c>
      <c r="B31" s="1">
        <f>Sheet4!G31*$L$1</f>
        <v>3.3173400000000002</v>
      </c>
      <c r="C31" s="1">
        <f>Sheet4!I31*$L$1</f>
        <v>3.3868400000000003</v>
      </c>
      <c r="D31" s="1">
        <f>Sheet4!J31*$L$1</f>
        <v>1.5479000000000001</v>
      </c>
      <c r="E31" s="1">
        <f>Sheet4!O31*$L$1</f>
        <v>9.8328400000000009</v>
      </c>
      <c r="F31" s="1">
        <f>Sheet4!P31*$L$1</f>
        <v>0.10102000000000001</v>
      </c>
      <c r="G31" s="5">
        <f>Sheet4!K31*$L$1</f>
        <v>105.09494000000001</v>
      </c>
      <c r="H31" s="5">
        <f>Sheet4!M31*$L$1</f>
        <v>7.3738800000000007</v>
      </c>
      <c r="I31" s="5">
        <f>Sheet4!V31*$L$1</f>
        <v>28.071060000000003</v>
      </c>
      <c r="J31" s="5">
        <f>(Sheet4!L31-Sheet4!V31)*$L$1</f>
        <v>69.650000000000006</v>
      </c>
    </row>
    <row r="32" spans="1:10" x14ac:dyDescent="0.3">
      <c r="A32" s="1">
        <f>Sheet4!F32*$L$1</f>
        <v>22.072300000000002</v>
      </c>
      <c r="B32" s="1">
        <f>Sheet4!G32*$L$1</f>
        <v>4.2298400000000003</v>
      </c>
      <c r="C32" s="1">
        <f>Sheet4!I32*$L$1</f>
        <v>3.7801000000000005</v>
      </c>
      <c r="D32" s="1">
        <f>Sheet4!J32*$L$1</f>
        <v>1.9183600000000001</v>
      </c>
      <c r="E32" s="1">
        <f>Sheet4!O32*$L$1</f>
        <v>11.133420000000001</v>
      </c>
      <c r="F32" s="1">
        <f>Sheet4!P32*$L$1</f>
        <v>8.9720000000000008E-2</v>
      </c>
      <c r="G32" s="5">
        <f>Sheet4!K32*$L$1</f>
        <v>119.86956000000001</v>
      </c>
      <c r="H32" s="5">
        <f>Sheet4!M32*$L$1</f>
        <v>8.4920800000000014</v>
      </c>
      <c r="I32" s="5">
        <f>Sheet4!V32*$L$1</f>
        <v>31.938080000000003</v>
      </c>
      <c r="J32" s="5">
        <f>(Sheet4!L32-Sheet4!V32)*$L$1</f>
        <v>79.439400000000006</v>
      </c>
    </row>
    <row r="33" spans="1:10" x14ac:dyDescent="0.3">
      <c r="A33" s="1">
        <f>Sheet4!F33*$L$1</f>
        <v>21.944240000000001</v>
      </c>
      <c r="B33" s="1">
        <f>Sheet4!G33*$L$1</f>
        <v>4.1430600000000002</v>
      </c>
      <c r="C33" s="1">
        <f>Sheet4!I33*$L$1</f>
        <v>3.9250400000000005</v>
      </c>
      <c r="D33" s="1">
        <f>Sheet4!J33*$L$1</f>
        <v>1.7483600000000001</v>
      </c>
      <c r="E33" s="1">
        <f>Sheet4!O33*$L$1</f>
        <v>11.079460000000001</v>
      </c>
      <c r="F33" s="1">
        <f>Sheet4!P33*$L$1</f>
        <v>0.10548</v>
      </c>
      <c r="G33" s="5">
        <f>Sheet4!K33*$L$1</f>
        <v>118.59538000000001</v>
      </c>
      <c r="H33" s="5">
        <f>Sheet4!M33*$L$1</f>
        <v>9.0241400000000009</v>
      </c>
      <c r="I33" s="5">
        <f>Sheet4!V33*$L$1</f>
        <v>30.881200000000003</v>
      </c>
      <c r="J33" s="5">
        <f>(Sheet4!L33-Sheet4!V33)*$L$1</f>
        <v>78.69004000000001</v>
      </c>
    </row>
    <row r="34" spans="1:10" x14ac:dyDescent="0.3">
      <c r="A34" s="1">
        <f>Sheet4!F34*$L$1</f>
        <v>26.067960000000003</v>
      </c>
      <c r="B34" s="1">
        <f>Sheet4!G34*$L$1</f>
        <v>3.8349800000000003</v>
      </c>
      <c r="C34" s="1">
        <f>Sheet4!I34*$L$1</f>
        <v>4.5901400000000008</v>
      </c>
      <c r="D34" s="1">
        <f>Sheet4!J34*$L$1</f>
        <v>1.0453400000000002</v>
      </c>
      <c r="E34" s="1">
        <f>Sheet4!O34*$L$1</f>
        <v>12.060220000000001</v>
      </c>
      <c r="F34" s="1">
        <f>Sheet4!P34*$L$1</f>
        <v>4.0540000000000007E-2</v>
      </c>
      <c r="G34" s="5">
        <f>Sheet4!K34*$L$1</f>
        <v>131.9477</v>
      </c>
      <c r="H34" s="5">
        <f>Sheet4!M34*$L$1</f>
        <v>7.6361800000000004</v>
      </c>
      <c r="I34" s="5">
        <f>Sheet4!V34*$L$1</f>
        <v>40.043440000000004</v>
      </c>
      <c r="J34" s="5">
        <f>(Sheet4!L34-Sheet4!V34)*$L$1</f>
        <v>84.268080000000012</v>
      </c>
    </row>
    <row r="35" spans="1:10" x14ac:dyDescent="0.3">
      <c r="A35" s="1">
        <f>Sheet4!F35*$L$1</f>
        <v>26.608520000000002</v>
      </c>
      <c r="B35" s="1">
        <f>Sheet4!G35*$L$1</f>
        <v>3.6976800000000005</v>
      </c>
      <c r="C35" s="1">
        <f>Sheet4!I35*$L$1</f>
        <v>4.7109000000000005</v>
      </c>
      <c r="D35" s="1">
        <f>Sheet4!J35*$L$1</f>
        <v>0.9648000000000001</v>
      </c>
      <c r="E35" s="1">
        <f>Sheet4!O35*$L$1</f>
        <v>12.175140000000001</v>
      </c>
      <c r="F35" s="1">
        <f>Sheet4!P35*$L$1</f>
        <v>3.7780000000000001E-2</v>
      </c>
      <c r="G35" s="5">
        <f>Sheet4!K35*$L$1</f>
        <v>132.06054</v>
      </c>
      <c r="H35" s="5">
        <f>Sheet4!M35*$L$1</f>
        <v>7.153080000000001</v>
      </c>
      <c r="I35" s="5">
        <f>Sheet4!V35*$L$1</f>
        <v>39.109820000000006</v>
      </c>
      <c r="J35" s="5">
        <f>(Sheet4!L35-Sheet4!V35)*$L$1</f>
        <v>85.797640000000001</v>
      </c>
    </row>
    <row r="36" spans="1:10" x14ac:dyDescent="0.3">
      <c r="A36" s="1">
        <f>Sheet4!F36*$L$1</f>
        <v>26.67144</v>
      </c>
      <c r="B36" s="1">
        <f>Sheet4!G36*$L$1</f>
        <v>3.6261600000000005</v>
      </c>
      <c r="C36" s="1">
        <f>Sheet4!I36*$L$1</f>
        <v>4.6553400000000007</v>
      </c>
      <c r="D36" s="1">
        <f>Sheet4!J36*$L$1</f>
        <v>1.01278</v>
      </c>
      <c r="E36" s="1">
        <f>Sheet4!O36*$L$1</f>
        <v>12.230960000000001</v>
      </c>
      <c r="F36" s="1">
        <f>Sheet4!P36*$L$1</f>
        <v>7.622000000000001E-2</v>
      </c>
      <c r="G36" s="5">
        <f>Sheet4!K36*$L$1</f>
        <v>135.11974000000001</v>
      </c>
      <c r="H36" s="5">
        <f>Sheet4!M36*$L$1</f>
        <v>6.9381200000000005</v>
      </c>
      <c r="I36" s="5">
        <f>Sheet4!V36*$L$1</f>
        <v>40.625880000000002</v>
      </c>
      <c r="J36" s="5">
        <f>(Sheet4!L36-Sheet4!V36)*$L$1</f>
        <v>87.55574</v>
      </c>
    </row>
    <row r="37" spans="1:10" x14ac:dyDescent="0.3">
      <c r="A37" s="1">
        <f>Sheet4!F37*$L$1</f>
        <v>25.777020000000004</v>
      </c>
      <c r="B37" s="1">
        <f>Sheet4!G37*$L$1</f>
        <v>3.2243200000000001</v>
      </c>
      <c r="C37" s="1">
        <f>Sheet4!I37*$L$1</f>
        <v>4.9767800000000006</v>
      </c>
      <c r="D37" s="1">
        <f>Sheet4!J37*$L$1</f>
        <v>0.8150400000000001</v>
      </c>
      <c r="E37" s="1">
        <f>Sheet4!O37*$L$1</f>
        <v>12.307780000000001</v>
      </c>
      <c r="F37" s="1">
        <f>Sheet4!P37*$L$1</f>
        <v>2.7280000000000002E-2</v>
      </c>
      <c r="G37" s="5">
        <f>Sheet4!K37*$L$1</f>
        <v>132.458</v>
      </c>
      <c r="H37" s="5">
        <f>Sheet4!M37*$L$1</f>
        <v>6.8528800000000007</v>
      </c>
      <c r="I37" s="5">
        <f>Sheet4!V37*$L$1</f>
        <v>39.038940000000004</v>
      </c>
      <c r="J37" s="5">
        <f>(Sheet4!L37-Sheet4!V37)*$L$1</f>
        <v>86.566180000000003</v>
      </c>
    </row>
    <row r="38" spans="1:10" x14ac:dyDescent="0.3">
      <c r="A38" s="1">
        <f>Sheet4!F38*$L$1</f>
        <v>26.274820000000002</v>
      </c>
      <c r="B38" s="1">
        <f>Sheet4!G38*$L$1</f>
        <v>2.6828200000000004</v>
      </c>
      <c r="C38" s="1">
        <f>Sheet4!I38*$L$1</f>
        <v>4.9003200000000007</v>
      </c>
      <c r="D38" s="1">
        <f>Sheet4!J38*$L$1</f>
        <v>0.94988000000000006</v>
      </c>
      <c r="E38" s="1">
        <f>Sheet4!O38*$L$1</f>
        <v>12.432740000000001</v>
      </c>
      <c r="F38" s="1">
        <f>Sheet4!P38*$L$1</f>
        <v>0.29242000000000001</v>
      </c>
      <c r="G38" s="5">
        <f>Sheet4!K38*$L$1</f>
        <v>135.11126000000002</v>
      </c>
      <c r="H38" s="5">
        <f>Sheet4!M38*$L$1</f>
        <v>6.7666000000000004</v>
      </c>
      <c r="I38" s="5">
        <f>Sheet4!V38*$L$1</f>
        <v>38.676900000000003</v>
      </c>
      <c r="J38" s="5">
        <f>(Sheet4!L38-Sheet4!V38)*$L$1</f>
        <v>89.667760000000001</v>
      </c>
    </row>
    <row r="39" spans="1:10" x14ac:dyDescent="0.3">
      <c r="A39" s="1">
        <f>Sheet4!F39*$L$1</f>
        <v>20.303140000000003</v>
      </c>
      <c r="B39" s="1">
        <f>Sheet4!G39*$L$1</f>
        <v>2.48468</v>
      </c>
      <c r="C39" s="1">
        <f>Sheet4!I39*$L$1</f>
        <v>2.58304</v>
      </c>
      <c r="D39" s="1">
        <f>Sheet4!J39*$L$1</f>
        <v>0.39080000000000004</v>
      </c>
      <c r="E39" s="1">
        <f>Sheet4!O39*$L$1</f>
        <v>7.3028000000000004</v>
      </c>
      <c r="F39" s="1">
        <f>Sheet4!P39*$L$1</f>
        <v>2.6860000000000002E-2</v>
      </c>
      <c r="G39" s="5">
        <f>Sheet4!K39*$L$1</f>
        <v>125.78790000000001</v>
      </c>
      <c r="H39" s="5">
        <f>Sheet4!M39*$L$1</f>
        <v>2.8799400000000004</v>
      </c>
      <c r="I39" s="5">
        <f>Sheet4!V39*$L$1</f>
        <v>34.270180000000003</v>
      </c>
      <c r="J39" s="5">
        <f>(Sheet4!L39-Sheet4!V39)*$L$1</f>
        <v>88.637780000000006</v>
      </c>
    </row>
    <row r="40" spans="1:10" x14ac:dyDescent="0.3">
      <c r="A40" s="1">
        <f>Sheet4!F40*$L$1</f>
        <v>21.37856</v>
      </c>
      <c r="B40" s="1">
        <f>Sheet4!G40*$L$1</f>
        <v>0.91360000000000008</v>
      </c>
      <c r="C40" s="1">
        <f>Sheet4!I40*$L$1</f>
        <v>2.6610600000000004</v>
      </c>
      <c r="D40" s="1">
        <f>Sheet4!J40*$L$1</f>
        <v>0.17228000000000002</v>
      </c>
      <c r="E40" s="1">
        <f>Sheet4!O40*$L$1</f>
        <v>7.0014600000000007</v>
      </c>
      <c r="F40" s="1">
        <f>Sheet4!P40*$L$1</f>
        <v>1.7140000000000002E-2</v>
      </c>
      <c r="G40" s="5">
        <f>Sheet4!K40*$L$1</f>
        <v>122.81974000000001</v>
      </c>
      <c r="H40" s="5">
        <f>Sheet4!M40*$L$1</f>
        <v>1.6749400000000001</v>
      </c>
      <c r="I40" s="5">
        <f>Sheet4!V40*$L$1</f>
        <v>31.806060000000002</v>
      </c>
      <c r="J40" s="5">
        <f>(Sheet4!L40-Sheet4!V40)*$L$1</f>
        <v>89.338740000000001</v>
      </c>
    </row>
    <row r="41" spans="1:10" x14ac:dyDescent="0.3">
      <c r="A41" s="1">
        <f>Sheet4!F41*$L$1</f>
        <v>20.589020000000001</v>
      </c>
      <c r="B41" s="1">
        <f>Sheet4!G41*$L$1</f>
        <v>2.5053400000000003</v>
      </c>
      <c r="C41" s="1">
        <f>Sheet4!I41*$L$1</f>
        <v>2.6077400000000002</v>
      </c>
      <c r="D41" s="1">
        <f>Sheet4!J41*$L$1</f>
        <v>0.40960000000000002</v>
      </c>
      <c r="E41" s="1">
        <f>Sheet4!O41*$L$1</f>
        <v>7.2815400000000006</v>
      </c>
      <c r="F41" s="1">
        <f>Sheet4!P41*$L$1</f>
        <v>1.7920000000000002E-2</v>
      </c>
      <c r="G41" s="5">
        <f>Sheet4!K41*$L$1</f>
        <v>121.82778</v>
      </c>
      <c r="H41" s="5">
        <f>Sheet4!M41*$L$1</f>
        <v>2.9291</v>
      </c>
      <c r="I41" s="5">
        <f>Sheet4!V41*$L$1</f>
        <v>29.051440000000003</v>
      </c>
      <c r="J41" s="5">
        <f>(Sheet4!L41-Sheet4!V41)*$L$1</f>
        <v>89.847240000000014</v>
      </c>
    </row>
    <row r="42" spans="1:10" x14ac:dyDescent="0.3">
      <c r="A42" s="1">
        <f>Sheet4!F42*$L$1</f>
        <v>7.4162000000000008</v>
      </c>
      <c r="B42" s="1">
        <f>Sheet4!G42*$L$1</f>
        <v>1.0620000000000001E-2</v>
      </c>
      <c r="C42" s="1">
        <f>Sheet4!I42*$L$1</f>
        <v>0.14378000000000002</v>
      </c>
      <c r="D42" s="1">
        <f>Sheet4!J42*$L$1</f>
        <v>1.1000000000000001E-3</v>
      </c>
      <c r="E42" s="1">
        <f>Sheet4!O42*$L$1</f>
        <v>0.31188000000000005</v>
      </c>
      <c r="F42" s="1">
        <f>Sheet4!P42*$L$1</f>
        <v>7.6000000000000004E-4</v>
      </c>
      <c r="G42" s="5">
        <f>Sheet4!K42*$L$1</f>
        <v>114.29002000000001</v>
      </c>
      <c r="H42" s="5">
        <f>Sheet4!M42*$L$1</f>
        <v>3.746E-2</v>
      </c>
      <c r="I42" s="5">
        <f>Sheet4!V42*$L$1</f>
        <v>31.786920000000002</v>
      </c>
      <c r="J42" s="5">
        <f>(Sheet4!L42-Sheet4!V42)*$L$1</f>
        <v>82.465640000000008</v>
      </c>
    </row>
    <row r="43" spans="1:10" x14ac:dyDescent="0.3">
      <c r="A43" s="1">
        <f>Sheet4!F43*$L$1</f>
        <v>14.902260000000002</v>
      </c>
      <c r="B43" s="1">
        <f>Sheet4!G43*$L$1</f>
        <v>2.7255000000000003</v>
      </c>
      <c r="C43" s="1">
        <f>Sheet4!I43*$L$1</f>
        <v>0.75034000000000001</v>
      </c>
      <c r="D43" s="1">
        <f>Sheet4!J43*$L$1</f>
        <v>0.53652</v>
      </c>
      <c r="E43" s="1">
        <f>Sheet4!O43*$L$1</f>
        <v>5.7711400000000008</v>
      </c>
      <c r="F43" s="1">
        <f>Sheet4!P43*$L$1</f>
        <v>1.8500000000000003E-2</v>
      </c>
      <c r="G43" s="5">
        <f>Sheet4!K43*$L$1</f>
        <v>144.97378</v>
      </c>
      <c r="H43" s="5">
        <f>Sheet4!M43*$L$1</f>
        <v>2.7603600000000004</v>
      </c>
      <c r="I43" s="5">
        <f>Sheet4!V43*$L$1</f>
        <v>47.974060000000001</v>
      </c>
      <c r="J43" s="5">
        <f>(Sheet4!L43-Sheet4!V43)*$L$1</f>
        <v>94.239360000000005</v>
      </c>
    </row>
    <row r="44" spans="1:10" x14ac:dyDescent="0.3">
      <c r="A44" s="1">
        <f>Sheet4!F44*$L$1</f>
        <v>14.818880000000002</v>
      </c>
      <c r="B44" s="1">
        <f>Sheet4!G44*$L$1</f>
        <v>2.8677400000000004</v>
      </c>
      <c r="C44" s="1">
        <f>Sheet4!I44*$L$1</f>
        <v>0.73060000000000003</v>
      </c>
      <c r="D44" s="1">
        <f>Sheet4!J44*$L$1</f>
        <v>0.56348000000000009</v>
      </c>
      <c r="E44" s="1">
        <f>Sheet4!O44*$L$1</f>
        <v>5.8184800000000001</v>
      </c>
      <c r="F44" s="1">
        <f>Sheet4!P44*$L$1</f>
        <v>1.6220000000000002E-2</v>
      </c>
      <c r="G44" s="5">
        <f>Sheet4!K44*$L$1</f>
        <v>144.06346000000002</v>
      </c>
      <c r="H44" s="5">
        <f>Sheet4!M44*$L$1</f>
        <v>2.8787800000000003</v>
      </c>
      <c r="I44" s="5">
        <f>Sheet4!V44*$L$1</f>
        <v>47.077000000000005</v>
      </c>
      <c r="J44" s="5">
        <f>(Sheet4!L44-Sheet4!V44)*$L$1</f>
        <v>94.107680000000002</v>
      </c>
    </row>
    <row r="45" spans="1:10" x14ac:dyDescent="0.3">
      <c r="A45" s="1">
        <f>Sheet4!F45*$L$1</f>
        <v>15.133420000000001</v>
      </c>
      <c r="B45" s="1">
        <f>Sheet4!G45*$L$1</f>
        <v>6.0000000000000008E-5</v>
      </c>
      <c r="C45" s="1">
        <f>Sheet4!I45*$L$1</f>
        <v>1.33562</v>
      </c>
      <c r="D45" s="1">
        <f>Sheet4!J45*$L$1</f>
        <v>0</v>
      </c>
      <c r="E45" s="1">
        <f>Sheet4!O45*$L$1</f>
        <v>3.6002800000000001</v>
      </c>
      <c r="F45" s="1">
        <f>Sheet4!P45*$L$1</f>
        <v>0</v>
      </c>
      <c r="G45" s="5">
        <f>Sheet4!K45*$L$1</f>
        <v>134.06724</v>
      </c>
      <c r="H45" s="5">
        <f>Sheet4!M45*$L$1</f>
        <v>1.1800000000000001E-3</v>
      </c>
      <c r="I45" s="5">
        <f>Sheet4!V45*$L$1</f>
        <v>37.582220000000007</v>
      </c>
      <c r="J45" s="5">
        <f>(Sheet4!L45-Sheet4!V45)*$L$1</f>
        <v>96.483840000000015</v>
      </c>
    </row>
    <row r="46" spans="1:10" x14ac:dyDescent="0.3">
      <c r="A46" s="1">
        <f>Sheet4!F46*$L$1</f>
        <v>8.8419000000000008</v>
      </c>
      <c r="B46" s="1">
        <f>Sheet4!G46*$L$1</f>
        <v>1.7114400000000001</v>
      </c>
      <c r="C46" s="1">
        <f>Sheet4!I46*$L$1</f>
        <v>0.73466000000000009</v>
      </c>
      <c r="D46" s="1">
        <f>Sheet4!J46*$L$1</f>
        <v>0.76524000000000003</v>
      </c>
      <c r="E46" s="1">
        <f>Sheet4!O46*$L$1</f>
        <v>5.0650400000000007</v>
      </c>
      <c r="F46" s="1">
        <f>Sheet4!P46*$L$1</f>
        <v>1.0060000000000001E-2</v>
      </c>
      <c r="G46" s="5">
        <f>Sheet4!K46*$L$1</f>
        <v>34.299980000000005</v>
      </c>
      <c r="H46" s="5">
        <f>Sheet4!M46*$L$1</f>
        <v>2.6198600000000001</v>
      </c>
      <c r="I46" s="5">
        <f>Sheet4!V46*$L$1</f>
        <v>16.371940000000002</v>
      </c>
      <c r="J46" s="5">
        <f>(Sheet4!L46-Sheet4!V46)*$L$1</f>
        <v>15.308180000000002</v>
      </c>
    </row>
    <row r="47" spans="1:10" x14ac:dyDescent="0.3">
      <c r="A47" s="1">
        <f>Sheet4!F47*$L$1</f>
        <v>3.8392200000000005</v>
      </c>
      <c r="B47" s="1">
        <f>Sheet4!G47*$L$1</f>
        <v>4.2673000000000005</v>
      </c>
      <c r="C47" s="1">
        <f>Sheet4!I47*$L$1</f>
        <v>0.24910000000000002</v>
      </c>
      <c r="D47" s="1">
        <f>Sheet4!J47*$L$1</f>
        <v>71.733699999999999</v>
      </c>
      <c r="E47" s="1">
        <f>Sheet4!O47*$L$1</f>
        <v>74.50752</v>
      </c>
      <c r="F47" s="1">
        <f>Sheet4!P47*$L$1</f>
        <v>2.5800000000000003E-3</v>
      </c>
      <c r="G47" s="5">
        <f>Sheet4!K47*$L$1</f>
        <v>49.581620000000001</v>
      </c>
      <c r="H47" s="5">
        <f>Sheet4!M47*$L$1</f>
        <v>30.002940000000002</v>
      </c>
      <c r="I47" s="5">
        <f>Sheet4!V47*$L$1</f>
        <v>5.7156200000000004</v>
      </c>
      <c r="J47" s="5">
        <f>(Sheet4!L47-Sheet4!V47)*$L$1</f>
        <v>13.863060000000001</v>
      </c>
    </row>
    <row r="48" spans="1:10" x14ac:dyDescent="0.3">
      <c r="A48" s="1">
        <f>Sheet4!F48*$L$1</f>
        <v>2.9805200000000003</v>
      </c>
      <c r="B48" s="1">
        <f>Sheet4!G48*$L$1</f>
        <v>5.0430800000000007</v>
      </c>
      <c r="C48" s="1">
        <f>Sheet4!I48*$L$1</f>
        <v>0.12970000000000001</v>
      </c>
      <c r="D48" s="1">
        <f>Sheet4!J48*$L$1</f>
        <v>100.8678</v>
      </c>
      <c r="E48" s="1">
        <f>Sheet4!O48*$L$1</f>
        <v>103.15328000000001</v>
      </c>
      <c r="F48" s="1">
        <f>Sheet4!P48*$L$1</f>
        <v>4.9200000000000008E-3</v>
      </c>
      <c r="G48" s="5">
        <f>Sheet4!K48*$L$1</f>
        <v>34.197960000000002</v>
      </c>
      <c r="H48" s="5">
        <f>Sheet4!M48*$L$1</f>
        <v>15.069600000000001</v>
      </c>
      <c r="I48" s="5">
        <f>Sheet4!V48*$L$1</f>
        <v>5.6527200000000004</v>
      </c>
      <c r="J48" s="5">
        <f>(Sheet4!L48-Sheet4!V48)*$L$1</f>
        <v>13.47564</v>
      </c>
    </row>
    <row r="49" spans="1:10" x14ac:dyDescent="0.3">
      <c r="A49" s="1">
        <f>Sheet4!F49*$L$1</f>
        <v>4.0190400000000004</v>
      </c>
      <c r="B49" s="1">
        <f>Sheet4!G49*$L$1</f>
        <v>0.70742000000000005</v>
      </c>
      <c r="C49" s="1">
        <f>Sheet4!I49*$L$1</f>
        <v>1.40178</v>
      </c>
      <c r="D49" s="1">
        <f>Sheet4!J49*$L$1</f>
        <v>0.68274000000000001</v>
      </c>
      <c r="E49" s="1">
        <f>Sheet4!O49*$L$1</f>
        <v>2.7841</v>
      </c>
      <c r="F49" s="1">
        <f>Sheet4!P49*$L$1</f>
        <v>1.9000000000000002E-3</v>
      </c>
      <c r="G49" s="5">
        <f>Sheet4!K49*$L$1</f>
        <v>24.520200000000003</v>
      </c>
      <c r="H49" s="5">
        <f>Sheet4!M49*$L$1</f>
        <v>1.09318</v>
      </c>
      <c r="I49" s="5">
        <f>Sheet4!V49*$L$1</f>
        <v>9.2637400000000003</v>
      </c>
      <c r="J49" s="5">
        <f>(Sheet4!L49-Sheet4!V49)*$L$1</f>
        <v>14.16328</v>
      </c>
    </row>
    <row r="50" spans="1:10" x14ac:dyDescent="0.3">
      <c r="A50" s="1">
        <f>Sheet4!F50*$L$1</f>
        <v>3.5985400000000003</v>
      </c>
      <c r="B50" s="1">
        <f>Sheet4!G50*$L$1</f>
        <v>0.27714</v>
      </c>
      <c r="C50" s="1">
        <f>Sheet4!I50*$L$1</f>
        <v>0.7960600000000001</v>
      </c>
      <c r="D50" s="1">
        <f>Sheet4!J50*$L$1</f>
        <v>5.4980000000000001E-2</v>
      </c>
      <c r="E50" s="1">
        <f>Sheet4!O50*$L$1</f>
        <v>1.4814200000000002</v>
      </c>
      <c r="F50" s="1">
        <f>Sheet4!P50*$L$1</f>
        <v>2.7000000000000001E-3</v>
      </c>
      <c r="G50" s="5">
        <f>Sheet4!K50*$L$1</f>
        <v>23.936500000000002</v>
      </c>
      <c r="H50" s="5">
        <f>Sheet4!M50*$L$1</f>
        <v>0.41480000000000006</v>
      </c>
      <c r="I50" s="5">
        <f>Sheet4!V50*$L$1</f>
        <v>9.0662800000000008</v>
      </c>
      <c r="J50" s="5">
        <f>(Sheet4!L50-Sheet4!V50)*$L$1</f>
        <v>14.455420000000002</v>
      </c>
    </row>
    <row r="51" spans="1:10" x14ac:dyDescent="0.3">
      <c r="A51" s="1">
        <f>Sheet4!F51*$L$1</f>
        <v>4.3691800000000001</v>
      </c>
      <c r="B51" s="1">
        <f>Sheet4!G51*$L$1</f>
        <v>1.6176800000000002</v>
      </c>
      <c r="C51" s="1">
        <f>Sheet4!I51*$L$1</f>
        <v>0.25790000000000002</v>
      </c>
      <c r="D51" s="1">
        <f>Sheet4!J51*$L$1</f>
        <v>0.10752</v>
      </c>
      <c r="E51" s="1">
        <f>Sheet4!O51*$L$1</f>
        <v>1.5722200000000002</v>
      </c>
      <c r="F51" s="1">
        <f>Sheet4!P51*$L$1</f>
        <v>6.9000000000000008E-3</v>
      </c>
      <c r="G51" s="5">
        <f>Sheet4!K51*$L$1</f>
        <v>17.160080000000001</v>
      </c>
      <c r="H51" s="5">
        <f>Sheet4!M51*$L$1</f>
        <v>1.5929000000000002</v>
      </c>
      <c r="I51" s="5">
        <f>Sheet4!V51*$L$1</f>
        <v>5.6757400000000002</v>
      </c>
      <c r="J51" s="5">
        <f>(Sheet4!L51-Sheet4!V51)*$L$1</f>
        <v>9.8914400000000011</v>
      </c>
    </row>
    <row r="52" spans="1:10" x14ac:dyDescent="0.3">
      <c r="A52" s="1">
        <f>Sheet4!F52*$L$1</f>
        <v>1.37856</v>
      </c>
      <c r="B52" s="1">
        <f>Sheet4!G52*$L$1</f>
        <v>0.10664000000000001</v>
      </c>
      <c r="C52" s="1">
        <f>Sheet4!I52*$L$1</f>
        <v>0.44190000000000002</v>
      </c>
      <c r="D52" s="1">
        <f>Sheet4!J52*$L$1</f>
        <v>0.24126000000000003</v>
      </c>
      <c r="E52" s="1">
        <f>Sheet4!O52*$L$1</f>
        <v>0.86182000000000003</v>
      </c>
      <c r="F52" s="1">
        <f>Sheet4!P52*$L$1</f>
        <v>1.3800000000000002E-3</v>
      </c>
      <c r="G52" s="5">
        <f>Sheet4!K52*$L$1</f>
        <v>10.42398</v>
      </c>
      <c r="H52" s="5">
        <f>Sheet4!M52*$L$1</f>
        <v>0.42194000000000004</v>
      </c>
      <c r="I52" s="5">
        <f>Sheet4!V52*$L$1</f>
        <v>3.4722400000000002</v>
      </c>
      <c r="J52" s="5">
        <f>(Sheet4!L52-Sheet4!V52)*$L$1</f>
        <v>6.5298000000000007</v>
      </c>
    </row>
    <row r="53" spans="1:10" x14ac:dyDescent="0.3">
      <c r="A53" s="1">
        <f>AVERAGE(A3:A52)</f>
        <v>13.007309599999999</v>
      </c>
      <c r="B53" s="1">
        <f t="shared" ref="B53:J53" si="0">AVERAGE(B3:B52)</f>
        <v>3.3946420000000006</v>
      </c>
      <c r="C53" s="1">
        <f t="shared" si="0"/>
        <v>1.4640780000000004</v>
      </c>
      <c r="D53" s="1">
        <f t="shared" si="0"/>
        <v>6.4806276000000018</v>
      </c>
      <c r="E53" s="1">
        <f t="shared" si="0"/>
        <v>11.301212399999999</v>
      </c>
      <c r="F53" s="1">
        <f t="shared" si="0"/>
        <v>3.4808799999999994E-2</v>
      </c>
      <c r="G53" s="5">
        <f t="shared" si="0"/>
        <v>76.422362000000007</v>
      </c>
      <c r="H53" s="5">
        <f t="shared" si="0"/>
        <v>7.2113280000000008</v>
      </c>
      <c r="I53" s="5">
        <f t="shared" si="0"/>
        <v>21.1064404</v>
      </c>
      <c r="J53" s="5">
        <f t="shared" si="0"/>
        <v>48.104593600000001</v>
      </c>
    </row>
    <row r="54" spans="1:10" x14ac:dyDescent="0.3">
      <c r="A54" s="1" t="s">
        <v>166</v>
      </c>
      <c r="B54" s="1">
        <f>SUM(A53:G53)</f>
        <v>112.10504040000001</v>
      </c>
      <c r="C54" s="1"/>
      <c r="D54" s="1"/>
      <c r="E54" s="1"/>
      <c r="F54" s="1"/>
      <c r="I54" s="1"/>
      <c r="J54" s="1"/>
    </row>
    <row r="55" spans="1:10" x14ac:dyDescent="0.3">
      <c r="A55" s="1" t="s">
        <v>153</v>
      </c>
      <c r="B55" s="1">
        <f>(B53+D53+F53+H53)*linkedrecords!$D$3</f>
        <v>24.270107214192006</v>
      </c>
      <c r="C55" s="1"/>
      <c r="D55" s="1"/>
      <c r="E55" s="1"/>
      <c r="F55" s="1"/>
      <c r="I55" s="1"/>
      <c r="J55" s="1"/>
    </row>
    <row r="56" spans="1:10" x14ac:dyDescent="0.3">
      <c r="A56" s="1" t="s">
        <v>154</v>
      </c>
      <c r="B56" s="1">
        <f>(A53+C53+E53+J53)*linkedrecords!$C$3</f>
        <v>87.49867055596799</v>
      </c>
      <c r="C56" s="1"/>
      <c r="D56" s="1"/>
      <c r="E56" s="1"/>
      <c r="F56" s="1"/>
      <c r="I56" s="1"/>
      <c r="J56" s="1"/>
    </row>
    <row r="57" spans="1:10" x14ac:dyDescent="0.3">
      <c r="A57" s="1" t="s">
        <v>140</v>
      </c>
      <c r="B57" s="1">
        <f>I53*linkedrecords!$B$3</f>
        <v>1.02655183109076</v>
      </c>
    </row>
    <row r="58" spans="1:10" x14ac:dyDescent="0.3">
      <c r="A58" s="1" t="s">
        <v>162</v>
      </c>
      <c r="B58" s="1">
        <f>SUM(B55:B57)</f>
        <v>112.79532960125076</v>
      </c>
    </row>
    <row r="59" spans="1:10" x14ac:dyDescent="0.3">
      <c r="A59" s="1" t="s">
        <v>163</v>
      </c>
      <c r="B59" s="1">
        <f>Sheet1!B55*linkedrecords!E3*20</f>
        <v>50.742860704151781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2021-03-06T20:00:12Z</dcterms:modified>
</cp:coreProperties>
</file>