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Conservative_16k_L1-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53" i="9" l="1"/>
  <c r="H53" i="9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B59" i="8"/>
  <c r="C53" i="8" l="1"/>
  <c r="B57" i="8" s="1"/>
  <c r="B53" i="10"/>
  <c r="A53" i="10"/>
  <c r="A54" i="10" s="1"/>
  <c r="B54" i="10"/>
  <c r="D53" i="8"/>
  <c r="B53" i="8"/>
  <c r="A53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H4" i="6"/>
  <c r="I4" i="6" s="1"/>
  <c r="G5" i="6"/>
  <c r="H5" i="6"/>
  <c r="G6" i="6"/>
  <c r="H6" i="6"/>
  <c r="I6" i="6" s="1"/>
  <c r="G7" i="6"/>
  <c r="H7" i="6"/>
  <c r="G8" i="6"/>
  <c r="H8" i="6"/>
  <c r="G9" i="6"/>
  <c r="H9" i="6"/>
  <c r="G10" i="6"/>
  <c r="H10" i="6"/>
  <c r="G11" i="6"/>
  <c r="H11" i="6"/>
  <c r="G12" i="6"/>
  <c r="H12" i="6"/>
  <c r="I12" i="6" s="1"/>
  <c r="G13" i="6"/>
  <c r="H13" i="6"/>
  <c r="G14" i="6"/>
  <c r="H14" i="6"/>
  <c r="I14" i="6" s="1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I26" i="6" s="1"/>
  <c r="G27" i="6"/>
  <c r="H27" i="6"/>
  <c r="G28" i="6"/>
  <c r="H28" i="6"/>
  <c r="G29" i="6"/>
  <c r="H29" i="6"/>
  <c r="G30" i="6"/>
  <c r="H30" i="6"/>
  <c r="G31" i="6"/>
  <c r="H31" i="6"/>
  <c r="G32" i="6"/>
  <c r="I32" i="6" s="1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I52" i="6" s="1"/>
  <c r="H52" i="6"/>
  <c r="H3" i="6"/>
  <c r="G3" i="6"/>
  <c r="I34" i="6" l="1"/>
  <c r="I42" i="6"/>
  <c r="I16" i="6"/>
  <c r="B54" i="8"/>
  <c r="B55" i="8"/>
  <c r="D54" i="10"/>
  <c r="I44" i="6"/>
  <c r="I50" i="6"/>
  <c r="I3" i="6"/>
  <c r="I40" i="6"/>
  <c r="I24" i="6"/>
  <c r="I10" i="6"/>
  <c r="I48" i="6"/>
  <c r="I38" i="6"/>
  <c r="I8" i="6"/>
  <c r="I18" i="6"/>
  <c r="I46" i="6"/>
  <c r="I36" i="6"/>
  <c r="I30" i="6"/>
  <c r="I28" i="6"/>
  <c r="I22" i="6"/>
  <c r="I27" i="6"/>
  <c r="I11" i="6"/>
  <c r="I51" i="6"/>
  <c r="I41" i="6"/>
  <c r="I20" i="6"/>
  <c r="I35" i="6"/>
  <c r="I17" i="6"/>
  <c r="B56" i="8"/>
  <c r="C53" i="9"/>
  <c r="F53" i="9"/>
  <c r="G53" i="9"/>
  <c r="D53" i="9"/>
  <c r="A53" i="9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8" i="8" l="1"/>
  <c r="B55" i="9"/>
  <c r="B56" i="9"/>
  <c r="B54" i="9"/>
  <c r="B58" i="9" l="1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<sst xmlns="http://schemas.openxmlformats.org/spreadsheetml/2006/main" count="443" uniqueCount="174">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</sst>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8">
        <v>1.24427</v>
      </c>
    </row>
    <row r="4" spans="1:2" x14ac:dyDescent="0.3">
      <c r="A4" t="s">
        <v>87</v>
      </c>
      <c r="B4" s="8">
        <v>1.5844499999999999</v>
      </c>
    </row>
    <row r="5" spans="1:2" x14ac:dyDescent="0.3">
      <c r="A5" t="s">
        <v>88</v>
      </c>
      <c r="B5" s="8">
        <v>1.2560800000000001</v>
      </c>
    </row>
    <row r="6" spans="1:2" x14ac:dyDescent="0.3">
      <c r="A6" t="s">
        <v>89</v>
      </c>
      <c r="B6" s="8">
        <v>1.18665</v>
      </c>
    </row>
    <row r="7" spans="1:2" x14ac:dyDescent="0.3">
      <c r="A7" t="s">
        <v>90</v>
      </c>
      <c r="B7" s="8">
        <v>1.252</v>
      </c>
    </row>
    <row r="8" spans="1:2" x14ac:dyDescent="0.3">
      <c r="A8" t="s">
        <v>91</v>
      </c>
      <c r="B8" s="8">
        <v>1.17475</v>
      </c>
    </row>
    <row r="9" spans="1:2" x14ac:dyDescent="0.3">
      <c r="A9" t="s">
        <v>92</v>
      </c>
      <c r="B9" s="8">
        <v>1.3113699999999999</v>
      </c>
    </row>
    <row r="10" spans="1:2" x14ac:dyDescent="0.3">
      <c r="A10" t="s">
        <v>93</v>
      </c>
      <c r="B10" s="8">
        <v>1.2238199999999999</v>
      </c>
    </row>
    <row r="11" spans="1:2" x14ac:dyDescent="0.3">
      <c r="A11" t="s">
        <v>94</v>
      </c>
      <c r="B11" s="8">
        <v>1.39889</v>
      </c>
    </row>
    <row r="12" spans="1:2" x14ac:dyDescent="0.3">
      <c r="A12" t="s">
        <v>95</v>
      </c>
      <c r="B12" s="8">
        <v>1.50665</v>
      </c>
    </row>
    <row r="13" spans="1:2" x14ac:dyDescent="0.3">
      <c r="A13" t="s">
        <v>96</v>
      </c>
      <c r="B13" s="8">
        <v>0.96070999999999995</v>
      </c>
    </row>
    <row r="14" spans="1:2" x14ac:dyDescent="0.3">
      <c r="A14" t="s">
        <v>97</v>
      </c>
      <c r="B14" s="8">
        <v>0.77303500000000003</v>
      </c>
    </row>
    <row r="15" spans="1:2" x14ac:dyDescent="0.3">
      <c r="A15" t="s">
        <v>98</v>
      </c>
      <c r="B15" s="8">
        <v>0.82116900000000004</v>
      </c>
    </row>
    <row r="16" spans="1:2" x14ac:dyDescent="0.3">
      <c r="A16" t="s">
        <v>99</v>
      </c>
      <c r="B16" s="8">
        <v>0.94904999999999995</v>
      </c>
    </row>
    <row r="17" spans="1:2" x14ac:dyDescent="0.3">
      <c r="A17" t="s">
        <v>100</v>
      </c>
      <c r="B17" s="8">
        <v>1.1737299999999999</v>
      </c>
    </row>
    <row r="18" spans="1:2" x14ac:dyDescent="0.3">
      <c r="A18" t="s">
        <v>101</v>
      </c>
      <c r="B18" s="8">
        <v>1.2619800000000001</v>
      </c>
    </row>
    <row r="19" spans="1:2" x14ac:dyDescent="0.3">
      <c r="A19" t="s">
        <v>102</v>
      </c>
      <c r="B19" s="8">
        <v>1.2242599999999999</v>
      </c>
    </row>
    <row r="20" spans="1:2" x14ac:dyDescent="0.3">
      <c r="A20" t="s">
        <v>103</v>
      </c>
      <c r="B20" s="8">
        <v>1.4405699999999999</v>
      </c>
    </row>
    <row r="21" spans="1:2" x14ac:dyDescent="0.3">
      <c r="A21" t="s">
        <v>104</v>
      </c>
      <c r="B21" s="8">
        <v>1.52342</v>
      </c>
    </row>
    <row r="22" spans="1:2" x14ac:dyDescent="0.3">
      <c r="A22" t="s">
        <v>105</v>
      </c>
      <c r="B22" s="8">
        <v>1.33707</v>
      </c>
    </row>
    <row r="23" spans="1:2" x14ac:dyDescent="0.3">
      <c r="A23" t="s">
        <v>106</v>
      </c>
      <c r="B23" s="8">
        <v>0.51658800000000005</v>
      </c>
    </row>
    <row r="24" spans="1:2" x14ac:dyDescent="0.3">
      <c r="A24" t="s">
        <v>107</v>
      </c>
      <c r="B24" s="8">
        <v>0.57192799999999999</v>
      </c>
    </row>
    <row r="25" spans="1:2" x14ac:dyDescent="0.3">
      <c r="A25" t="s">
        <v>108</v>
      </c>
      <c r="B25" s="8">
        <v>0.50722699999999998</v>
      </c>
    </row>
    <row r="26" spans="1:2" x14ac:dyDescent="0.3">
      <c r="A26" t="s">
        <v>109</v>
      </c>
      <c r="B26" s="8">
        <v>0.56739399999999995</v>
      </c>
    </row>
    <row r="27" spans="1:2" x14ac:dyDescent="0.3">
      <c r="A27" t="s">
        <v>110</v>
      </c>
      <c r="B27" s="8">
        <v>0.58746100000000001</v>
      </c>
    </row>
    <row r="28" spans="1:2" x14ac:dyDescent="0.3">
      <c r="A28" t="s">
        <v>111</v>
      </c>
      <c r="B28" s="8">
        <v>0.59927399999999997</v>
      </c>
    </row>
    <row r="29" spans="1:2" x14ac:dyDescent="0.3">
      <c r="A29" t="s">
        <v>112</v>
      </c>
      <c r="B29" s="8">
        <v>1.35172</v>
      </c>
    </row>
    <row r="30" spans="1:2" x14ac:dyDescent="0.3">
      <c r="A30" t="s">
        <v>113</v>
      </c>
      <c r="B30" s="8">
        <v>1.35884</v>
      </c>
    </row>
    <row r="31" spans="1:2" x14ac:dyDescent="0.3">
      <c r="A31" t="s">
        <v>114</v>
      </c>
      <c r="B31" s="8">
        <v>1.38602</v>
      </c>
    </row>
    <row r="32" spans="1:2" x14ac:dyDescent="0.3">
      <c r="A32" t="s">
        <v>115</v>
      </c>
      <c r="B32" s="8">
        <v>1.3305199999999999</v>
      </c>
    </row>
    <row r="33" spans="1:2" x14ac:dyDescent="0.3">
      <c r="A33" t="s">
        <v>116</v>
      </c>
      <c r="B33" s="8">
        <v>1.3293999999999999</v>
      </c>
    </row>
    <row r="34" spans="1:2" x14ac:dyDescent="0.3">
      <c r="A34" t="s">
        <v>117</v>
      </c>
      <c r="B34" s="8">
        <v>1.25861</v>
      </c>
    </row>
    <row r="35" spans="1:2" x14ac:dyDescent="0.3">
      <c r="A35" t="s">
        <v>118</v>
      </c>
      <c r="B35" s="8">
        <v>1.25712</v>
      </c>
    </row>
    <row r="36" spans="1:2" x14ac:dyDescent="0.3">
      <c r="A36" t="s">
        <v>119</v>
      </c>
      <c r="B36" s="8">
        <v>1.3311299999999999</v>
      </c>
    </row>
    <row r="37" spans="1:2" x14ac:dyDescent="0.3">
      <c r="A37" t="s">
        <v>120</v>
      </c>
      <c r="B37" s="8">
        <v>1.2549300000000001</v>
      </c>
    </row>
    <row r="38" spans="1:2" x14ac:dyDescent="0.3">
      <c r="A38" t="s">
        <v>121</v>
      </c>
      <c r="B38" s="8">
        <v>1.3817600000000001</v>
      </c>
    </row>
    <row r="39" spans="1:2" x14ac:dyDescent="0.3">
      <c r="A39" t="s">
        <v>122</v>
      </c>
      <c r="B39" s="8">
        <v>1.4420599999999999</v>
      </c>
    </row>
    <row r="40" spans="1:2" x14ac:dyDescent="0.3">
      <c r="A40" t="s">
        <v>123</v>
      </c>
      <c r="B40" s="8">
        <v>1.5499799999999999</v>
      </c>
    </row>
    <row r="41" spans="1:2" x14ac:dyDescent="0.3">
      <c r="A41" t="s">
        <v>124</v>
      </c>
      <c r="B41" s="8">
        <v>1.2008799999999999</v>
      </c>
    </row>
    <row r="42" spans="1:2" x14ac:dyDescent="0.3">
      <c r="A42" t="s">
        <v>125</v>
      </c>
      <c r="B42" s="8">
        <v>1.6315299999999999</v>
      </c>
    </row>
    <row r="43" spans="1:2" x14ac:dyDescent="0.3">
      <c r="A43" t="s">
        <v>126</v>
      </c>
      <c r="B43" s="8">
        <v>1.5392399999999999</v>
      </c>
    </row>
    <row r="44" spans="1:2" x14ac:dyDescent="0.3">
      <c r="A44" t="s">
        <v>127</v>
      </c>
      <c r="B44" s="8">
        <v>1.54</v>
      </c>
    </row>
    <row r="45" spans="1:2" x14ac:dyDescent="0.3">
      <c r="A45" t="s">
        <v>128</v>
      </c>
      <c r="B45" s="8">
        <v>1.5986800000000001</v>
      </c>
    </row>
    <row r="46" spans="1:2" x14ac:dyDescent="0.3">
      <c r="A46" t="s">
        <v>129</v>
      </c>
      <c r="B46" s="8">
        <v>1.25641</v>
      </c>
    </row>
    <row r="47" spans="1:2" x14ac:dyDescent="0.3">
      <c r="A47" t="s">
        <v>130</v>
      </c>
      <c r="B47" s="8">
        <v>0.251722</v>
      </c>
    </row>
    <row r="48" spans="1:2" x14ac:dyDescent="0.3">
      <c r="A48" t="s">
        <v>131</v>
      </c>
      <c r="B48" s="8">
        <v>0.23453399999999999</v>
      </c>
    </row>
    <row r="49" spans="1:2" x14ac:dyDescent="0.3">
      <c r="A49" t="s">
        <v>132</v>
      </c>
      <c r="B49" s="8">
        <v>1.1329499999999999</v>
      </c>
    </row>
    <row r="50" spans="1:2" x14ac:dyDescent="0.3">
      <c r="A50" t="s">
        <v>133</v>
      </c>
      <c r="B50" s="8">
        <v>1.30063</v>
      </c>
    </row>
    <row r="51" spans="1:2" x14ac:dyDescent="0.3">
      <c r="A51" t="s">
        <v>134</v>
      </c>
      <c r="B51" s="8">
        <v>1.36277</v>
      </c>
    </row>
    <row r="52" spans="1:2" x14ac:dyDescent="0.3">
      <c r="A52" t="s">
        <v>135</v>
      </c>
      <c r="B52" s="8">
        <v>1.6651800000000001</v>
      </c>
    </row>
    <row r="54" spans="1:2" x14ac:dyDescent="0.3">
      <c r="A54" s="1" t="s">
        <v>163</v>
      </c>
      <c r="B54" s="1">
        <f>GEOMEAN(B3:B52)</f>
        <v>1.0944681288072586</v>
      </c>
    </row>
    <row r="55" spans="1:2" x14ac:dyDescent="0.3">
      <c r="A55" s="1" t="s">
        <v>164</v>
      </c>
      <c r="B55" s="1">
        <f>0.0125/B54</f>
        <v>1.1421072638837265E-2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10" t="s">
        <v>146</v>
      </c>
      <c r="B1" s="10"/>
    </row>
    <row r="2" spans="1:3" x14ac:dyDescent="0.3">
      <c r="A2" t="s">
        <v>159</v>
      </c>
      <c r="B2" t="s">
        <v>160</v>
      </c>
      <c r="C2" s="1">
        <f>1000/50000000</f>
        <v>2.0000000000000002E-5</v>
      </c>
    </row>
    <row r="3" spans="1:3" x14ac:dyDescent="0.3">
      <c r="A3">
        <f>Sheet6!B3*$C$2</f>
        <v>171.5883</v>
      </c>
      <c r="B3" s="1">
        <f>Sheet6!C3*$C$2</f>
        <v>509.88020000000006</v>
      </c>
    </row>
    <row r="4" spans="1:3" x14ac:dyDescent="0.3">
      <c r="A4" s="1">
        <f>Sheet6!B4*$C$2</f>
        <v>256.65034000000003</v>
      </c>
      <c r="B4" s="1">
        <f>Sheet6!C4*$C$2</f>
        <v>745.21872000000008</v>
      </c>
    </row>
    <row r="5" spans="1:3" x14ac:dyDescent="0.3">
      <c r="A5" s="1">
        <f>Sheet6!B5*$C$2</f>
        <v>239.84530000000001</v>
      </c>
      <c r="B5" s="1">
        <f>Sheet6!C5*$C$2</f>
        <v>751.55254000000002</v>
      </c>
    </row>
    <row r="6" spans="1:3" x14ac:dyDescent="0.3">
      <c r="A6" s="1">
        <f>Sheet6!B6*$C$2</f>
        <v>236.21438000000001</v>
      </c>
      <c r="B6" s="1">
        <f>Sheet6!C6*$C$2</f>
        <v>751.37246000000005</v>
      </c>
    </row>
    <row r="7" spans="1:3" x14ac:dyDescent="0.3">
      <c r="A7" s="1">
        <f>Sheet6!B7*$C$2</f>
        <v>269.44054</v>
      </c>
      <c r="B7" s="1">
        <f>Sheet6!C7*$C$2</f>
        <v>778.56272000000001</v>
      </c>
    </row>
    <row r="8" spans="1:3" x14ac:dyDescent="0.3">
      <c r="A8" s="1">
        <f>Sheet6!B8*$C$2</f>
        <v>182.15878000000001</v>
      </c>
      <c r="B8" s="1">
        <f>Sheet6!C8*$C$2</f>
        <v>514.93412000000001</v>
      </c>
    </row>
    <row r="9" spans="1:3" x14ac:dyDescent="0.3">
      <c r="A9" s="1">
        <f>Sheet6!B9*$C$2</f>
        <v>180.83370000000002</v>
      </c>
      <c r="B9" s="1">
        <f>Sheet6!C9*$C$2</f>
        <v>537.85016000000007</v>
      </c>
    </row>
    <row r="10" spans="1:3" x14ac:dyDescent="0.3">
      <c r="A10" s="1">
        <f>Sheet6!B10*$C$2</f>
        <v>242.90612000000002</v>
      </c>
      <c r="B10" s="1">
        <f>Sheet6!C10*$C$2</f>
        <v>752.59314000000006</v>
      </c>
    </row>
    <row r="11" spans="1:3" x14ac:dyDescent="0.3">
      <c r="A11" s="1">
        <f>Sheet6!B11*$C$2</f>
        <v>148.22620000000001</v>
      </c>
      <c r="B11" s="1">
        <f>Sheet6!C11*$C$2</f>
        <v>447.87130000000002</v>
      </c>
    </row>
    <row r="12" spans="1:3" x14ac:dyDescent="0.3">
      <c r="A12" s="1">
        <f>Sheet6!B12*$C$2</f>
        <v>267.85084000000001</v>
      </c>
      <c r="B12" s="1">
        <f>Sheet6!C12*$C$2</f>
        <v>795.7288400000001</v>
      </c>
    </row>
    <row r="13" spans="1:3" x14ac:dyDescent="0.3">
      <c r="A13" s="1">
        <f>Sheet6!B13*$C$2</f>
        <v>233.41224000000003</v>
      </c>
      <c r="B13" s="1">
        <f>Sheet6!C13*$C$2</f>
        <v>702.25780000000009</v>
      </c>
    </row>
    <row r="14" spans="1:3" x14ac:dyDescent="0.3">
      <c r="A14" s="1">
        <f>Sheet6!B14*$C$2</f>
        <v>241.88556000000003</v>
      </c>
      <c r="B14" s="1">
        <f>Sheet6!C14*$C$2</f>
        <v>731.64494000000002</v>
      </c>
    </row>
    <row r="15" spans="1:3" x14ac:dyDescent="0.3">
      <c r="A15" s="1">
        <f>Sheet6!B15*$C$2</f>
        <v>189.25116000000003</v>
      </c>
      <c r="B15" s="1">
        <f>Sheet6!C15*$C$2</f>
        <v>571.51964000000009</v>
      </c>
    </row>
    <row r="16" spans="1:3" x14ac:dyDescent="0.3">
      <c r="A16" s="1">
        <f>Sheet6!B16*$C$2</f>
        <v>184.92732000000001</v>
      </c>
      <c r="B16" s="1">
        <f>Sheet6!C16*$C$2</f>
        <v>563.19978000000003</v>
      </c>
    </row>
    <row r="17" spans="1:2" x14ac:dyDescent="0.3">
      <c r="A17" s="1">
        <f>Sheet6!B17*$C$2</f>
        <v>184.6525</v>
      </c>
      <c r="B17" s="1">
        <f>Sheet6!C17*$C$2</f>
        <v>583.19060000000002</v>
      </c>
    </row>
    <row r="18" spans="1:2" x14ac:dyDescent="0.3">
      <c r="A18" s="1">
        <f>Sheet6!B18*$C$2</f>
        <v>184.51512000000002</v>
      </c>
      <c r="B18" s="1">
        <f>Sheet6!C18*$C$2</f>
        <v>559.3207000000001</v>
      </c>
    </row>
    <row r="19" spans="1:2" x14ac:dyDescent="0.3">
      <c r="A19" s="1">
        <f>Sheet6!B19*$C$2</f>
        <v>180.60282000000001</v>
      </c>
      <c r="B19" s="1">
        <f>Sheet6!C19*$C$2</f>
        <v>562.22976000000006</v>
      </c>
    </row>
    <row r="20" spans="1:2" x14ac:dyDescent="0.3">
      <c r="A20" s="1">
        <f>Sheet6!B20*$C$2</f>
        <v>258.97462000000002</v>
      </c>
      <c r="B20" s="1">
        <f>Sheet6!C20*$C$2</f>
        <v>791.05050000000006</v>
      </c>
    </row>
    <row r="21" spans="1:2" x14ac:dyDescent="0.3">
      <c r="A21" s="1">
        <f>Sheet6!B21*$C$2</f>
        <v>259.23380000000003</v>
      </c>
      <c r="B21" s="1">
        <f>Sheet6!C21*$C$2</f>
        <v>791.1136600000001</v>
      </c>
    </row>
    <row r="22" spans="1:2" x14ac:dyDescent="0.3">
      <c r="A22" s="1">
        <f>Sheet6!B22*$C$2</f>
        <v>170.00148000000002</v>
      </c>
      <c r="B22" s="1">
        <f>Sheet6!C22*$C$2</f>
        <v>562.79822000000001</v>
      </c>
    </row>
    <row r="23" spans="1:2" x14ac:dyDescent="0.3">
      <c r="A23" s="1">
        <f>Sheet6!B23*$C$2</f>
        <v>168.92878000000002</v>
      </c>
      <c r="B23" s="1">
        <f>Sheet6!C23*$C$2</f>
        <v>532.97688000000005</v>
      </c>
    </row>
    <row r="24" spans="1:2" x14ac:dyDescent="0.3">
      <c r="A24" s="1">
        <f>Sheet6!B24*$C$2</f>
        <v>168.73402000000002</v>
      </c>
      <c r="B24" s="1">
        <f>Sheet6!C24*$C$2</f>
        <v>580.51768000000004</v>
      </c>
    </row>
    <row r="25" spans="1:2" x14ac:dyDescent="0.3">
      <c r="A25" s="1">
        <f>Sheet6!B25*$C$2</f>
        <v>169.61518000000001</v>
      </c>
      <c r="B25" s="1">
        <f>Sheet6!C25*$C$2</f>
        <v>584.21824000000004</v>
      </c>
    </row>
    <row r="26" spans="1:2" x14ac:dyDescent="0.3">
      <c r="A26" s="1">
        <f>Sheet6!B26*$C$2</f>
        <v>178.84236000000001</v>
      </c>
      <c r="B26" s="1">
        <f>Sheet6!C26*$C$2</f>
        <v>614.5699800000001</v>
      </c>
    </row>
    <row r="27" spans="1:2" x14ac:dyDescent="0.3">
      <c r="A27" s="1">
        <f>Sheet6!B27*$C$2</f>
        <v>177.35756000000001</v>
      </c>
      <c r="B27" s="1">
        <f>Sheet6!C27*$C$2</f>
        <v>611.4621800000001</v>
      </c>
    </row>
    <row r="28" spans="1:2" x14ac:dyDescent="0.3">
      <c r="A28" s="1">
        <f>Sheet6!B28*$C$2</f>
        <v>178.71308000000002</v>
      </c>
      <c r="B28" s="1">
        <f>Sheet6!C28*$C$2</f>
        <v>619.45568000000003</v>
      </c>
    </row>
    <row r="29" spans="1:2" x14ac:dyDescent="0.3">
      <c r="A29" s="1">
        <f>Sheet6!B29*$C$2</f>
        <v>223.61730000000003</v>
      </c>
      <c r="B29" s="1">
        <f>Sheet6!C29*$C$2</f>
        <v>732.8493400000001</v>
      </c>
    </row>
    <row r="30" spans="1:2" x14ac:dyDescent="0.3">
      <c r="A30" s="1">
        <f>Sheet6!B30*$C$2</f>
        <v>222.19018000000003</v>
      </c>
      <c r="B30" s="1">
        <f>Sheet6!C30*$C$2</f>
        <v>796.92256000000009</v>
      </c>
    </row>
    <row r="31" spans="1:2" x14ac:dyDescent="0.3">
      <c r="A31" s="1">
        <f>Sheet6!B31*$C$2</f>
        <v>244.12574000000001</v>
      </c>
      <c r="B31" s="1">
        <f>Sheet6!C31*$C$2</f>
        <v>840.39118000000008</v>
      </c>
    </row>
    <row r="32" spans="1:2" x14ac:dyDescent="0.3">
      <c r="A32" s="1">
        <f>Sheet6!B32*$C$2</f>
        <v>233.56496000000001</v>
      </c>
      <c r="B32" s="1">
        <f>Sheet6!C32*$C$2</f>
        <v>821.96616000000006</v>
      </c>
    </row>
    <row r="33" spans="1:2" x14ac:dyDescent="0.3">
      <c r="A33" s="1">
        <f>Sheet6!B33*$C$2</f>
        <v>235.85260000000002</v>
      </c>
      <c r="B33" s="1">
        <f>Sheet6!C33*$C$2</f>
        <v>826.09158000000002</v>
      </c>
    </row>
    <row r="34" spans="1:2" x14ac:dyDescent="0.3">
      <c r="A34" s="1">
        <f>Sheet6!B34*$C$2</f>
        <v>237.41054000000003</v>
      </c>
      <c r="B34" s="1">
        <f>Sheet6!C34*$C$2</f>
        <v>782.16860000000008</v>
      </c>
    </row>
    <row r="35" spans="1:2" x14ac:dyDescent="0.3">
      <c r="A35" s="1">
        <f>Sheet6!B35*$C$2</f>
        <v>235.49272000000002</v>
      </c>
      <c r="B35" s="1">
        <f>Sheet6!C35*$C$2</f>
        <v>781.7986800000001</v>
      </c>
    </row>
    <row r="36" spans="1:2" x14ac:dyDescent="0.3">
      <c r="A36" s="1">
        <f>Sheet6!B36*$C$2</f>
        <v>239.50200000000001</v>
      </c>
      <c r="B36" s="1">
        <f>Sheet6!C36*$C$2</f>
        <v>787.46338000000003</v>
      </c>
    </row>
    <row r="37" spans="1:2" x14ac:dyDescent="0.3">
      <c r="A37" s="1">
        <f>Sheet6!B37*$C$2</f>
        <v>243.53330000000003</v>
      </c>
      <c r="B37" s="1">
        <f>Sheet6!C37*$C$2</f>
        <v>804.50464000000011</v>
      </c>
    </row>
    <row r="38" spans="1:2" x14ac:dyDescent="0.3">
      <c r="A38" s="1">
        <f>Sheet6!B38*$C$2</f>
        <v>253.41436000000002</v>
      </c>
      <c r="B38" s="1">
        <f>Sheet6!C38*$C$2</f>
        <v>833.88062000000002</v>
      </c>
    </row>
    <row r="39" spans="1:2" x14ac:dyDescent="0.3">
      <c r="A39" s="1">
        <f>Sheet6!B39*$C$2</f>
        <v>259.99616000000003</v>
      </c>
      <c r="B39" s="1">
        <f>Sheet6!C39*$C$2</f>
        <v>812.81898000000001</v>
      </c>
    </row>
    <row r="40" spans="1:2" x14ac:dyDescent="0.3">
      <c r="A40" s="1">
        <f>Sheet6!B40*$C$2</f>
        <v>261.74508000000003</v>
      </c>
      <c r="B40" s="1">
        <f>Sheet6!C40*$C$2</f>
        <v>806.71584000000007</v>
      </c>
    </row>
    <row r="41" spans="1:2" x14ac:dyDescent="0.3">
      <c r="A41" s="1">
        <f>Sheet6!B41*$C$2</f>
        <v>264.93646000000001</v>
      </c>
      <c r="B41" s="1">
        <f>Sheet6!C41*$C$2</f>
        <v>814.5603000000001</v>
      </c>
    </row>
    <row r="42" spans="1:2" x14ac:dyDescent="0.3">
      <c r="A42" s="1">
        <f>Sheet6!B42*$C$2</f>
        <v>217.60746000000003</v>
      </c>
      <c r="B42" s="1">
        <f>Sheet6!C42*$C$2</f>
        <v>660.5155400000001</v>
      </c>
    </row>
    <row r="43" spans="1:2" x14ac:dyDescent="0.3">
      <c r="A43" s="1">
        <f>Sheet6!B43*$C$2</f>
        <v>238.39240000000001</v>
      </c>
      <c r="B43" s="1">
        <f>Sheet6!C43*$C$2</f>
        <v>733.67018000000007</v>
      </c>
    </row>
    <row r="44" spans="1:2" x14ac:dyDescent="0.3">
      <c r="A44" s="1">
        <f>Sheet6!B44*$C$2</f>
        <v>241.83094000000003</v>
      </c>
      <c r="B44" s="1">
        <f>Sheet6!C44*$C$2</f>
        <v>733.5087400000001</v>
      </c>
    </row>
    <row r="45" spans="1:2" x14ac:dyDescent="0.3">
      <c r="A45" s="1">
        <f>Sheet6!B45*$C$2</f>
        <v>243.22468000000001</v>
      </c>
      <c r="B45" s="1">
        <f>Sheet6!C45*$C$2</f>
        <v>744.61928000000012</v>
      </c>
    </row>
    <row r="46" spans="1:2" x14ac:dyDescent="0.3">
      <c r="A46" s="1">
        <f>Sheet6!B46*$C$2</f>
        <v>238.76060000000001</v>
      </c>
      <c r="B46" s="1">
        <f>Sheet6!C46*$C$2</f>
        <v>742.66352000000006</v>
      </c>
    </row>
    <row r="47" spans="1:2" x14ac:dyDescent="0.3">
      <c r="A47" s="1">
        <f>Sheet6!B47*$C$2</f>
        <v>148.7825</v>
      </c>
      <c r="B47" s="1">
        <f>Sheet6!C47*$C$2</f>
        <v>765.72842000000003</v>
      </c>
    </row>
    <row r="48" spans="1:2" x14ac:dyDescent="0.3">
      <c r="A48" s="1">
        <f>Sheet6!B48*$C$2</f>
        <v>142.96032000000002</v>
      </c>
      <c r="B48" s="1">
        <f>Sheet6!C48*$C$2</f>
        <v>556.28453999999999</v>
      </c>
    </row>
    <row r="49" spans="1:4" x14ac:dyDescent="0.3">
      <c r="A49" s="1">
        <f>Sheet6!B49*$C$2</f>
        <v>165.18600000000001</v>
      </c>
      <c r="B49" s="1">
        <f>Sheet6!C49*$C$2</f>
        <v>517.89068000000009</v>
      </c>
    </row>
    <row r="50" spans="1:4" x14ac:dyDescent="0.3">
      <c r="A50" s="1">
        <f>Sheet6!B50*$C$2</f>
        <v>217.98080000000002</v>
      </c>
      <c r="B50" s="1">
        <f>Sheet6!C50*$C$2</f>
        <v>612.77638000000002</v>
      </c>
    </row>
    <row r="51" spans="1:4" x14ac:dyDescent="0.3">
      <c r="A51" s="1">
        <f>Sheet6!B51*$C$2</f>
        <v>264.77702000000005</v>
      </c>
      <c r="B51" s="1">
        <f>Sheet6!C51*$C$2</f>
        <v>674.34886000000006</v>
      </c>
    </row>
    <row r="52" spans="1:4" x14ac:dyDescent="0.3">
      <c r="A52" s="1">
        <f>Sheet6!B52*$C$2</f>
        <v>42.508700000000005</v>
      </c>
      <c r="B52" s="1">
        <f>Sheet6!C52*$C$2</f>
        <v>185.65818000000002</v>
      </c>
    </row>
    <row r="53" spans="1:4" x14ac:dyDescent="0.3">
      <c r="A53" s="1">
        <f>AVERAGE(A3:A52)</f>
        <v>212.85509839999995</v>
      </c>
      <c r="B53" s="1">
        <f>AVERAGE(B3:B52)</f>
        <v>678.33773240000005</v>
      </c>
      <c r="C53" t="s">
        <v>151</v>
      </c>
      <c r="D53" t="s">
        <v>166</v>
      </c>
    </row>
    <row r="54" spans="1:4" x14ac:dyDescent="0.3">
      <c r="A54" s="1">
        <f>A53*linkedrecords!C5</f>
        <v>6.3095785398318389</v>
      </c>
      <c r="B54" s="1">
        <f>B53*linkedrecords!C4</f>
        <v>4.0669263909629327</v>
      </c>
      <c r="C54" s="1" t="s">
        <v>161</v>
      </c>
      <c r="D54">
        <f>SUM(A54:B54)</f>
        <v>10.376504930794772</v>
      </c>
    </row>
    <row r="55" spans="1:4" x14ac:dyDescent="0.3">
      <c r="A55">
        <f>Sheet1!B55*linkedrecords!E5*20</f>
        <v>1.9994003867291845</v>
      </c>
      <c r="B55" s="1">
        <f>Sheet1!B55*linkedrecords!E4*20</f>
        <v>8.2095583813773368E-2</v>
      </c>
      <c r="C55" s="1" t="s">
        <v>162</v>
      </c>
      <c r="D55" s="3">
        <f>SUM(A55:B55)</f>
        <v>2.0814959705429579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8">
        <v>21304092</v>
      </c>
      <c r="C3" s="8">
        <v>20467577</v>
      </c>
      <c r="D3" s="8">
        <v>836515</v>
      </c>
      <c r="E3" s="8">
        <v>8852058</v>
      </c>
      <c r="F3" s="8">
        <v>8457325</v>
      </c>
      <c r="G3" s="8">
        <v>394733</v>
      </c>
      <c r="H3" s="8">
        <v>4041793</v>
      </c>
      <c r="I3" s="8">
        <v>3982764</v>
      </c>
      <c r="J3" s="8">
        <v>59029</v>
      </c>
      <c r="K3" s="8">
        <v>8410241</v>
      </c>
      <c r="L3" s="8">
        <v>8027488</v>
      </c>
      <c r="M3" s="8">
        <v>382753</v>
      </c>
      <c r="N3" s="8">
        <v>0</v>
      </c>
      <c r="O3" s="8">
        <v>0</v>
      </c>
      <c r="P3" s="8">
        <v>0</v>
      </c>
      <c r="Q3" s="8">
        <v>8897870</v>
      </c>
      <c r="R3" s="8">
        <v>8589318</v>
      </c>
      <c r="S3" s="8">
        <v>129655</v>
      </c>
      <c r="T3" s="8">
        <v>253072</v>
      </c>
      <c r="U3" s="8">
        <v>47.1798</v>
      </c>
      <c r="V3" s="8">
        <v>0</v>
      </c>
    </row>
    <row r="4" spans="1:22" x14ac:dyDescent="0.3">
      <c r="A4" t="s">
        <v>87</v>
      </c>
      <c r="B4" s="8">
        <v>19384063</v>
      </c>
      <c r="C4" s="8">
        <v>19044633</v>
      </c>
      <c r="D4" s="8">
        <v>339430</v>
      </c>
      <c r="E4" s="8">
        <v>6611740</v>
      </c>
      <c r="F4" s="8">
        <v>6495069</v>
      </c>
      <c r="G4" s="8">
        <v>116671</v>
      </c>
      <c r="H4" s="8">
        <v>6425941</v>
      </c>
      <c r="I4" s="8">
        <v>6336277</v>
      </c>
      <c r="J4" s="8">
        <v>89664</v>
      </c>
      <c r="K4" s="8">
        <v>6346382</v>
      </c>
      <c r="L4" s="8">
        <v>6213287</v>
      </c>
      <c r="M4" s="8">
        <v>133095</v>
      </c>
      <c r="N4" s="8">
        <v>0</v>
      </c>
      <c r="O4" s="8">
        <v>0</v>
      </c>
      <c r="P4" s="8">
        <v>0</v>
      </c>
      <c r="Q4" s="8">
        <v>6622477</v>
      </c>
      <c r="R4" s="8">
        <v>6418048</v>
      </c>
      <c r="S4" s="8">
        <v>54146</v>
      </c>
      <c r="T4" s="8">
        <v>79091</v>
      </c>
      <c r="U4" s="8">
        <v>48.983199999999997</v>
      </c>
      <c r="V4" s="8">
        <v>0</v>
      </c>
    </row>
    <row r="5" spans="1:22" x14ac:dyDescent="0.3">
      <c r="A5" t="s">
        <v>88</v>
      </c>
      <c r="B5" s="8">
        <v>17798171</v>
      </c>
      <c r="C5" s="8">
        <v>17302031</v>
      </c>
      <c r="D5" s="8">
        <v>496140</v>
      </c>
      <c r="E5" s="8">
        <v>6113956</v>
      </c>
      <c r="F5" s="8">
        <v>5988840</v>
      </c>
      <c r="G5" s="8">
        <v>125116</v>
      </c>
      <c r="H5" s="8">
        <v>5954258</v>
      </c>
      <c r="I5" s="8">
        <v>5720019</v>
      </c>
      <c r="J5" s="8">
        <v>234239</v>
      </c>
      <c r="K5" s="8">
        <v>5729957</v>
      </c>
      <c r="L5" s="8">
        <v>5593172</v>
      </c>
      <c r="M5" s="8">
        <v>136785</v>
      </c>
      <c r="N5" s="8">
        <v>0</v>
      </c>
      <c r="O5" s="8">
        <v>0</v>
      </c>
      <c r="P5" s="8">
        <v>0</v>
      </c>
      <c r="Q5" s="8">
        <v>6155648</v>
      </c>
      <c r="R5" s="8">
        <v>6013713</v>
      </c>
      <c r="S5" s="8">
        <v>68723</v>
      </c>
      <c r="T5" s="8">
        <v>68109</v>
      </c>
      <c r="U5" s="8">
        <v>123.71299999999999</v>
      </c>
      <c r="V5" s="8">
        <v>0</v>
      </c>
    </row>
    <row r="6" spans="1:22" x14ac:dyDescent="0.3">
      <c r="A6" t="s">
        <v>89</v>
      </c>
      <c r="B6" s="8">
        <v>22031381</v>
      </c>
      <c r="C6" s="8">
        <v>21142379</v>
      </c>
      <c r="D6" s="8">
        <v>889002</v>
      </c>
      <c r="E6" s="8">
        <v>8754280</v>
      </c>
      <c r="F6" s="8">
        <v>8358580</v>
      </c>
      <c r="G6" s="8">
        <v>395700</v>
      </c>
      <c r="H6" s="8">
        <v>4815727</v>
      </c>
      <c r="I6" s="8">
        <v>4694394</v>
      </c>
      <c r="J6" s="8">
        <v>121333</v>
      </c>
      <c r="K6" s="8">
        <v>8461374</v>
      </c>
      <c r="L6" s="8">
        <v>8089405</v>
      </c>
      <c r="M6" s="8">
        <v>371969</v>
      </c>
      <c r="N6" s="8">
        <v>0</v>
      </c>
      <c r="O6" s="8">
        <v>0</v>
      </c>
      <c r="P6" s="8">
        <v>0</v>
      </c>
      <c r="Q6" s="8">
        <v>8793462</v>
      </c>
      <c r="R6" s="8">
        <v>8633827</v>
      </c>
      <c r="S6" s="8">
        <v>133456</v>
      </c>
      <c r="T6" s="8">
        <v>238521</v>
      </c>
      <c r="U6" s="8">
        <v>29.388000000000002</v>
      </c>
      <c r="V6" s="8">
        <v>0</v>
      </c>
    </row>
    <row r="7" spans="1:22" x14ac:dyDescent="0.3">
      <c r="A7" t="s">
        <v>90</v>
      </c>
      <c r="B7" s="8">
        <v>19799750</v>
      </c>
      <c r="C7" s="8">
        <v>19263750</v>
      </c>
      <c r="D7" s="8">
        <v>536000</v>
      </c>
      <c r="E7" s="8">
        <v>6727743</v>
      </c>
      <c r="F7" s="8">
        <v>6556127</v>
      </c>
      <c r="G7" s="8">
        <v>171616</v>
      </c>
      <c r="H7" s="8">
        <v>6800104</v>
      </c>
      <c r="I7" s="8">
        <v>6615795</v>
      </c>
      <c r="J7" s="8">
        <v>184309</v>
      </c>
      <c r="K7" s="8">
        <v>6271903</v>
      </c>
      <c r="L7" s="8">
        <v>6091828</v>
      </c>
      <c r="M7" s="8">
        <v>180075</v>
      </c>
      <c r="N7" s="8">
        <v>0</v>
      </c>
      <c r="O7" s="8">
        <v>0</v>
      </c>
      <c r="P7" s="8">
        <v>0</v>
      </c>
      <c r="Q7" s="8">
        <v>6751412</v>
      </c>
      <c r="R7" s="8">
        <v>6378257</v>
      </c>
      <c r="S7" s="8">
        <v>59680</v>
      </c>
      <c r="T7" s="8">
        <v>120282</v>
      </c>
      <c r="U7" s="8">
        <v>92.979600000000005</v>
      </c>
      <c r="V7" s="8">
        <v>0</v>
      </c>
    </row>
    <row r="8" spans="1:22" x14ac:dyDescent="0.3">
      <c r="A8" t="s">
        <v>91</v>
      </c>
      <c r="B8" s="8">
        <v>16671123</v>
      </c>
      <c r="C8" s="8">
        <v>15944347</v>
      </c>
      <c r="D8" s="8">
        <v>726776</v>
      </c>
      <c r="E8" s="8">
        <v>6400779</v>
      </c>
      <c r="F8" s="8">
        <v>5994472</v>
      </c>
      <c r="G8" s="8">
        <v>406307</v>
      </c>
      <c r="H8" s="8">
        <v>4340333</v>
      </c>
      <c r="I8" s="8">
        <v>4297697</v>
      </c>
      <c r="J8" s="8">
        <v>42636</v>
      </c>
      <c r="K8" s="8">
        <v>5930011</v>
      </c>
      <c r="L8" s="8">
        <v>5652178</v>
      </c>
      <c r="M8" s="8">
        <v>277833</v>
      </c>
      <c r="N8" s="8">
        <v>0</v>
      </c>
      <c r="O8" s="8">
        <v>0</v>
      </c>
      <c r="P8" s="8">
        <v>0</v>
      </c>
      <c r="Q8" s="8">
        <v>6442295</v>
      </c>
      <c r="R8" s="8">
        <v>6262514</v>
      </c>
      <c r="S8" s="8">
        <v>116853</v>
      </c>
      <c r="T8" s="8">
        <v>160855</v>
      </c>
      <c r="U8" s="8">
        <v>81.606800000000007</v>
      </c>
      <c r="V8" s="8">
        <v>0</v>
      </c>
    </row>
    <row r="9" spans="1:22" x14ac:dyDescent="0.3">
      <c r="A9" t="s">
        <v>92</v>
      </c>
      <c r="B9" s="8">
        <v>21310227</v>
      </c>
      <c r="C9" s="8">
        <v>20140872</v>
      </c>
      <c r="D9" s="8">
        <v>1169355</v>
      </c>
      <c r="E9" s="8">
        <v>8423589</v>
      </c>
      <c r="F9" s="8">
        <v>7884832</v>
      </c>
      <c r="G9" s="8">
        <v>538757</v>
      </c>
      <c r="H9" s="8">
        <v>4871564</v>
      </c>
      <c r="I9" s="8">
        <v>4780417</v>
      </c>
      <c r="J9" s="8">
        <v>91147</v>
      </c>
      <c r="K9" s="8">
        <v>8015074</v>
      </c>
      <c r="L9" s="8">
        <v>7475623</v>
      </c>
      <c r="M9" s="8">
        <v>539451</v>
      </c>
      <c r="N9" s="8">
        <v>0</v>
      </c>
      <c r="O9" s="8">
        <v>0</v>
      </c>
      <c r="P9" s="8">
        <v>0</v>
      </c>
      <c r="Q9" s="8">
        <v>8475899</v>
      </c>
      <c r="R9" s="8">
        <v>8234612</v>
      </c>
      <c r="S9" s="8">
        <v>158761</v>
      </c>
      <c r="T9" s="8">
        <v>380705</v>
      </c>
      <c r="U9" s="8">
        <v>34.370899999999999</v>
      </c>
      <c r="V9" s="8">
        <v>0</v>
      </c>
    </row>
    <row r="10" spans="1:22" x14ac:dyDescent="0.3">
      <c r="A10" t="s">
        <v>93</v>
      </c>
      <c r="B10" s="8">
        <v>20532044</v>
      </c>
      <c r="C10" s="8">
        <v>18903352</v>
      </c>
      <c r="D10" s="8">
        <v>1628692</v>
      </c>
      <c r="E10" s="8">
        <v>8085298</v>
      </c>
      <c r="F10" s="8">
        <v>7286634</v>
      </c>
      <c r="G10" s="8">
        <v>798664</v>
      </c>
      <c r="H10" s="8">
        <v>4817352</v>
      </c>
      <c r="I10" s="8">
        <v>4707813</v>
      </c>
      <c r="J10" s="8">
        <v>109539</v>
      </c>
      <c r="K10" s="8">
        <v>7629394</v>
      </c>
      <c r="L10" s="8">
        <v>6908905</v>
      </c>
      <c r="M10" s="8">
        <v>720489</v>
      </c>
      <c r="N10" s="8">
        <v>0</v>
      </c>
      <c r="O10" s="8">
        <v>0</v>
      </c>
      <c r="P10" s="8">
        <v>0</v>
      </c>
      <c r="Q10" s="8">
        <v>8154424</v>
      </c>
      <c r="R10" s="8">
        <v>7986560</v>
      </c>
      <c r="S10" s="8">
        <v>200521</v>
      </c>
      <c r="T10" s="8">
        <v>519973</v>
      </c>
      <c r="U10" s="8">
        <v>32.720599999999997</v>
      </c>
      <c r="V10" s="8">
        <v>0</v>
      </c>
    </row>
    <row r="11" spans="1:22" x14ac:dyDescent="0.3">
      <c r="A11" t="s">
        <v>94</v>
      </c>
      <c r="B11" s="8">
        <v>17729724</v>
      </c>
      <c r="C11" s="8">
        <v>17218528</v>
      </c>
      <c r="D11" s="8">
        <v>511196</v>
      </c>
      <c r="E11" s="8">
        <v>6502663</v>
      </c>
      <c r="F11" s="8">
        <v>6296545</v>
      </c>
      <c r="G11" s="8">
        <v>206118</v>
      </c>
      <c r="H11" s="8">
        <v>5056406</v>
      </c>
      <c r="I11" s="8">
        <v>4973818</v>
      </c>
      <c r="J11" s="8">
        <v>82588</v>
      </c>
      <c r="K11" s="8">
        <v>6170655</v>
      </c>
      <c r="L11" s="8">
        <v>5948165</v>
      </c>
      <c r="M11" s="8">
        <v>222490</v>
      </c>
      <c r="N11" s="8">
        <v>0</v>
      </c>
      <c r="O11" s="8">
        <v>0</v>
      </c>
      <c r="P11" s="8">
        <v>0</v>
      </c>
      <c r="Q11" s="8">
        <v>6531581</v>
      </c>
      <c r="R11" s="8">
        <v>6351657</v>
      </c>
      <c r="S11" s="8">
        <v>130664</v>
      </c>
      <c r="T11" s="8">
        <v>91954</v>
      </c>
      <c r="U11" s="8">
        <v>95.472499999999997</v>
      </c>
      <c r="V11" s="8">
        <v>0</v>
      </c>
    </row>
    <row r="12" spans="1:22" x14ac:dyDescent="0.3">
      <c r="A12" t="s">
        <v>95</v>
      </c>
      <c r="B12" s="8">
        <v>21870302</v>
      </c>
      <c r="C12" s="8">
        <v>21869494</v>
      </c>
      <c r="D12" s="8">
        <v>808</v>
      </c>
      <c r="E12" s="8">
        <v>6771064</v>
      </c>
      <c r="F12" s="8">
        <v>6770689</v>
      </c>
      <c r="G12" s="8">
        <v>375</v>
      </c>
      <c r="H12" s="8">
        <v>8432589</v>
      </c>
      <c r="I12" s="8">
        <v>8432475</v>
      </c>
      <c r="J12" s="8">
        <v>114</v>
      </c>
      <c r="K12" s="8">
        <v>6666649</v>
      </c>
      <c r="L12" s="8">
        <v>6666330</v>
      </c>
      <c r="M12" s="8">
        <v>319</v>
      </c>
      <c r="N12" s="8">
        <v>0</v>
      </c>
      <c r="O12" s="8">
        <v>0</v>
      </c>
      <c r="P12" s="8">
        <v>0</v>
      </c>
      <c r="Q12" s="8">
        <v>6771124</v>
      </c>
      <c r="R12" s="8">
        <v>6674504</v>
      </c>
      <c r="S12" s="8">
        <v>91</v>
      </c>
      <c r="T12" s="8">
        <v>230</v>
      </c>
      <c r="U12" s="8">
        <v>36.445500000000003</v>
      </c>
      <c r="V12" s="8">
        <v>0</v>
      </c>
    </row>
    <row r="13" spans="1:22" x14ac:dyDescent="0.3">
      <c r="A13" t="s">
        <v>96</v>
      </c>
      <c r="B13" s="8">
        <v>20169383</v>
      </c>
      <c r="C13" s="8">
        <v>19028048</v>
      </c>
      <c r="D13" s="8">
        <v>1141335</v>
      </c>
      <c r="E13" s="8">
        <v>7932537</v>
      </c>
      <c r="F13" s="8">
        <v>7404101</v>
      </c>
      <c r="G13" s="8">
        <v>528436</v>
      </c>
      <c r="H13" s="8">
        <v>4562179</v>
      </c>
      <c r="I13" s="8">
        <v>4444866</v>
      </c>
      <c r="J13" s="8">
        <v>117313</v>
      </c>
      <c r="K13" s="8">
        <v>7674667</v>
      </c>
      <c r="L13" s="8">
        <v>7179081</v>
      </c>
      <c r="M13" s="8">
        <v>495586</v>
      </c>
      <c r="N13" s="8">
        <v>0</v>
      </c>
      <c r="O13" s="8">
        <v>0</v>
      </c>
      <c r="P13" s="8">
        <v>0</v>
      </c>
      <c r="Q13" s="8">
        <v>7992298</v>
      </c>
      <c r="R13" s="8">
        <v>7900143</v>
      </c>
      <c r="S13" s="8">
        <v>157266</v>
      </c>
      <c r="T13" s="8">
        <v>338280</v>
      </c>
      <c r="U13" s="8">
        <v>53.490499999999997</v>
      </c>
      <c r="V13" s="8">
        <v>0</v>
      </c>
    </row>
    <row r="14" spans="1:22" x14ac:dyDescent="0.3">
      <c r="A14" t="s">
        <v>97</v>
      </c>
      <c r="B14" s="8">
        <v>21869148</v>
      </c>
      <c r="C14" s="8">
        <v>17797698</v>
      </c>
      <c r="D14" s="8">
        <v>4071450</v>
      </c>
      <c r="E14" s="8">
        <v>8711090</v>
      </c>
      <c r="F14" s="8">
        <v>6694766</v>
      </c>
      <c r="G14" s="8">
        <v>2016324</v>
      </c>
      <c r="H14" s="8">
        <v>4653075</v>
      </c>
      <c r="I14" s="8">
        <v>4546146</v>
      </c>
      <c r="J14" s="8">
        <v>106929</v>
      </c>
      <c r="K14" s="8">
        <v>8504983</v>
      </c>
      <c r="L14" s="8">
        <v>6556786</v>
      </c>
      <c r="M14" s="8">
        <v>1948197</v>
      </c>
      <c r="N14" s="8">
        <v>0</v>
      </c>
      <c r="O14" s="8">
        <v>0</v>
      </c>
      <c r="P14" s="8">
        <v>0</v>
      </c>
      <c r="Q14" s="8">
        <v>8747644</v>
      </c>
      <c r="R14" s="8">
        <v>8657496</v>
      </c>
      <c r="S14" s="8">
        <v>108396</v>
      </c>
      <c r="T14" s="8">
        <v>1839792</v>
      </c>
      <c r="U14" s="8">
        <v>22.719000000000001</v>
      </c>
      <c r="V14" s="8">
        <v>0</v>
      </c>
    </row>
    <row r="15" spans="1:22" x14ac:dyDescent="0.3">
      <c r="A15" t="s">
        <v>98</v>
      </c>
      <c r="B15" s="8">
        <v>21854933</v>
      </c>
      <c r="C15" s="8">
        <v>17274799</v>
      </c>
      <c r="D15" s="8">
        <v>4580134</v>
      </c>
      <c r="E15" s="8">
        <v>8737221</v>
      </c>
      <c r="F15" s="8">
        <v>6459217</v>
      </c>
      <c r="G15" s="8">
        <v>2278004</v>
      </c>
      <c r="H15" s="8">
        <v>4590823</v>
      </c>
      <c r="I15" s="8">
        <v>4486135</v>
      </c>
      <c r="J15" s="8">
        <v>104688</v>
      </c>
      <c r="K15" s="8">
        <v>8526889</v>
      </c>
      <c r="L15" s="8">
        <v>6329447</v>
      </c>
      <c r="M15" s="8">
        <v>2197442</v>
      </c>
      <c r="N15" s="8">
        <v>0</v>
      </c>
      <c r="O15" s="8">
        <v>0</v>
      </c>
      <c r="P15" s="8">
        <v>0</v>
      </c>
      <c r="Q15" s="8">
        <v>8771068</v>
      </c>
      <c r="R15" s="8">
        <v>8672441</v>
      </c>
      <c r="S15" s="8">
        <v>108738</v>
      </c>
      <c r="T15" s="8">
        <v>2088703</v>
      </c>
      <c r="U15" s="8">
        <v>20.205100000000002</v>
      </c>
      <c r="V15" s="8">
        <v>0</v>
      </c>
    </row>
    <row r="16" spans="1:22" x14ac:dyDescent="0.3">
      <c r="A16" t="s">
        <v>99</v>
      </c>
      <c r="B16" s="8">
        <v>20291828</v>
      </c>
      <c r="C16" s="8">
        <v>17066093</v>
      </c>
      <c r="D16" s="8">
        <v>3225735</v>
      </c>
      <c r="E16" s="8">
        <v>7894277</v>
      </c>
      <c r="F16" s="8">
        <v>6303910</v>
      </c>
      <c r="G16" s="8">
        <v>1590367</v>
      </c>
      <c r="H16" s="8">
        <v>4723144</v>
      </c>
      <c r="I16" s="8">
        <v>4628535</v>
      </c>
      <c r="J16" s="8">
        <v>94609</v>
      </c>
      <c r="K16" s="8">
        <v>7674407</v>
      </c>
      <c r="L16" s="8">
        <v>6133648</v>
      </c>
      <c r="M16" s="8">
        <v>1540759</v>
      </c>
      <c r="N16" s="8">
        <v>0</v>
      </c>
      <c r="O16" s="8">
        <v>0</v>
      </c>
      <c r="P16" s="8">
        <v>0</v>
      </c>
      <c r="Q16" s="8">
        <v>7928904</v>
      </c>
      <c r="R16" s="8">
        <v>7830667</v>
      </c>
      <c r="S16" s="8">
        <v>119964</v>
      </c>
      <c r="T16" s="8">
        <v>1420767</v>
      </c>
      <c r="U16" s="8">
        <v>22.506699999999999</v>
      </c>
      <c r="V16" s="8">
        <v>0</v>
      </c>
    </row>
    <row r="17" spans="1:22" x14ac:dyDescent="0.3">
      <c r="A17" t="s">
        <v>100</v>
      </c>
      <c r="B17" s="8">
        <v>18449048</v>
      </c>
      <c r="C17" s="8">
        <v>17417500</v>
      </c>
      <c r="D17" s="8">
        <v>1031548</v>
      </c>
      <c r="E17" s="8">
        <v>6918216</v>
      </c>
      <c r="F17" s="8">
        <v>6439820</v>
      </c>
      <c r="G17" s="8">
        <v>478396</v>
      </c>
      <c r="H17" s="8">
        <v>4848209</v>
      </c>
      <c r="I17" s="8">
        <v>4766098</v>
      </c>
      <c r="J17" s="8">
        <v>82111</v>
      </c>
      <c r="K17" s="8">
        <v>6682623</v>
      </c>
      <c r="L17" s="8">
        <v>6211582</v>
      </c>
      <c r="M17" s="8">
        <v>471041</v>
      </c>
      <c r="N17" s="8">
        <v>0</v>
      </c>
      <c r="O17" s="8">
        <v>0</v>
      </c>
      <c r="P17" s="8">
        <v>0</v>
      </c>
      <c r="Q17" s="8">
        <v>6956045</v>
      </c>
      <c r="R17" s="8">
        <v>6861464</v>
      </c>
      <c r="S17" s="8">
        <v>140518</v>
      </c>
      <c r="T17" s="8">
        <v>330519</v>
      </c>
      <c r="U17" s="8">
        <v>39.759500000000003</v>
      </c>
      <c r="V17" s="8">
        <v>0</v>
      </c>
    </row>
    <row r="18" spans="1:22" x14ac:dyDescent="0.3">
      <c r="A18" t="s">
        <v>101</v>
      </c>
      <c r="B18" s="8">
        <v>17652902</v>
      </c>
      <c r="C18" s="8">
        <v>16609310</v>
      </c>
      <c r="D18" s="8">
        <v>1043592</v>
      </c>
      <c r="E18" s="8">
        <v>6458024</v>
      </c>
      <c r="F18" s="8">
        <v>5973297</v>
      </c>
      <c r="G18" s="8">
        <v>484727</v>
      </c>
      <c r="H18" s="8">
        <v>4974931</v>
      </c>
      <c r="I18" s="8">
        <v>4892817</v>
      </c>
      <c r="J18" s="8">
        <v>82114</v>
      </c>
      <c r="K18" s="8">
        <v>6219947</v>
      </c>
      <c r="L18" s="8">
        <v>5743196</v>
      </c>
      <c r="M18" s="8">
        <v>476751</v>
      </c>
      <c r="N18" s="8">
        <v>0</v>
      </c>
      <c r="O18" s="8">
        <v>0</v>
      </c>
      <c r="P18" s="8">
        <v>0</v>
      </c>
      <c r="Q18" s="8">
        <v>6494176</v>
      </c>
      <c r="R18" s="8">
        <v>6393749</v>
      </c>
      <c r="S18" s="8">
        <v>135830</v>
      </c>
      <c r="T18" s="8">
        <v>340941</v>
      </c>
      <c r="U18" s="8">
        <v>40.185899999999997</v>
      </c>
      <c r="V18" s="8">
        <v>0</v>
      </c>
    </row>
    <row r="19" spans="1:22" x14ac:dyDescent="0.3">
      <c r="A19" t="s">
        <v>102</v>
      </c>
      <c r="B19" s="8">
        <v>17630789</v>
      </c>
      <c r="C19" s="8">
        <v>16563810</v>
      </c>
      <c r="D19" s="8">
        <v>1066979</v>
      </c>
      <c r="E19" s="8">
        <v>6461883</v>
      </c>
      <c r="F19" s="8">
        <v>5963705</v>
      </c>
      <c r="G19" s="8">
        <v>498178</v>
      </c>
      <c r="H19" s="8">
        <v>4943872</v>
      </c>
      <c r="I19" s="8">
        <v>4863617</v>
      </c>
      <c r="J19" s="8">
        <v>80255</v>
      </c>
      <c r="K19" s="8">
        <v>6225034</v>
      </c>
      <c r="L19" s="8">
        <v>5736488</v>
      </c>
      <c r="M19" s="8">
        <v>488546</v>
      </c>
      <c r="N19" s="8">
        <v>0</v>
      </c>
      <c r="O19" s="8">
        <v>0</v>
      </c>
      <c r="P19" s="8">
        <v>0</v>
      </c>
      <c r="Q19" s="8">
        <v>6498438</v>
      </c>
      <c r="R19" s="8">
        <v>6401333</v>
      </c>
      <c r="S19" s="8">
        <v>136603</v>
      </c>
      <c r="T19" s="8">
        <v>351950</v>
      </c>
      <c r="U19" s="8">
        <v>41.779400000000003</v>
      </c>
      <c r="V19" s="8">
        <v>0</v>
      </c>
    </row>
    <row r="20" spans="1:22" x14ac:dyDescent="0.3">
      <c r="A20" t="s">
        <v>103</v>
      </c>
      <c r="B20" s="8">
        <v>22203175</v>
      </c>
      <c r="C20" s="8">
        <v>22132306</v>
      </c>
      <c r="D20" s="8">
        <v>70869</v>
      </c>
      <c r="E20" s="8">
        <v>6955424</v>
      </c>
      <c r="F20" s="8">
        <v>6928508</v>
      </c>
      <c r="G20" s="8">
        <v>26916</v>
      </c>
      <c r="H20" s="8">
        <v>8416969</v>
      </c>
      <c r="I20" s="8">
        <v>8384892</v>
      </c>
      <c r="J20" s="8">
        <v>32077</v>
      </c>
      <c r="K20" s="8">
        <v>6830782</v>
      </c>
      <c r="L20" s="8">
        <v>6818906</v>
      </c>
      <c r="M20" s="8">
        <v>11876</v>
      </c>
      <c r="N20" s="8">
        <v>0</v>
      </c>
      <c r="O20" s="8">
        <v>0</v>
      </c>
      <c r="P20" s="8">
        <v>0</v>
      </c>
      <c r="Q20" s="8">
        <v>6959990</v>
      </c>
      <c r="R20" s="8">
        <v>6860510</v>
      </c>
      <c r="S20" s="8">
        <v>3320</v>
      </c>
      <c r="T20" s="8">
        <v>8556</v>
      </c>
      <c r="U20" s="8">
        <v>229.309</v>
      </c>
      <c r="V20" s="8">
        <v>0</v>
      </c>
    </row>
    <row r="21" spans="1:22" x14ac:dyDescent="0.3">
      <c r="A21" t="s">
        <v>104</v>
      </c>
      <c r="B21" s="8">
        <v>22354198</v>
      </c>
      <c r="C21" s="8">
        <v>22336681</v>
      </c>
      <c r="D21" s="8">
        <v>17517</v>
      </c>
      <c r="E21" s="8">
        <v>6946915</v>
      </c>
      <c r="F21" s="8">
        <v>6946381</v>
      </c>
      <c r="G21" s="8">
        <v>534</v>
      </c>
      <c r="H21" s="8">
        <v>8564790</v>
      </c>
      <c r="I21" s="8">
        <v>8564694</v>
      </c>
      <c r="J21" s="8">
        <v>96</v>
      </c>
      <c r="K21" s="8">
        <v>6842493</v>
      </c>
      <c r="L21" s="8">
        <v>6825606</v>
      </c>
      <c r="M21" s="8">
        <v>16887</v>
      </c>
      <c r="N21" s="8">
        <v>0</v>
      </c>
      <c r="O21" s="8">
        <v>0</v>
      </c>
      <c r="P21" s="8">
        <v>0</v>
      </c>
      <c r="Q21" s="8">
        <v>6946976</v>
      </c>
      <c r="R21" s="8">
        <v>6847679</v>
      </c>
      <c r="S21" s="8">
        <v>85</v>
      </c>
      <c r="T21" s="8">
        <v>16799</v>
      </c>
      <c r="U21" s="8">
        <v>16.688700000000001</v>
      </c>
      <c r="V21" s="8">
        <v>0</v>
      </c>
    </row>
    <row r="22" spans="1:22" x14ac:dyDescent="0.3">
      <c r="A22" t="s">
        <v>105</v>
      </c>
      <c r="B22" s="8">
        <v>18480537</v>
      </c>
      <c r="C22" s="8">
        <v>17212620</v>
      </c>
      <c r="D22" s="8">
        <v>1267917</v>
      </c>
      <c r="E22" s="8">
        <v>6774245</v>
      </c>
      <c r="F22" s="8">
        <v>6203117</v>
      </c>
      <c r="G22" s="8">
        <v>571128</v>
      </c>
      <c r="H22" s="8">
        <v>5207354</v>
      </c>
      <c r="I22" s="8">
        <v>4985279</v>
      </c>
      <c r="J22" s="8">
        <v>222075</v>
      </c>
      <c r="K22" s="8">
        <v>6498938</v>
      </c>
      <c r="L22" s="8">
        <v>6024224</v>
      </c>
      <c r="M22" s="8">
        <v>474714</v>
      </c>
      <c r="N22" s="8">
        <v>0</v>
      </c>
      <c r="O22" s="8">
        <v>0</v>
      </c>
      <c r="P22" s="8">
        <v>0</v>
      </c>
      <c r="Q22" s="8">
        <v>6816408</v>
      </c>
      <c r="R22" s="8">
        <v>6716840</v>
      </c>
      <c r="S22" s="8">
        <v>115273</v>
      </c>
      <c r="T22" s="8">
        <v>359459</v>
      </c>
      <c r="U22" s="8">
        <v>22.8752</v>
      </c>
      <c r="V22" s="8">
        <v>0</v>
      </c>
    </row>
    <row r="23" spans="1:22" x14ac:dyDescent="0.3">
      <c r="A23" t="s">
        <v>106</v>
      </c>
      <c r="B23" s="8">
        <v>18449788</v>
      </c>
      <c r="C23" s="8">
        <v>16284196</v>
      </c>
      <c r="D23" s="8">
        <v>2165592</v>
      </c>
      <c r="E23" s="8">
        <v>7055360</v>
      </c>
      <c r="F23" s="8">
        <v>6309641</v>
      </c>
      <c r="G23" s="8">
        <v>745719</v>
      </c>
      <c r="H23" s="8">
        <v>5522663</v>
      </c>
      <c r="I23" s="8">
        <v>4663459</v>
      </c>
      <c r="J23" s="8">
        <v>859204</v>
      </c>
      <c r="K23" s="8">
        <v>5871765</v>
      </c>
      <c r="L23" s="8">
        <v>5311096</v>
      </c>
      <c r="M23" s="8">
        <v>560669</v>
      </c>
      <c r="N23" s="8">
        <v>0</v>
      </c>
      <c r="O23" s="8">
        <v>0</v>
      </c>
      <c r="P23" s="8">
        <v>0</v>
      </c>
      <c r="Q23" s="8">
        <v>7094354</v>
      </c>
      <c r="R23" s="8">
        <v>6903957</v>
      </c>
      <c r="S23" s="8">
        <v>198282</v>
      </c>
      <c r="T23" s="8">
        <v>362448</v>
      </c>
      <c r="U23" s="8">
        <v>173.55199999999999</v>
      </c>
      <c r="V23" s="8">
        <v>0</v>
      </c>
    </row>
    <row r="24" spans="1:22" x14ac:dyDescent="0.3">
      <c r="A24" t="s">
        <v>107</v>
      </c>
      <c r="B24" s="8">
        <v>18685830</v>
      </c>
      <c r="C24" s="8">
        <v>16468165</v>
      </c>
      <c r="D24" s="8">
        <v>2217665</v>
      </c>
      <c r="E24" s="8">
        <v>7080055</v>
      </c>
      <c r="F24" s="8">
        <v>6355626</v>
      </c>
      <c r="G24" s="8">
        <v>724429</v>
      </c>
      <c r="H24" s="8">
        <v>5804737</v>
      </c>
      <c r="I24" s="8">
        <v>4852361</v>
      </c>
      <c r="J24" s="8">
        <v>952376</v>
      </c>
      <c r="K24" s="8">
        <v>5801038</v>
      </c>
      <c r="L24" s="8">
        <v>5260178</v>
      </c>
      <c r="M24" s="8">
        <v>540860</v>
      </c>
      <c r="N24" s="8">
        <v>0</v>
      </c>
      <c r="O24" s="8">
        <v>0</v>
      </c>
      <c r="P24" s="8">
        <v>0</v>
      </c>
      <c r="Q24" s="8">
        <v>7121489</v>
      </c>
      <c r="R24" s="8">
        <v>6918286</v>
      </c>
      <c r="S24" s="8">
        <v>201187</v>
      </c>
      <c r="T24" s="8">
        <v>339762</v>
      </c>
      <c r="U24" s="8">
        <v>174.726</v>
      </c>
      <c r="V24" s="8">
        <v>0</v>
      </c>
    </row>
    <row r="25" spans="1:22" x14ac:dyDescent="0.3">
      <c r="A25" t="s">
        <v>108</v>
      </c>
      <c r="B25" s="8">
        <v>18374503</v>
      </c>
      <c r="C25" s="8">
        <v>16150831</v>
      </c>
      <c r="D25" s="8">
        <v>2223672</v>
      </c>
      <c r="E25" s="8">
        <v>7009144</v>
      </c>
      <c r="F25" s="8">
        <v>6258107</v>
      </c>
      <c r="G25" s="8">
        <v>751037</v>
      </c>
      <c r="H25" s="8">
        <v>5512867</v>
      </c>
      <c r="I25" s="8">
        <v>4610652</v>
      </c>
      <c r="J25" s="8">
        <v>902215</v>
      </c>
      <c r="K25" s="8">
        <v>5852492</v>
      </c>
      <c r="L25" s="8">
        <v>5282072</v>
      </c>
      <c r="M25" s="8">
        <v>570420</v>
      </c>
      <c r="N25" s="8">
        <v>0</v>
      </c>
      <c r="O25" s="8">
        <v>0</v>
      </c>
      <c r="P25" s="8">
        <v>0</v>
      </c>
      <c r="Q25" s="8">
        <v>7048150</v>
      </c>
      <c r="R25" s="8">
        <v>6862385</v>
      </c>
      <c r="S25" s="8">
        <v>201180</v>
      </c>
      <c r="T25" s="8">
        <v>369148</v>
      </c>
      <c r="U25" s="8">
        <v>185.292</v>
      </c>
      <c r="V25" s="8">
        <v>0</v>
      </c>
    </row>
    <row r="26" spans="1:22" x14ac:dyDescent="0.3">
      <c r="A26" t="s">
        <v>109</v>
      </c>
      <c r="B26" s="8">
        <v>18712337</v>
      </c>
      <c r="C26" s="8">
        <v>16508179</v>
      </c>
      <c r="D26" s="8">
        <v>2204158</v>
      </c>
      <c r="E26" s="8">
        <v>7081048</v>
      </c>
      <c r="F26" s="8">
        <v>6359851</v>
      </c>
      <c r="G26" s="8">
        <v>721197</v>
      </c>
      <c r="H26" s="8">
        <v>5817445</v>
      </c>
      <c r="I26" s="8">
        <v>4871498</v>
      </c>
      <c r="J26" s="8">
        <v>945947</v>
      </c>
      <c r="K26" s="8">
        <v>5813844</v>
      </c>
      <c r="L26" s="8">
        <v>5276830</v>
      </c>
      <c r="M26" s="8">
        <v>537014</v>
      </c>
      <c r="N26" s="8">
        <v>0</v>
      </c>
      <c r="O26" s="8">
        <v>0</v>
      </c>
      <c r="P26" s="8">
        <v>0</v>
      </c>
      <c r="Q26" s="8">
        <v>7123528</v>
      </c>
      <c r="R26" s="8">
        <v>6922767</v>
      </c>
      <c r="S26" s="8">
        <v>197786</v>
      </c>
      <c r="T26" s="8">
        <v>339147</v>
      </c>
      <c r="U26" s="8">
        <v>174.959</v>
      </c>
      <c r="V26" s="8">
        <v>0</v>
      </c>
    </row>
    <row r="27" spans="1:22" x14ac:dyDescent="0.3">
      <c r="A27" t="s">
        <v>110</v>
      </c>
      <c r="B27" s="8">
        <v>18790092</v>
      </c>
      <c r="C27" s="8">
        <v>16586629</v>
      </c>
      <c r="D27" s="8">
        <v>2203463</v>
      </c>
      <c r="E27" s="8">
        <v>7095019</v>
      </c>
      <c r="F27" s="8">
        <v>6388220</v>
      </c>
      <c r="G27" s="8">
        <v>706799</v>
      </c>
      <c r="H27" s="8">
        <v>5891894</v>
      </c>
      <c r="I27" s="8">
        <v>4916302</v>
      </c>
      <c r="J27" s="8">
        <v>975592</v>
      </c>
      <c r="K27" s="8">
        <v>5803179</v>
      </c>
      <c r="L27" s="8">
        <v>5282107</v>
      </c>
      <c r="M27" s="8">
        <v>521072</v>
      </c>
      <c r="N27" s="8">
        <v>0</v>
      </c>
      <c r="O27" s="8">
        <v>0</v>
      </c>
      <c r="P27" s="8">
        <v>0</v>
      </c>
      <c r="Q27" s="8">
        <v>7138647</v>
      </c>
      <c r="R27" s="8">
        <v>6932787</v>
      </c>
      <c r="S27" s="8">
        <v>199775</v>
      </c>
      <c r="T27" s="8">
        <v>321291</v>
      </c>
      <c r="U27" s="8">
        <v>177.583</v>
      </c>
      <c r="V27" s="8">
        <v>0</v>
      </c>
    </row>
    <row r="28" spans="1:22" x14ac:dyDescent="0.3">
      <c r="A28" t="s">
        <v>111</v>
      </c>
      <c r="B28" s="8">
        <v>18762546</v>
      </c>
      <c r="C28" s="8">
        <v>16551815</v>
      </c>
      <c r="D28" s="8">
        <v>2210731</v>
      </c>
      <c r="E28" s="8">
        <v>7085749</v>
      </c>
      <c r="F28" s="8">
        <v>6382002</v>
      </c>
      <c r="G28" s="8">
        <v>703747</v>
      </c>
      <c r="H28" s="8">
        <v>5888334</v>
      </c>
      <c r="I28" s="8">
        <v>4908852</v>
      </c>
      <c r="J28" s="8">
        <v>979482</v>
      </c>
      <c r="K28" s="8">
        <v>5788463</v>
      </c>
      <c r="L28" s="8">
        <v>5260961</v>
      </c>
      <c r="M28" s="8">
        <v>527502</v>
      </c>
      <c r="N28" s="8">
        <v>0</v>
      </c>
      <c r="O28" s="8">
        <v>0</v>
      </c>
      <c r="P28" s="8">
        <v>0</v>
      </c>
      <c r="Q28" s="8">
        <v>7129229</v>
      </c>
      <c r="R28" s="8">
        <v>6922158</v>
      </c>
      <c r="S28" s="8">
        <v>206305</v>
      </c>
      <c r="T28" s="8">
        <v>321205</v>
      </c>
      <c r="U28" s="8">
        <v>179.13200000000001</v>
      </c>
      <c r="V28" s="8">
        <v>0</v>
      </c>
    </row>
    <row r="29" spans="1:22" x14ac:dyDescent="0.3">
      <c r="A29" t="s">
        <v>112</v>
      </c>
      <c r="B29" s="8">
        <v>19948484</v>
      </c>
      <c r="C29" s="8">
        <v>18481171</v>
      </c>
      <c r="D29" s="8">
        <v>1467313</v>
      </c>
      <c r="E29" s="8">
        <v>7134049</v>
      </c>
      <c r="F29" s="8">
        <v>6474752</v>
      </c>
      <c r="G29" s="8">
        <v>659297</v>
      </c>
      <c r="H29" s="8">
        <v>5997612</v>
      </c>
      <c r="I29" s="8">
        <v>5736342</v>
      </c>
      <c r="J29" s="8">
        <v>261270</v>
      </c>
      <c r="K29" s="8">
        <v>6816823</v>
      </c>
      <c r="L29" s="8">
        <v>6270077</v>
      </c>
      <c r="M29" s="8">
        <v>546746</v>
      </c>
      <c r="N29" s="8">
        <v>0</v>
      </c>
      <c r="O29" s="8">
        <v>0</v>
      </c>
      <c r="P29" s="8">
        <v>0</v>
      </c>
      <c r="Q29" s="8">
        <v>7185628</v>
      </c>
      <c r="R29" s="8">
        <v>7068803</v>
      </c>
      <c r="S29" s="8">
        <v>131878</v>
      </c>
      <c r="T29" s="8">
        <v>414877</v>
      </c>
      <c r="U29" s="8">
        <v>24.0701</v>
      </c>
      <c r="V29" s="8">
        <v>0</v>
      </c>
    </row>
    <row r="30" spans="1:22" x14ac:dyDescent="0.3">
      <c r="A30" t="s">
        <v>113</v>
      </c>
      <c r="B30" s="8">
        <v>20303899</v>
      </c>
      <c r="C30" s="8">
        <v>18785902</v>
      </c>
      <c r="D30" s="8">
        <v>1517997</v>
      </c>
      <c r="E30" s="8">
        <v>7231920</v>
      </c>
      <c r="F30" s="8">
        <v>6552528</v>
      </c>
      <c r="G30" s="8">
        <v>679392</v>
      </c>
      <c r="H30" s="8">
        <v>6165233</v>
      </c>
      <c r="I30" s="8">
        <v>5891046</v>
      </c>
      <c r="J30" s="8">
        <v>274187</v>
      </c>
      <c r="K30" s="8">
        <v>6906746</v>
      </c>
      <c r="L30" s="8">
        <v>6342328</v>
      </c>
      <c r="M30" s="8">
        <v>564418</v>
      </c>
      <c r="N30" s="8">
        <v>0</v>
      </c>
      <c r="O30" s="8">
        <v>0</v>
      </c>
      <c r="P30" s="8">
        <v>0</v>
      </c>
      <c r="Q30" s="8">
        <v>7286526</v>
      </c>
      <c r="R30" s="8">
        <v>7171482</v>
      </c>
      <c r="S30" s="8">
        <v>136960</v>
      </c>
      <c r="T30" s="8">
        <v>427462</v>
      </c>
      <c r="U30" s="8">
        <v>24.8978</v>
      </c>
      <c r="V30" s="8">
        <v>0</v>
      </c>
    </row>
    <row r="31" spans="1:22" x14ac:dyDescent="0.3">
      <c r="A31" t="s">
        <v>114</v>
      </c>
      <c r="B31" s="8">
        <v>20589255</v>
      </c>
      <c r="C31" s="8">
        <v>19163131</v>
      </c>
      <c r="D31" s="8">
        <v>1426124</v>
      </c>
      <c r="E31" s="8">
        <v>7250146</v>
      </c>
      <c r="F31" s="8">
        <v>6631906</v>
      </c>
      <c r="G31" s="8">
        <v>618240</v>
      </c>
      <c r="H31" s="8">
        <v>6396367</v>
      </c>
      <c r="I31" s="8">
        <v>6147938</v>
      </c>
      <c r="J31" s="8">
        <v>248429</v>
      </c>
      <c r="K31" s="8">
        <v>6942742</v>
      </c>
      <c r="L31" s="8">
        <v>6383287</v>
      </c>
      <c r="M31" s="8">
        <v>559455</v>
      </c>
      <c r="N31" s="8">
        <v>0</v>
      </c>
      <c r="O31" s="8">
        <v>0</v>
      </c>
      <c r="P31" s="8">
        <v>0</v>
      </c>
      <c r="Q31" s="8">
        <v>7291556</v>
      </c>
      <c r="R31" s="8">
        <v>7125390</v>
      </c>
      <c r="S31" s="8">
        <v>131780</v>
      </c>
      <c r="T31" s="8">
        <v>427668</v>
      </c>
      <c r="U31" s="8">
        <v>22.788900000000002</v>
      </c>
      <c r="V31" s="8">
        <v>0</v>
      </c>
    </row>
    <row r="32" spans="1:22" x14ac:dyDescent="0.3">
      <c r="A32" t="s">
        <v>115</v>
      </c>
      <c r="B32" s="8">
        <v>20449874</v>
      </c>
      <c r="C32" s="8">
        <v>18804166</v>
      </c>
      <c r="D32" s="8">
        <v>1645708</v>
      </c>
      <c r="E32" s="8">
        <v>7261562</v>
      </c>
      <c r="F32" s="8">
        <v>6533051</v>
      </c>
      <c r="G32" s="8">
        <v>728511</v>
      </c>
      <c r="H32" s="8">
        <v>6260563</v>
      </c>
      <c r="I32" s="8">
        <v>5973254</v>
      </c>
      <c r="J32" s="8">
        <v>287309</v>
      </c>
      <c r="K32" s="8">
        <v>6927749</v>
      </c>
      <c r="L32" s="8">
        <v>6297861</v>
      </c>
      <c r="M32" s="8">
        <v>629888</v>
      </c>
      <c r="N32" s="8">
        <v>0</v>
      </c>
      <c r="O32" s="8">
        <v>0</v>
      </c>
      <c r="P32" s="8">
        <v>0</v>
      </c>
      <c r="Q32" s="8">
        <v>7309932</v>
      </c>
      <c r="R32" s="8">
        <v>7174558</v>
      </c>
      <c r="S32" s="8">
        <v>151839</v>
      </c>
      <c r="T32" s="8">
        <v>478059</v>
      </c>
      <c r="U32" s="8">
        <v>23.5245</v>
      </c>
      <c r="V32" s="8">
        <v>0</v>
      </c>
    </row>
    <row r="33" spans="1:22" x14ac:dyDescent="0.3">
      <c r="A33" t="s">
        <v>116</v>
      </c>
      <c r="B33" s="8">
        <v>20605688</v>
      </c>
      <c r="C33" s="8">
        <v>19003179</v>
      </c>
      <c r="D33" s="8">
        <v>1602509</v>
      </c>
      <c r="E33" s="8">
        <v>7289813</v>
      </c>
      <c r="F33" s="8">
        <v>6600831</v>
      </c>
      <c r="G33" s="8">
        <v>688982</v>
      </c>
      <c r="H33" s="8">
        <v>6307487</v>
      </c>
      <c r="I33" s="8">
        <v>6020951</v>
      </c>
      <c r="J33" s="8">
        <v>286536</v>
      </c>
      <c r="K33" s="8">
        <v>7008388</v>
      </c>
      <c r="L33" s="8">
        <v>6381397</v>
      </c>
      <c r="M33" s="8">
        <v>626991</v>
      </c>
      <c r="N33" s="8">
        <v>0</v>
      </c>
      <c r="O33" s="8">
        <v>0</v>
      </c>
      <c r="P33" s="8">
        <v>0</v>
      </c>
      <c r="Q33" s="8">
        <v>7336274</v>
      </c>
      <c r="R33" s="8">
        <v>7215847</v>
      </c>
      <c r="S33" s="8">
        <v>152106</v>
      </c>
      <c r="T33" s="8">
        <v>474898</v>
      </c>
      <c r="U33" s="8">
        <v>23.347200000000001</v>
      </c>
      <c r="V33" s="8">
        <v>0</v>
      </c>
    </row>
    <row r="34" spans="1:22" x14ac:dyDescent="0.3">
      <c r="A34" t="s">
        <v>117</v>
      </c>
      <c r="B34" s="8">
        <v>19558253</v>
      </c>
      <c r="C34" s="8">
        <v>17483857</v>
      </c>
      <c r="D34" s="8">
        <v>2074396</v>
      </c>
      <c r="E34" s="8">
        <v>6965863</v>
      </c>
      <c r="F34" s="8">
        <v>5918838</v>
      </c>
      <c r="G34" s="8">
        <v>1047025</v>
      </c>
      <c r="H34" s="8">
        <v>6125439</v>
      </c>
      <c r="I34" s="8">
        <v>5841861</v>
      </c>
      <c r="J34" s="8">
        <v>283578</v>
      </c>
      <c r="K34" s="8">
        <v>6466951</v>
      </c>
      <c r="L34" s="8">
        <v>5723158</v>
      </c>
      <c r="M34" s="8">
        <v>743793</v>
      </c>
      <c r="N34" s="8">
        <v>0</v>
      </c>
      <c r="O34" s="8">
        <v>0</v>
      </c>
      <c r="P34" s="8">
        <v>0</v>
      </c>
      <c r="Q34" s="8">
        <v>7025377</v>
      </c>
      <c r="R34" s="8">
        <v>6930411</v>
      </c>
      <c r="S34" s="8">
        <v>176949</v>
      </c>
      <c r="T34" s="8">
        <v>566845</v>
      </c>
      <c r="U34" s="8">
        <v>21.1355</v>
      </c>
      <c r="V34" s="8">
        <v>0</v>
      </c>
    </row>
    <row r="35" spans="1:22" x14ac:dyDescent="0.3">
      <c r="A35" t="s">
        <v>118</v>
      </c>
      <c r="B35" s="8">
        <v>19536448</v>
      </c>
      <c r="C35" s="8">
        <v>17439293</v>
      </c>
      <c r="D35" s="8">
        <v>2097155</v>
      </c>
      <c r="E35" s="8">
        <v>6960463</v>
      </c>
      <c r="F35" s="8">
        <v>5896309</v>
      </c>
      <c r="G35" s="8">
        <v>1064154</v>
      </c>
      <c r="H35" s="8">
        <v>6127076</v>
      </c>
      <c r="I35" s="8">
        <v>5841238</v>
      </c>
      <c r="J35" s="8">
        <v>285838</v>
      </c>
      <c r="K35" s="8">
        <v>6448909</v>
      </c>
      <c r="L35" s="8">
        <v>5701746</v>
      </c>
      <c r="M35" s="8">
        <v>747163</v>
      </c>
      <c r="N35" s="8">
        <v>0</v>
      </c>
      <c r="O35" s="8">
        <v>0</v>
      </c>
      <c r="P35" s="8">
        <v>0</v>
      </c>
      <c r="Q35" s="8">
        <v>7022987</v>
      </c>
      <c r="R35" s="8">
        <v>6926571</v>
      </c>
      <c r="S35" s="8">
        <v>176972</v>
      </c>
      <c r="T35" s="8">
        <v>570181</v>
      </c>
      <c r="U35" s="8">
        <v>20.953900000000001</v>
      </c>
      <c r="V35" s="8">
        <v>0</v>
      </c>
    </row>
    <row r="36" spans="1:22" x14ac:dyDescent="0.3">
      <c r="A36" t="s">
        <v>119</v>
      </c>
      <c r="B36" s="8">
        <v>19738286</v>
      </c>
      <c r="C36" s="8">
        <v>17661648</v>
      </c>
      <c r="D36" s="8">
        <v>2076638</v>
      </c>
      <c r="E36" s="8">
        <v>7037852</v>
      </c>
      <c r="F36" s="8">
        <v>5988455</v>
      </c>
      <c r="G36" s="8">
        <v>1049397</v>
      </c>
      <c r="H36" s="8">
        <v>6194193</v>
      </c>
      <c r="I36" s="8">
        <v>5908061</v>
      </c>
      <c r="J36" s="8">
        <v>286132</v>
      </c>
      <c r="K36" s="8">
        <v>6506241</v>
      </c>
      <c r="L36" s="8">
        <v>5765132</v>
      </c>
      <c r="M36" s="8">
        <v>741109</v>
      </c>
      <c r="N36" s="8">
        <v>0</v>
      </c>
      <c r="O36" s="8">
        <v>0</v>
      </c>
      <c r="P36" s="8">
        <v>0</v>
      </c>
      <c r="Q36" s="8">
        <v>7088845</v>
      </c>
      <c r="R36" s="8">
        <v>6968307</v>
      </c>
      <c r="S36" s="8">
        <v>185344</v>
      </c>
      <c r="T36" s="8">
        <v>555858</v>
      </c>
      <c r="U36" s="8">
        <v>18.3264</v>
      </c>
      <c r="V36" s="8">
        <v>0</v>
      </c>
    </row>
    <row r="37" spans="1:22" x14ac:dyDescent="0.3">
      <c r="A37" t="s">
        <v>120</v>
      </c>
      <c r="B37" s="8">
        <v>20087522</v>
      </c>
      <c r="C37" s="8">
        <v>18183070</v>
      </c>
      <c r="D37" s="8">
        <v>1904452</v>
      </c>
      <c r="E37" s="8">
        <v>7038218</v>
      </c>
      <c r="F37" s="8">
        <v>6167119</v>
      </c>
      <c r="G37" s="8">
        <v>871099</v>
      </c>
      <c r="H37" s="8">
        <v>6344228</v>
      </c>
      <c r="I37" s="8">
        <v>6052360</v>
      </c>
      <c r="J37" s="8">
        <v>291868</v>
      </c>
      <c r="K37" s="8">
        <v>6705076</v>
      </c>
      <c r="L37" s="8">
        <v>5963591</v>
      </c>
      <c r="M37" s="8">
        <v>741485</v>
      </c>
      <c r="N37" s="8">
        <v>0</v>
      </c>
      <c r="O37" s="8">
        <v>0</v>
      </c>
      <c r="P37" s="8">
        <v>0</v>
      </c>
      <c r="Q37" s="8">
        <v>7101587</v>
      </c>
      <c r="R37" s="8">
        <v>7003443</v>
      </c>
      <c r="S37" s="8">
        <v>176119</v>
      </c>
      <c r="T37" s="8">
        <v>565370</v>
      </c>
      <c r="U37" s="8">
        <v>22.224900000000002</v>
      </c>
      <c r="V37" s="8">
        <v>0</v>
      </c>
    </row>
    <row r="38" spans="1:22" x14ac:dyDescent="0.3">
      <c r="A38" t="s">
        <v>121</v>
      </c>
      <c r="B38" s="8">
        <v>20430988</v>
      </c>
      <c r="C38" s="8">
        <v>18601574</v>
      </c>
      <c r="D38" s="8">
        <v>1829414</v>
      </c>
      <c r="E38" s="8">
        <v>7063713</v>
      </c>
      <c r="F38" s="8">
        <v>6271424</v>
      </c>
      <c r="G38" s="8">
        <v>792289</v>
      </c>
      <c r="H38" s="8">
        <v>6573745</v>
      </c>
      <c r="I38" s="8">
        <v>6279550</v>
      </c>
      <c r="J38" s="8">
        <v>294195</v>
      </c>
      <c r="K38" s="8">
        <v>6793530</v>
      </c>
      <c r="L38" s="8">
        <v>6050600</v>
      </c>
      <c r="M38" s="8">
        <v>742930</v>
      </c>
      <c r="N38" s="8">
        <v>0</v>
      </c>
      <c r="O38" s="8">
        <v>0</v>
      </c>
      <c r="P38" s="8">
        <v>0</v>
      </c>
      <c r="Q38" s="8">
        <v>7114549</v>
      </c>
      <c r="R38" s="8">
        <v>6990282</v>
      </c>
      <c r="S38" s="8">
        <v>172495</v>
      </c>
      <c r="T38" s="8">
        <v>570434</v>
      </c>
      <c r="U38" s="8">
        <v>19.060099999999998</v>
      </c>
      <c r="V38" s="8">
        <v>0</v>
      </c>
    </row>
    <row r="39" spans="1:22" x14ac:dyDescent="0.3">
      <c r="A39" t="s">
        <v>122</v>
      </c>
      <c r="B39" s="8">
        <v>18615850</v>
      </c>
      <c r="C39" s="8">
        <v>17133563</v>
      </c>
      <c r="D39" s="8">
        <v>1482287</v>
      </c>
      <c r="E39" s="8">
        <v>6326014</v>
      </c>
      <c r="F39" s="8">
        <v>5643702</v>
      </c>
      <c r="G39" s="8">
        <v>682312</v>
      </c>
      <c r="H39" s="8">
        <v>6169169</v>
      </c>
      <c r="I39" s="8">
        <v>6019183</v>
      </c>
      <c r="J39" s="8">
        <v>149986</v>
      </c>
      <c r="K39" s="8">
        <v>6120667</v>
      </c>
      <c r="L39" s="8">
        <v>5470678</v>
      </c>
      <c r="M39" s="8">
        <v>649989</v>
      </c>
      <c r="N39" s="8">
        <v>0</v>
      </c>
      <c r="O39" s="8">
        <v>0</v>
      </c>
      <c r="P39" s="8">
        <v>0</v>
      </c>
      <c r="Q39" s="8">
        <v>6369643</v>
      </c>
      <c r="R39" s="8">
        <v>6258430</v>
      </c>
      <c r="S39" s="8">
        <v>141678</v>
      </c>
      <c r="T39" s="8">
        <v>508318</v>
      </c>
      <c r="U39" s="8">
        <v>23.406199999999998</v>
      </c>
      <c r="V39" s="8">
        <v>0</v>
      </c>
    </row>
    <row r="40" spans="1:22" x14ac:dyDescent="0.3">
      <c r="A40" t="s">
        <v>123</v>
      </c>
      <c r="B40" s="8">
        <v>18746744</v>
      </c>
      <c r="C40" s="8">
        <v>17322500</v>
      </c>
      <c r="D40" s="8">
        <v>1424244</v>
      </c>
      <c r="E40" s="8">
        <v>6376595</v>
      </c>
      <c r="F40" s="8">
        <v>5720742</v>
      </c>
      <c r="G40" s="8">
        <v>655853</v>
      </c>
      <c r="H40" s="8">
        <v>6169938</v>
      </c>
      <c r="I40" s="8">
        <v>6026767</v>
      </c>
      <c r="J40" s="8">
        <v>143171</v>
      </c>
      <c r="K40" s="8">
        <v>6200211</v>
      </c>
      <c r="L40" s="8">
        <v>5574991</v>
      </c>
      <c r="M40" s="8">
        <v>625220</v>
      </c>
      <c r="N40" s="8">
        <v>0</v>
      </c>
      <c r="O40" s="8">
        <v>0</v>
      </c>
      <c r="P40" s="8">
        <v>0</v>
      </c>
      <c r="Q40" s="8">
        <v>6413527</v>
      </c>
      <c r="R40" s="8">
        <v>6333406</v>
      </c>
      <c r="S40" s="8">
        <v>140570</v>
      </c>
      <c r="T40" s="8">
        <v>484616</v>
      </c>
      <c r="U40" s="8">
        <v>17.827300000000001</v>
      </c>
      <c r="V40" s="8">
        <v>0</v>
      </c>
    </row>
    <row r="41" spans="1:22" x14ac:dyDescent="0.3">
      <c r="A41" t="s">
        <v>124</v>
      </c>
      <c r="B41" s="8">
        <v>18563106</v>
      </c>
      <c r="C41" s="8">
        <v>17058975</v>
      </c>
      <c r="D41" s="8">
        <v>1504131</v>
      </c>
      <c r="E41" s="8">
        <v>6306661</v>
      </c>
      <c r="F41" s="8">
        <v>5605418</v>
      </c>
      <c r="G41" s="8">
        <v>701243</v>
      </c>
      <c r="H41" s="8">
        <v>6161120</v>
      </c>
      <c r="I41" s="8">
        <v>6008494</v>
      </c>
      <c r="J41" s="8">
        <v>152626</v>
      </c>
      <c r="K41" s="8">
        <v>6095325</v>
      </c>
      <c r="L41" s="8">
        <v>5445063</v>
      </c>
      <c r="M41" s="8">
        <v>650262</v>
      </c>
      <c r="N41" s="8">
        <v>0</v>
      </c>
      <c r="O41" s="8">
        <v>0</v>
      </c>
      <c r="P41" s="8">
        <v>0</v>
      </c>
      <c r="Q41" s="8">
        <v>6353184</v>
      </c>
      <c r="R41" s="8">
        <v>6262353</v>
      </c>
      <c r="S41" s="8">
        <v>138446</v>
      </c>
      <c r="T41" s="8">
        <v>511821</v>
      </c>
      <c r="U41" s="8">
        <v>43.081299999999999</v>
      </c>
      <c r="V41" s="8">
        <v>0</v>
      </c>
    </row>
    <row r="42" spans="1:22" x14ac:dyDescent="0.3">
      <c r="A42" t="s">
        <v>125</v>
      </c>
      <c r="B42" s="8">
        <v>21696210</v>
      </c>
      <c r="C42" s="8">
        <v>21635687</v>
      </c>
      <c r="D42" s="8">
        <v>60523</v>
      </c>
      <c r="E42" s="8">
        <v>7244307</v>
      </c>
      <c r="F42" s="8">
        <v>7209249</v>
      </c>
      <c r="G42" s="8">
        <v>35058</v>
      </c>
      <c r="H42" s="8">
        <v>7365120</v>
      </c>
      <c r="I42" s="8">
        <v>7357851</v>
      </c>
      <c r="J42" s="8">
        <v>7269</v>
      </c>
      <c r="K42" s="8">
        <v>7086783</v>
      </c>
      <c r="L42" s="8">
        <v>7068587</v>
      </c>
      <c r="M42" s="8">
        <v>18196</v>
      </c>
      <c r="N42" s="8">
        <v>0</v>
      </c>
      <c r="O42" s="8">
        <v>0</v>
      </c>
      <c r="P42" s="8">
        <v>0</v>
      </c>
      <c r="Q42" s="8">
        <v>7245597</v>
      </c>
      <c r="R42" s="8">
        <v>7113717</v>
      </c>
      <c r="S42" s="8">
        <v>5427</v>
      </c>
      <c r="T42" s="8">
        <v>12770</v>
      </c>
      <c r="U42" s="8">
        <v>17.692499999999999</v>
      </c>
      <c r="V42" s="8">
        <v>0</v>
      </c>
    </row>
    <row r="43" spans="1:22" x14ac:dyDescent="0.3">
      <c r="A43" t="s">
        <v>126</v>
      </c>
      <c r="B43" s="8">
        <v>18881698</v>
      </c>
      <c r="C43" s="8">
        <v>17903022</v>
      </c>
      <c r="D43" s="8">
        <v>978676</v>
      </c>
      <c r="E43" s="8">
        <v>6454556</v>
      </c>
      <c r="F43" s="8">
        <v>5964415</v>
      </c>
      <c r="G43" s="8">
        <v>490141</v>
      </c>
      <c r="H43" s="8">
        <v>6206992</v>
      </c>
      <c r="I43" s="8">
        <v>6142300</v>
      </c>
      <c r="J43" s="8">
        <v>64692</v>
      </c>
      <c r="K43" s="8">
        <v>6220150</v>
      </c>
      <c r="L43" s="8">
        <v>5796307</v>
      </c>
      <c r="M43" s="8">
        <v>423843</v>
      </c>
      <c r="N43" s="8">
        <v>0</v>
      </c>
      <c r="O43" s="8">
        <v>0</v>
      </c>
      <c r="P43" s="8">
        <v>0</v>
      </c>
      <c r="Q43" s="8">
        <v>6490711</v>
      </c>
      <c r="R43" s="8">
        <v>6339950</v>
      </c>
      <c r="S43" s="8">
        <v>118344</v>
      </c>
      <c r="T43" s="8">
        <v>305504</v>
      </c>
      <c r="U43" s="8">
        <v>28.630199999999999</v>
      </c>
      <c r="V43" s="8">
        <v>0</v>
      </c>
    </row>
    <row r="44" spans="1:22" x14ac:dyDescent="0.3">
      <c r="A44" t="s">
        <v>127</v>
      </c>
      <c r="B44" s="8">
        <v>18888456</v>
      </c>
      <c r="C44" s="8">
        <v>17905402</v>
      </c>
      <c r="D44" s="8">
        <v>983054</v>
      </c>
      <c r="E44" s="8">
        <v>6454377</v>
      </c>
      <c r="F44" s="8">
        <v>5962468</v>
      </c>
      <c r="G44" s="8">
        <v>491909</v>
      </c>
      <c r="H44" s="8">
        <v>6214091</v>
      </c>
      <c r="I44" s="8">
        <v>6148973</v>
      </c>
      <c r="J44" s="8">
        <v>65118</v>
      </c>
      <c r="K44" s="8">
        <v>6219988</v>
      </c>
      <c r="L44" s="8">
        <v>5793961</v>
      </c>
      <c r="M44" s="8">
        <v>426027</v>
      </c>
      <c r="N44" s="8">
        <v>0</v>
      </c>
      <c r="O44" s="8">
        <v>0</v>
      </c>
      <c r="P44" s="8">
        <v>0</v>
      </c>
      <c r="Q44" s="8">
        <v>6490974</v>
      </c>
      <c r="R44" s="8">
        <v>6340904</v>
      </c>
      <c r="S44" s="8">
        <v>118916</v>
      </c>
      <c r="T44" s="8">
        <v>307114</v>
      </c>
      <c r="U44" s="8">
        <v>29.1234</v>
      </c>
      <c r="V44" s="8">
        <v>0</v>
      </c>
    </row>
    <row r="45" spans="1:22" x14ac:dyDescent="0.3">
      <c r="A45" t="s">
        <v>128</v>
      </c>
      <c r="B45" s="8">
        <v>20643494</v>
      </c>
      <c r="C45" s="8">
        <v>20148646</v>
      </c>
      <c r="D45" s="8">
        <v>494848</v>
      </c>
      <c r="E45" s="8">
        <v>6848471</v>
      </c>
      <c r="F45" s="8">
        <v>6627379</v>
      </c>
      <c r="G45" s="8">
        <v>221092</v>
      </c>
      <c r="H45" s="8">
        <v>7108503</v>
      </c>
      <c r="I45" s="8">
        <v>7039336</v>
      </c>
      <c r="J45" s="8">
        <v>69167</v>
      </c>
      <c r="K45" s="8">
        <v>6686520</v>
      </c>
      <c r="L45" s="8">
        <v>6481931</v>
      </c>
      <c r="M45" s="8">
        <v>204589</v>
      </c>
      <c r="N45" s="8">
        <v>0</v>
      </c>
      <c r="O45" s="8">
        <v>0</v>
      </c>
      <c r="P45" s="8">
        <v>0</v>
      </c>
      <c r="Q45" s="8">
        <v>6866278</v>
      </c>
      <c r="R45" s="8">
        <v>6759915</v>
      </c>
      <c r="S45" s="8">
        <v>48488</v>
      </c>
      <c r="T45" s="8">
        <v>156105</v>
      </c>
      <c r="U45" s="8">
        <v>14.981999999999999</v>
      </c>
      <c r="V45" s="8">
        <v>0</v>
      </c>
    </row>
    <row r="46" spans="1:22" x14ac:dyDescent="0.3">
      <c r="A46" t="s">
        <v>129</v>
      </c>
      <c r="B46" s="8">
        <v>19401747</v>
      </c>
      <c r="C46" s="8">
        <v>18296585</v>
      </c>
      <c r="D46" s="8">
        <v>1105162</v>
      </c>
      <c r="E46" s="8">
        <v>7270319</v>
      </c>
      <c r="F46" s="8">
        <v>6791252</v>
      </c>
      <c r="G46" s="8">
        <v>479067</v>
      </c>
      <c r="H46" s="8">
        <v>5120159</v>
      </c>
      <c r="I46" s="8">
        <v>5040536</v>
      </c>
      <c r="J46" s="8">
        <v>79623</v>
      </c>
      <c r="K46" s="8">
        <v>7011269</v>
      </c>
      <c r="L46" s="8">
        <v>6464797</v>
      </c>
      <c r="M46" s="8">
        <v>546472</v>
      </c>
      <c r="N46" s="8">
        <v>0</v>
      </c>
      <c r="O46" s="8">
        <v>0</v>
      </c>
      <c r="P46" s="8">
        <v>0</v>
      </c>
      <c r="Q46" s="8">
        <v>7314159</v>
      </c>
      <c r="R46" s="8">
        <v>7215247</v>
      </c>
      <c r="S46" s="8">
        <v>276224</v>
      </c>
      <c r="T46" s="8">
        <v>270261</v>
      </c>
      <c r="U46" s="8">
        <v>25.447600000000001</v>
      </c>
      <c r="V46" s="8">
        <v>0</v>
      </c>
    </row>
    <row r="47" spans="1:22" x14ac:dyDescent="0.3">
      <c r="A47" t="s">
        <v>130</v>
      </c>
      <c r="B47" s="8">
        <v>18364251</v>
      </c>
      <c r="C47" s="8">
        <v>13130519</v>
      </c>
      <c r="D47" s="8">
        <v>5233732</v>
      </c>
      <c r="E47" s="8">
        <v>6418329</v>
      </c>
      <c r="F47" s="8">
        <v>5360874</v>
      </c>
      <c r="G47" s="8">
        <v>1057455</v>
      </c>
      <c r="H47" s="8">
        <v>7037767</v>
      </c>
      <c r="I47" s="8">
        <v>3436984</v>
      </c>
      <c r="J47" s="8">
        <v>3600783</v>
      </c>
      <c r="K47" s="8">
        <v>4908155</v>
      </c>
      <c r="L47" s="8">
        <v>4332661</v>
      </c>
      <c r="M47" s="8">
        <v>575494</v>
      </c>
      <c r="N47" s="8">
        <v>0</v>
      </c>
      <c r="O47" s="8">
        <v>0</v>
      </c>
      <c r="P47" s="8">
        <v>0</v>
      </c>
      <c r="Q47" s="8">
        <v>6438971</v>
      </c>
      <c r="R47" s="8">
        <v>6370676</v>
      </c>
      <c r="S47" s="8">
        <v>415694</v>
      </c>
      <c r="T47" s="8">
        <v>160016</v>
      </c>
      <c r="U47" s="8">
        <v>333.81299999999999</v>
      </c>
      <c r="V47" s="8">
        <v>0</v>
      </c>
    </row>
    <row r="48" spans="1:22" x14ac:dyDescent="0.3">
      <c r="A48" t="s">
        <v>131</v>
      </c>
      <c r="B48" s="8">
        <v>17078034</v>
      </c>
      <c r="C48" s="8">
        <v>11353598</v>
      </c>
      <c r="D48" s="8">
        <v>5724436</v>
      </c>
      <c r="E48" s="8">
        <v>4669765</v>
      </c>
      <c r="F48" s="8">
        <v>4287103</v>
      </c>
      <c r="G48" s="8">
        <v>382662</v>
      </c>
      <c r="H48" s="8">
        <v>8224039</v>
      </c>
      <c r="I48" s="8">
        <v>3172335</v>
      </c>
      <c r="J48" s="8">
        <v>5051704</v>
      </c>
      <c r="K48" s="8">
        <v>4184230</v>
      </c>
      <c r="L48" s="8">
        <v>3894160</v>
      </c>
      <c r="M48" s="8">
        <v>290070</v>
      </c>
      <c r="N48" s="8">
        <v>0</v>
      </c>
      <c r="O48" s="8">
        <v>0</v>
      </c>
      <c r="P48" s="8">
        <v>0</v>
      </c>
      <c r="Q48" s="8">
        <v>4688588</v>
      </c>
      <c r="R48" s="8">
        <v>4630690</v>
      </c>
      <c r="S48" s="8">
        <v>152559</v>
      </c>
      <c r="T48" s="8">
        <v>137691</v>
      </c>
      <c r="U48" s="8">
        <v>503.13099999999997</v>
      </c>
      <c r="V48" s="8">
        <v>0</v>
      </c>
    </row>
    <row r="49" spans="1:22" x14ac:dyDescent="0.3">
      <c r="A49" t="s">
        <v>132</v>
      </c>
      <c r="B49" s="8">
        <v>18052381</v>
      </c>
      <c r="C49" s="8">
        <v>17672841</v>
      </c>
      <c r="D49" s="8">
        <v>379540</v>
      </c>
      <c r="E49" s="8">
        <v>7244017</v>
      </c>
      <c r="F49" s="8">
        <v>7109038</v>
      </c>
      <c r="G49" s="8">
        <v>134979</v>
      </c>
      <c r="H49" s="8">
        <v>3703537</v>
      </c>
      <c r="I49" s="8">
        <v>3599007</v>
      </c>
      <c r="J49" s="8">
        <v>104530</v>
      </c>
      <c r="K49" s="8">
        <v>7104827</v>
      </c>
      <c r="L49" s="8">
        <v>6964796</v>
      </c>
      <c r="M49" s="8">
        <v>140031</v>
      </c>
      <c r="N49" s="8">
        <v>0</v>
      </c>
      <c r="O49" s="8">
        <v>0</v>
      </c>
      <c r="P49" s="8">
        <v>0</v>
      </c>
      <c r="Q49" s="8">
        <v>7249170</v>
      </c>
      <c r="R49" s="8">
        <v>7166440</v>
      </c>
      <c r="S49" s="8">
        <v>45345</v>
      </c>
      <c r="T49" s="8">
        <v>94691</v>
      </c>
      <c r="U49" s="8">
        <v>33.622300000000003</v>
      </c>
      <c r="V49" s="8">
        <v>0</v>
      </c>
    </row>
    <row r="50" spans="1:22" x14ac:dyDescent="0.3">
      <c r="A50" t="s">
        <v>133</v>
      </c>
      <c r="B50" s="8">
        <v>17723318</v>
      </c>
      <c r="C50" s="8">
        <v>17600181</v>
      </c>
      <c r="D50" s="8">
        <v>123137</v>
      </c>
      <c r="E50" s="8">
        <v>6706303</v>
      </c>
      <c r="F50" s="8">
        <v>6672090</v>
      </c>
      <c r="G50" s="8">
        <v>34213</v>
      </c>
      <c r="H50" s="8">
        <v>4390230</v>
      </c>
      <c r="I50" s="8">
        <v>4347548</v>
      </c>
      <c r="J50" s="8">
        <v>42682</v>
      </c>
      <c r="K50" s="8">
        <v>6626785</v>
      </c>
      <c r="L50" s="8">
        <v>6580543</v>
      </c>
      <c r="M50" s="8">
        <v>46242</v>
      </c>
      <c r="N50" s="8">
        <v>0</v>
      </c>
      <c r="O50" s="8">
        <v>0</v>
      </c>
      <c r="P50" s="8">
        <v>0</v>
      </c>
      <c r="Q50" s="8">
        <v>6708591</v>
      </c>
      <c r="R50" s="8">
        <v>6641203</v>
      </c>
      <c r="S50" s="8">
        <v>17180</v>
      </c>
      <c r="T50" s="8">
        <v>29243</v>
      </c>
      <c r="U50" s="8">
        <v>50.329300000000003</v>
      </c>
      <c r="V50" s="8">
        <v>0</v>
      </c>
    </row>
    <row r="51" spans="1:22" x14ac:dyDescent="0.3">
      <c r="A51" t="s">
        <v>134</v>
      </c>
      <c r="B51" s="8">
        <v>20757224</v>
      </c>
      <c r="C51" s="8">
        <v>20342100</v>
      </c>
      <c r="D51" s="8">
        <v>415124</v>
      </c>
      <c r="E51" s="8">
        <v>7207243</v>
      </c>
      <c r="F51" s="8">
        <v>6993600</v>
      </c>
      <c r="G51" s="8">
        <v>213643</v>
      </c>
      <c r="H51" s="8">
        <v>6543371</v>
      </c>
      <c r="I51" s="8">
        <v>6524861</v>
      </c>
      <c r="J51" s="8">
        <v>18510</v>
      </c>
      <c r="K51" s="8">
        <v>7006610</v>
      </c>
      <c r="L51" s="8">
        <v>6823639</v>
      </c>
      <c r="M51" s="8">
        <v>182971</v>
      </c>
      <c r="N51" s="8">
        <v>0</v>
      </c>
      <c r="O51" s="8">
        <v>0</v>
      </c>
      <c r="P51" s="8">
        <v>0</v>
      </c>
      <c r="Q51" s="8">
        <v>7223311</v>
      </c>
      <c r="R51" s="8">
        <v>7107543</v>
      </c>
      <c r="S51" s="8">
        <v>55291</v>
      </c>
      <c r="T51" s="8">
        <v>127675</v>
      </c>
      <c r="U51" s="8">
        <v>58.014200000000002</v>
      </c>
      <c r="V51" s="8">
        <v>0</v>
      </c>
    </row>
    <row r="52" spans="1:22" x14ac:dyDescent="0.3">
      <c r="A52" t="s">
        <v>135</v>
      </c>
      <c r="B52" s="8">
        <v>12991714</v>
      </c>
      <c r="C52" s="8">
        <v>12830568</v>
      </c>
      <c r="D52" s="8">
        <v>161146</v>
      </c>
      <c r="E52" s="8">
        <v>5107754</v>
      </c>
      <c r="F52" s="8">
        <v>5052638</v>
      </c>
      <c r="G52" s="8">
        <v>55116</v>
      </c>
      <c r="H52" s="8">
        <v>2881079</v>
      </c>
      <c r="I52" s="8">
        <v>2846872</v>
      </c>
      <c r="J52" s="8">
        <v>34207</v>
      </c>
      <c r="K52" s="8">
        <v>5002881</v>
      </c>
      <c r="L52" s="8">
        <v>4931058</v>
      </c>
      <c r="M52" s="8">
        <v>71823</v>
      </c>
      <c r="N52" s="8">
        <v>0</v>
      </c>
      <c r="O52" s="8">
        <v>0</v>
      </c>
      <c r="P52" s="8">
        <v>0</v>
      </c>
      <c r="Q52" s="8">
        <v>5124490</v>
      </c>
      <c r="R52" s="8">
        <v>5056766</v>
      </c>
      <c r="S52" s="8">
        <v>25911</v>
      </c>
      <c r="T52" s="8">
        <v>45721</v>
      </c>
      <c r="U52" s="8">
        <v>40.130699999999997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2" x14ac:dyDescent="0.3">
      <c r="A3" t="s">
        <v>1</v>
      </c>
      <c r="B3" s="8">
        <v>19734285</v>
      </c>
      <c r="C3" s="8">
        <v>19273717</v>
      </c>
      <c r="D3" s="8">
        <v>460568</v>
      </c>
      <c r="E3" s="8">
        <v>8917755</v>
      </c>
      <c r="F3" s="8">
        <v>8824009</v>
      </c>
      <c r="G3" s="8">
        <v>93746</v>
      </c>
      <c r="H3" s="8">
        <v>0</v>
      </c>
      <c r="I3" s="8">
        <v>0</v>
      </c>
      <c r="J3" s="8">
        <v>0</v>
      </c>
      <c r="K3" s="8">
        <v>10816530</v>
      </c>
      <c r="L3" s="8">
        <v>10449708</v>
      </c>
      <c r="M3" s="8">
        <v>366822</v>
      </c>
      <c r="N3" s="8">
        <v>0</v>
      </c>
      <c r="O3" s="8">
        <v>0</v>
      </c>
      <c r="P3" s="8">
        <v>0</v>
      </c>
      <c r="Q3" s="8">
        <v>12634392</v>
      </c>
      <c r="R3" s="8">
        <v>12556370</v>
      </c>
      <c r="S3" s="8">
        <v>305723</v>
      </c>
      <c r="T3" s="8">
        <v>61103</v>
      </c>
      <c r="U3" s="8">
        <v>18.644400000000001</v>
      </c>
      <c r="V3" s="8">
        <v>0</v>
      </c>
    </row>
    <row r="4" spans="1:22" x14ac:dyDescent="0.3">
      <c r="A4" t="s">
        <v>87</v>
      </c>
      <c r="B4" s="8">
        <v>21198939</v>
      </c>
      <c r="C4" s="8">
        <v>20135360</v>
      </c>
      <c r="D4" s="8">
        <v>1063579</v>
      </c>
      <c r="E4" s="8">
        <v>9522294</v>
      </c>
      <c r="F4" s="8">
        <v>9195402</v>
      </c>
      <c r="G4" s="8">
        <v>326892</v>
      </c>
      <c r="H4" s="8">
        <v>0</v>
      </c>
      <c r="I4" s="8">
        <v>0</v>
      </c>
      <c r="J4" s="8">
        <v>0</v>
      </c>
      <c r="K4" s="8">
        <v>11676645</v>
      </c>
      <c r="L4" s="8">
        <v>10939958</v>
      </c>
      <c r="M4" s="8">
        <v>736687</v>
      </c>
      <c r="N4" s="8">
        <v>0</v>
      </c>
      <c r="O4" s="8">
        <v>0</v>
      </c>
      <c r="P4" s="8">
        <v>0</v>
      </c>
      <c r="Q4" s="8">
        <v>13104513</v>
      </c>
      <c r="R4" s="8">
        <v>13094344</v>
      </c>
      <c r="S4" s="8">
        <v>522454</v>
      </c>
      <c r="T4" s="8">
        <v>214189</v>
      </c>
      <c r="U4" s="8">
        <v>16.156600000000001</v>
      </c>
      <c r="V4" s="8">
        <v>0</v>
      </c>
    </row>
    <row r="5" spans="1:22" x14ac:dyDescent="0.3">
      <c r="A5" t="s">
        <v>88</v>
      </c>
      <c r="B5" s="8">
        <v>18215079</v>
      </c>
      <c r="C5" s="8">
        <v>17183687</v>
      </c>
      <c r="D5" s="8">
        <v>1031392</v>
      </c>
      <c r="E5" s="8">
        <v>9449650</v>
      </c>
      <c r="F5" s="8">
        <v>9174698</v>
      </c>
      <c r="G5" s="8">
        <v>274952</v>
      </c>
      <c r="H5" s="8">
        <v>0</v>
      </c>
      <c r="I5" s="8">
        <v>0</v>
      </c>
      <c r="J5" s="8">
        <v>0</v>
      </c>
      <c r="K5" s="8">
        <v>8765429</v>
      </c>
      <c r="L5" s="8">
        <v>8008989</v>
      </c>
      <c r="M5" s="8">
        <v>756440</v>
      </c>
      <c r="N5" s="8">
        <v>0</v>
      </c>
      <c r="O5" s="8">
        <v>0</v>
      </c>
      <c r="P5" s="8">
        <v>0</v>
      </c>
      <c r="Q5" s="8">
        <v>9876600</v>
      </c>
      <c r="R5" s="8">
        <v>9866732</v>
      </c>
      <c r="S5" s="8">
        <v>490859</v>
      </c>
      <c r="T5" s="8">
        <v>265629</v>
      </c>
      <c r="U5" s="8">
        <v>17.1633</v>
      </c>
      <c r="V5" s="8">
        <v>0</v>
      </c>
    </row>
    <row r="6" spans="1:22" x14ac:dyDescent="0.3">
      <c r="A6" t="s">
        <v>89</v>
      </c>
      <c r="B6" s="8">
        <v>21371148</v>
      </c>
      <c r="C6" s="8">
        <v>20474901</v>
      </c>
      <c r="D6" s="8">
        <v>896247</v>
      </c>
      <c r="E6" s="8">
        <v>9391862</v>
      </c>
      <c r="F6" s="8">
        <v>9147929</v>
      </c>
      <c r="G6" s="8">
        <v>243933</v>
      </c>
      <c r="H6" s="8">
        <v>0</v>
      </c>
      <c r="I6" s="8">
        <v>0</v>
      </c>
      <c r="J6" s="8">
        <v>0</v>
      </c>
      <c r="K6" s="8">
        <v>11979286</v>
      </c>
      <c r="L6" s="8">
        <v>11326972</v>
      </c>
      <c r="M6" s="8">
        <v>652314</v>
      </c>
      <c r="N6" s="8">
        <v>0</v>
      </c>
      <c r="O6" s="8">
        <v>0</v>
      </c>
      <c r="P6" s="8">
        <v>0</v>
      </c>
      <c r="Q6" s="8">
        <v>13746462</v>
      </c>
      <c r="R6" s="8">
        <v>13716560</v>
      </c>
      <c r="S6" s="8">
        <v>424285</v>
      </c>
      <c r="T6" s="8">
        <v>228034</v>
      </c>
      <c r="U6" s="8">
        <v>22.421500000000002</v>
      </c>
      <c r="V6" s="8">
        <v>0</v>
      </c>
    </row>
    <row r="7" spans="1:22" x14ac:dyDescent="0.3">
      <c r="A7" t="s">
        <v>90</v>
      </c>
      <c r="B7" s="8">
        <v>21707991</v>
      </c>
      <c r="C7" s="8">
        <v>20443123</v>
      </c>
      <c r="D7" s="8">
        <v>1264868</v>
      </c>
      <c r="E7" s="8">
        <v>9314976</v>
      </c>
      <c r="F7" s="8">
        <v>8950515</v>
      </c>
      <c r="G7" s="8">
        <v>364461</v>
      </c>
      <c r="H7" s="8">
        <v>0</v>
      </c>
      <c r="I7" s="8">
        <v>0</v>
      </c>
      <c r="J7" s="8">
        <v>0</v>
      </c>
      <c r="K7" s="8">
        <v>12393015</v>
      </c>
      <c r="L7" s="8">
        <v>11492608</v>
      </c>
      <c r="M7" s="8">
        <v>900407</v>
      </c>
      <c r="N7" s="8">
        <v>0</v>
      </c>
      <c r="O7" s="8">
        <v>0</v>
      </c>
      <c r="P7" s="8">
        <v>0</v>
      </c>
      <c r="Q7" s="8">
        <v>13933051</v>
      </c>
      <c r="R7" s="8">
        <v>13913652</v>
      </c>
      <c r="S7" s="8">
        <v>601714</v>
      </c>
      <c r="T7" s="8">
        <v>298637</v>
      </c>
      <c r="U7" s="8">
        <v>17.931699999999999</v>
      </c>
      <c r="V7" s="8">
        <v>0</v>
      </c>
    </row>
    <row r="8" spans="1:22" x14ac:dyDescent="0.3">
      <c r="A8" t="s">
        <v>91</v>
      </c>
      <c r="B8" s="8">
        <v>18671731</v>
      </c>
      <c r="C8" s="8">
        <v>17771947</v>
      </c>
      <c r="D8" s="8">
        <v>899784</v>
      </c>
      <c r="E8" s="8">
        <v>8441168</v>
      </c>
      <c r="F8" s="8">
        <v>8302173</v>
      </c>
      <c r="G8" s="8">
        <v>138995</v>
      </c>
      <c r="H8" s="8">
        <v>0</v>
      </c>
      <c r="I8" s="8">
        <v>0</v>
      </c>
      <c r="J8" s="8">
        <v>0</v>
      </c>
      <c r="K8" s="8">
        <v>10230563</v>
      </c>
      <c r="L8" s="8">
        <v>9469774</v>
      </c>
      <c r="M8" s="8">
        <v>760789</v>
      </c>
      <c r="N8" s="8">
        <v>0</v>
      </c>
      <c r="O8" s="8">
        <v>0</v>
      </c>
      <c r="P8" s="8">
        <v>0</v>
      </c>
      <c r="Q8" s="8">
        <v>11958522</v>
      </c>
      <c r="R8" s="8">
        <v>11867161</v>
      </c>
      <c r="S8" s="8">
        <v>667745</v>
      </c>
      <c r="T8" s="8">
        <v>93088</v>
      </c>
      <c r="U8" s="8">
        <v>20.8063</v>
      </c>
      <c r="V8" s="8">
        <v>0</v>
      </c>
    </row>
    <row r="9" spans="1:22" x14ac:dyDescent="0.3">
      <c r="A9" t="s">
        <v>92</v>
      </c>
      <c r="B9" s="8">
        <v>18283106</v>
      </c>
      <c r="C9" s="8">
        <v>17264634</v>
      </c>
      <c r="D9" s="8">
        <v>1018472</v>
      </c>
      <c r="E9" s="8">
        <v>9061120</v>
      </c>
      <c r="F9" s="8">
        <v>8870034</v>
      </c>
      <c r="G9" s="8">
        <v>191086</v>
      </c>
      <c r="H9" s="8">
        <v>0</v>
      </c>
      <c r="I9" s="8">
        <v>0</v>
      </c>
      <c r="J9" s="8">
        <v>0</v>
      </c>
      <c r="K9" s="8">
        <v>9221986</v>
      </c>
      <c r="L9" s="8">
        <v>8394600</v>
      </c>
      <c r="M9" s="8">
        <v>827386</v>
      </c>
      <c r="N9" s="8">
        <v>0</v>
      </c>
      <c r="O9" s="8">
        <v>0</v>
      </c>
      <c r="P9" s="8">
        <v>0</v>
      </c>
      <c r="Q9" s="8">
        <v>10940708</v>
      </c>
      <c r="R9" s="8">
        <v>10886490</v>
      </c>
      <c r="S9" s="8">
        <v>676102</v>
      </c>
      <c r="T9" s="8">
        <v>151329</v>
      </c>
      <c r="U9" s="8">
        <v>15.625400000000001</v>
      </c>
      <c r="V9" s="8">
        <v>0</v>
      </c>
    </row>
    <row r="10" spans="1:22" x14ac:dyDescent="0.3">
      <c r="A10" t="s">
        <v>93</v>
      </c>
      <c r="B10" s="8">
        <v>22936725</v>
      </c>
      <c r="C10" s="8">
        <v>21834112</v>
      </c>
      <c r="D10" s="8">
        <v>1102613</v>
      </c>
      <c r="E10" s="8">
        <v>9698429</v>
      </c>
      <c r="F10" s="8">
        <v>9451816</v>
      </c>
      <c r="G10" s="8">
        <v>246613</v>
      </c>
      <c r="H10" s="8">
        <v>0</v>
      </c>
      <c r="I10" s="8">
        <v>0</v>
      </c>
      <c r="J10" s="8">
        <v>0</v>
      </c>
      <c r="K10" s="8">
        <v>13238296</v>
      </c>
      <c r="L10" s="8">
        <v>12382296</v>
      </c>
      <c r="M10" s="8">
        <v>856000</v>
      </c>
      <c r="N10" s="8">
        <v>0</v>
      </c>
      <c r="O10" s="8">
        <v>0</v>
      </c>
      <c r="P10" s="8">
        <v>0</v>
      </c>
      <c r="Q10" s="8">
        <v>15785244</v>
      </c>
      <c r="R10" s="8">
        <v>15756287</v>
      </c>
      <c r="S10" s="8">
        <v>584297</v>
      </c>
      <c r="T10" s="8">
        <v>271739</v>
      </c>
      <c r="U10" s="8">
        <v>16.6509</v>
      </c>
      <c r="V10" s="8">
        <v>0</v>
      </c>
    </row>
    <row r="11" spans="1:22" x14ac:dyDescent="0.3">
      <c r="A11" t="s">
        <v>94</v>
      </c>
      <c r="B11" s="8">
        <v>17444622</v>
      </c>
      <c r="C11" s="8">
        <v>16409489</v>
      </c>
      <c r="D11" s="8">
        <v>1035133</v>
      </c>
      <c r="E11" s="8">
        <v>8229489</v>
      </c>
      <c r="F11" s="8">
        <v>8035459</v>
      </c>
      <c r="G11" s="8">
        <v>194030</v>
      </c>
      <c r="H11" s="8">
        <v>0</v>
      </c>
      <c r="I11" s="8">
        <v>0</v>
      </c>
      <c r="J11" s="8">
        <v>0</v>
      </c>
      <c r="K11" s="8">
        <v>9215133</v>
      </c>
      <c r="L11" s="8">
        <v>8374030</v>
      </c>
      <c r="M11" s="8">
        <v>841103</v>
      </c>
      <c r="N11" s="8">
        <v>0</v>
      </c>
      <c r="O11" s="8">
        <v>0</v>
      </c>
      <c r="P11" s="8">
        <v>0</v>
      </c>
      <c r="Q11" s="8">
        <v>9892458</v>
      </c>
      <c r="R11" s="8">
        <v>9825783</v>
      </c>
      <c r="S11" s="8">
        <v>590695</v>
      </c>
      <c r="T11" s="8">
        <v>250406</v>
      </c>
      <c r="U11" s="8">
        <v>26.442799999999998</v>
      </c>
      <c r="V11" s="8">
        <v>0</v>
      </c>
    </row>
    <row r="12" spans="1:22" x14ac:dyDescent="0.3">
      <c r="A12" t="s">
        <v>95</v>
      </c>
      <c r="B12" s="8">
        <v>21557759</v>
      </c>
      <c r="C12" s="8">
        <v>19294235</v>
      </c>
      <c r="D12" s="8">
        <v>2263524</v>
      </c>
      <c r="E12" s="8">
        <v>9594111</v>
      </c>
      <c r="F12" s="8">
        <v>8958916</v>
      </c>
      <c r="G12" s="8">
        <v>635195</v>
      </c>
      <c r="H12" s="8">
        <v>0</v>
      </c>
      <c r="I12" s="8">
        <v>0</v>
      </c>
      <c r="J12" s="8">
        <v>0</v>
      </c>
      <c r="K12" s="8">
        <v>11963648</v>
      </c>
      <c r="L12" s="8">
        <v>10335319</v>
      </c>
      <c r="M12" s="8">
        <v>1628329</v>
      </c>
      <c r="N12" s="8">
        <v>0</v>
      </c>
      <c r="O12" s="8">
        <v>0</v>
      </c>
      <c r="P12" s="8">
        <v>0</v>
      </c>
      <c r="Q12" s="8">
        <v>13064412</v>
      </c>
      <c r="R12" s="8">
        <v>13064407</v>
      </c>
      <c r="S12" s="8">
        <v>1134693</v>
      </c>
      <c r="T12" s="8">
        <v>493628</v>
      </c>
      <c r="U12" s="8">
        <v>12.7494</v>
      </c>
      <c r="V12" s="8">
        <v>0</v>
      </c>
    </row>
    <row r="13" spans="1:22" x14ac:dyDescent="0.3">
      <c r="A13" t="s">
        <v>96</v>
      </c>
      <c r="B13" s="8">
        <v>21686427</v>
      </c>
      <c r="C13" s="8">
        <v>20178551</v>
      </c>
      <c r="D13" s="8">
        <v>1507876</v>
      </c>
      <c r="E13" s="8">
        <v>9295654</v>
      </c>
      <c r="F13" s="8">
        <v>8899045</v>
      </c>
      <c r="G13" s="8">
        <v>396609</v>
      </c>
      <c r="H13" s="8">
        <v>0</v>
      </c>
      <c r="I13" s="8">
        <v>0</v>
      </c>
      <c r="J13" s="8">
        <v>0</v>
      </c>
      <c r="K13" s="8">
        <v>12390773</v>
      </c>
      <c r="L13" s="8">
        <v>11279506</v>
      </c>
      <c r="M13" s="8">
        <v>1111267</v>
      </c>
      <c r="N13" s="8">
        <v>0</v>
      </c>
      <c r="O13" s="8">
        <v>0</v>
      </c>
      <c r="P13" s="8">
        <v>0</v>
      </c>
      <c r="Q13" s="8">
        <v>14471000</v>
      </c>
      <c r="R13" s="8">
        <v>14402839</v>
      </c>
      <c r="S13" s="8">
        <v>675931</v>
      </c>
      <c r="T13" s="8">
        <v>435178</v>
      </c>
      <c r="U13" s="8">
        <v>30.865600000000001</v>
      </c>
      <c r="V13" s="8">
        <v>0</v>
      </c>
    </row>
    <row r="14" spans="1:22" x14ac:dyDescent="0.3">
      <c r="A14" t="s">
        <v>97</v>
      </c>
      <c r="B14" s="8">
        <v>23350751</v>
      </c>
      <c r="C14" s="8">
        <v>21674299</v>
      </c>
      <c r="D14" s="8">
        <v>1676452</v>
      </c>
      <c r="E14" s="8">
        <v>10661650</v>
      </c>
      <c r="F14" s="8">
        <v>10220273</v>
      </c>
      <c r="G14" s="8">
        <v>441377</v>
      </c>
      <c r="H14" s="8">
        <v>0</v>
      </c>
      <c r="I14" s="8">
        <v>0</v>
      </c>
      <c r="J14" s="8">
        <v>0</v>
      </c>
      <c r="K14" s="8">
        <v>12689101</v>
      </c>
      <c r="L14" s="8">
        <v>11454026</v>
      </c>
      <c r="M14" s="8">
        <v>1235075</v>
      </c>
      <c r="N14" s="8">
        <v>0</v>
      </c>
      <c r="O14" s="8">
        <v>0</v>
      </c>
      <c r="P14" s="8">
        <v>0</v>
      </c>
      <c r="Q14" s="8">
        <v>14064869</v>
      </c>
      <c r="R14" s="8">
        <v>13994609</v>
      </c>
      <c r="S14" s="8">
        <v>761169</v>
      </c>
      <c r="T14" s="8">
        <v>473850</v>
      </c>
      <c r="U14" s="8">
        <v>29.326899999999998</v>
      </c>
      <c r="V14" s="8">
        <v>0</v>
      </c>
    </row>
    <row r="15" spans="1:22" x14ac:dyDescent="0.3">
      <c r="A15" t="s">
        <v>98</v>
      </c>
      <c r="B15" s="8">
        <v>20761247</v>
      </c>
      <c r="C15" s="8">
        <v>19106278</v>
      </c>
      <c r="D15" s="8">
        <v>1654969</v>
      </c>
      <c r="E15" s="8">
        <v>10683414</v>
      </c>
      <c r="F15" s="8">
        <v>10280547</v>
      </c>
      <c r="G15" s="8">
        <v>402867</v>
      </c>
      <c r="H15" s="8">
        <v>0</v>
      </c>
      <c r="I15" s="8">
        <v>0</v>
      </c>
      <c r="J15" s="8">
        <v>0</v>
      </c>
      <c r="K15" s="8">
        <v>10077833</v>
      </c>
      <c r="L15" s="8">
        <v>8825731</v>
      </c>
      <c r="M15" s="8">
        <v>1252102</v>
      </c>
      <c r="N15" s="8">
        <v>0</v>
      </c>
      <c r="O15" s="8">
        <v>0</v>
      </c>
      <c r="P15" s="8">
        <v>0</v>
      </c>
      <c r="Q15" s="8">
        <v>11069424</v>
      </c>
      <c r="R15" s="8">
        <v>10994323</v>
      </c>
      <c r="S15" s="8">
        <v>799161</v>
      </c>
      <c r="T15" s="8">
        <v>452879</v>
      </c>
      <c r="U15" s="8">
        <v>27.407699999999998</v>
      </c>
      <c r="V15" s="8">
        <v>0</v>
      </c>
    </row>
    <row r="16" spans="1:22" x14ac:dyDescent="0.3">
      <c r="A16" t="s">
        <v>99</v>
      </c>
      <c r="B16" s="8">
        <v>20064117</v>
      </c>
      <c r="C16" s="8">
        <v>18028358</v>
      </c>
      <c r="D16" s="8">
        <v>2035759</v>
      </c>
      <c r="E16" s="8">
        <v>9894296</v>
      </c>
      <c r="F16" s="8">
        <v>9406542</v>
      </c>
      <c r="G16" s="8">
        <v>487754</v>
      </c>
      <c r="H16" s="8">
        <v>0</v>
      </c>
      <c r="I16" s="8">
        <v>0</v>
      </c>
      <c r="J16" s="8">
        <v>0</v>
      </c>
      <c r="K16" s="8">
        <v>10169821</v>
      </c>
      <c r="L16" s="8">
        <v>8621816</v>
      </c>
      <c r="M16" s="8">
        <v>1548005</v>
      </c>
      <c r="N16" s="8">
        <v>0</v>
      </c>
      <c r="O16" s="8">
        <v>0</v>
      </c>
      <c r="P16" s="8">
        <v>0</v>
      </c>
      <c r="Q16" s="8">
        <v>11246549</v>
      </c>
      <c r="R16" s="8">
        <v>11161321</v>
      </c>
      <c r="S16" s="8">
        <v>1028082</v>
      </c>
      <c r="T16" s="8">
        <v>519982</v>
      </c>
      <c r="U16" s="8">
        <v>25.5946</v>
      </c>
      <c r="V16" s="8">
        <v>0</v>
      </c>
    </row>
    <row r="17" spans="1:22" x14ac:dyDescent="0.3">
      <c r="A17" t="s">
        <v>100</v>
      </c>
      <c r="B17" s="8">
        <v>19343659</v>
      </c>
      <c r="C17" s="8">
        <v>17451142</v>
      </c>
      <c r="D17" s="8">
        <v>1892517</v>
      </c>
      <c r="E17" s="8">
        <v>8807461</v>
      </c>
      <c r="F17" s="8">
        <v>8354332</v>
      </c>
      <c r="G17" s="8">
        <v>453129</v>
      </c>
      <c r="H17" s="8">
        <v>0</v>
      </c>
      <c r="I17" s="8">
        <v>0</v>
      </c>
      <c r="J17" s="8">
        <v>0</v>
      </c>
      <c r="K17" s="8">
        <v>10536198</v>
      </c>
      <c r="L17" s="8">
        <v>9096810</v>
      </c>
      <c r="M17" s="8">
        <v>1439388</v>
      </c>
      <c r="N17" s="8">
        <v>0</v>
      </c>
      <c r="O17" s="8">
        <v>0</v>
      </c>
      <c r="P17" s="8">
        <v>0</v>
      </c>
      <c r="Q17" s="8">
        <v>11718792</v>
      </c>
      <c r="R17" s="8">
        <v>11633387</v>
      </c>
      <c r="S17" s="8">
        <v>889485</v>
      </c>
      <c r="T17" s="8">
        <v>549919</v>
      </c>
      <c r="U17" s="8">
        <v>27.719899999999999</v>
      </c>
      <c r="V17" s="8">
        <v>0</v>
      </c>
    </row>
    <row r="18" spans="1:22" x14ac:dyDescent="0.3">
      <c r="A18" t="s">
        <v>101</v>
      </c>
      <c r="B18" s="8">
        <v>19131619</v>
      </c>
      <c r="C18" s="8">
        <v>16848752</v>
      </c>
      <c r="D18" s="8">
        <v>2282867</v>
      </c>
      <c r="E18" s="8">
        <v>8651946</v>
      </c>
      <c r="F18" s="8">
        <v>8156174</v>
      </c>
      <c r="G18" s="8">
        <v>495772</v>
      </c>
      <c r="H18" s="8">
        <v>0</v>
      </c>
      <c r="I18" s="8">
        <v>0</v>
      </c>
      <c r="J18" s="8">
        <v>0</v>
      </c>
      <c r="K18" s="8">
        <v>10479673</v>
      </c>
      <c r="L18" s="8">
        <v>8692578</v>
      </c>
      <c r="M18" s="8">
        <v>1787095</v>
      </c>
      <c r="N18" s="8">
        <v>0</v>
      </c>
      <c r="O18" s="8">
        <v>0</v>
      </c>
      <c r="P18" s="8">
        <v>0</v>
      </c>
      <c r="Q18" s="8">
        <v>11592898</v>
      </c>
      <c r="R18" s="8">
        <v>11489097</v>
      </c>
      <c r="S18" s="8">
        <v>1124176</v>
      </c>
      <c r="T18" s="8">
        <v>662982</v>
      </c>
      <c r="U18" s="8">
        <v>25.7697</v>
      </c>
      <c r="V18" s="8">
        <v>0</v>
      </c>
    </row>
    <row r="19" spans="1:22" x14ac:dyDescent="0.3">
      <c r="A19" t="s">
        <v>102</v>
      </c>
      <c r="B19" s="8">
        <v>18839570</v>
      </c>
      <c r="C19" s="8">
        <v>16584329</v>
      </c>
      <c r="D19" s="8">
        <v>2255241</v>
      </c>
      <c r="E19" s="8">
        <v>8614585</v>
      </c>
      <c r="F19" s="8">
        <v>8093392</v>
      </c>
      <c r="G19" s="8">
        <v>521193</v>
      </c>
      <c r="H19" s="8">
        <v>0</v>
      </c>
      <c r="I19" s="8">
        <v>0</v>
      </c>
      <c r="J19" s="8">
        <v>0</v>
      </c>
      <c r="K19" s="8">
        <v>10224985</v>
      </c>
      <c r="L19" s="8">
        <v>8490937</v>
      </c>
      <c r="M19" s="8">
        <v>1734048</v>
      </c>
      <c r="N19" s="8">
        <v>0</v>
      </c>
      <c r="O19" s="8">
        <v>0</v>
      </c>
      <c r="P19" s="8">
        <v>0</v>
      </c>
      <c r="Q19" s="8">
        <v>11346612</v>
      </c>
      <c r="R19" s="8">
        <v>11238412</v>
      </c>
      <c r="S19" s="8">
        <v>1077405</v>
      </c>
      <c r="T19" s="8">
        <v>656601</v>
      </c>
      <c r="U19" s="8">
        <v>27.372699999999998</v>
      </c>
      <c r="V19" s="8">
        <v>0</v>
      </c>
    </row>
    <row r="20" spans="1:22" x14ac:dyDescent="0.3">
      <c r="A20" t="s">
        <v>103</v>
      </c>
      <c r="B20" s="8">
        <v>21018239</v>
      </c>
      <c r="C20" s="8">
        <v>18380313</v>
      </c>
      <c r="D20" s="8">
        <v>2637926</v>
      </c>
      <c r="E20" s="8">
        <v>9513143</v>
      </c>
      <c r="F20" s="8">
        <v>8866210</v>
      </c>
      <c r="G20" s="8">
        <v>646933</v>
      </c>
      <c r="H20" s="8">
        <v>0</v>
      </c>
      <c r="I20" s="8">
        <v>0</v>
      </c>
      <c r="J20" s="8">
        <v>0</v>
      </c>
      <c r="K20" s="8">
        <v>11505096</v>
      </c>
      <c r="L20" s="8">
        <v>9514103</v>
      </c>
      <c r="M20" s="8">
        <v>1990993</v>
      </c>
      <c r="N20" s="8">
        <v>0</v>
      </c>
      <c r="O20" s="8">
        <v>0</v>
      </c>
      <c r="P20" s="8">
        <v>0</v>
      </c>
      <c r="Q20" s="8">
        <v>12664184</v>
      </c>
      <c r="R20" s="8">
        <v>12661357</v>
      </c>
      <c r="S20" s="8">
        <v>1593722</v>
      </c>
      <c r="T20" s="8">
        <v>397280</v>
      </c>
      <c r="U20" s="8">
        <v>13.686</v>
      </c>
      <c r="V20" s="8">
        <v>0</v>
      </c>
    </row>
    <row r="21" spans="1:22" x14ac:dyDescent="0.3">
      <c r="A21" t="s">
        <v>104</v>
      </c>
      <c r="B21" s="8">
        <v>20909069</v>
      </c>
      <c r="C21" s="8">
        <v>18420583</v>
      </c>
      <c r="D21" s="8">
        <v>2488486</v>
      </c>
      <c r="E21" s="8">
        <v>9491156</v>
      </c>
      <c r="F21" s="8">
        <v>8800265</v>
      </c>
      <c r="G21" s="8">
        <v>690891</v>
      </c>
      <c r="H21" s="8">
        <v>0</v>
      </c>
      <c r="I21" s="8">
        <v>0</v>
      </c>
      <c r="J21" s="8">
        <v>0</v>
      </c>
      <c r="K21" s="8">
        <v>11417913</v>
      </c>
      <c r="L21" s="8">
        <v>9620318</v>
      </c>
      <c r="M21" s="8">
        <v>1797595</v>
      </c>
      <c r="N21" s="8">
        <v>0</v>
      </c>
      <c r="O21" s="8">
        <v>0</v>
      </c>
      <c r="P21" s="8">
        <v>0</v>
      </c>
      <c r="Q21" s="8">
        <v>12573488</v>
      </c>
      <c r="R21" s="8">
        <v>12573478</v>
      </c>
      <c r="S21" s="8">
        <v>1405082</v>
      </c>
      <c r="T21" s="8">
        <v>392529</v>
      </c>
      <c r="U21" s="8">
        <v>12.8322</v>
      </c>
      <c r="V21" s="8">
        <v>0</v>
      </c>
    </row>
    <row r="22" spans="1:22" x14ac:dyDescent="0.3">
      <c r="A22" t="s">
        <v>105</v>
      </c>
      <c r="B22" s="8">
        <v>17850756</v>
      </c>
      <c r="C22" s="8">
        <v>14780068</v>
      </c>
      <c r="D22" s="8">
        <v>3070688</v>
      </c>
      <c r="E22" s="8">
        <v>9689364</v>
      </c>
      <c r="F22" s="8">
        <v>8900663</v>
      </c>
      <c r="G22" s="8">
        <v>788701</v>
      </c>
      <c r="H22" s="8">
        <v>0</v>
      </c>
      <c r="I22" s="8">
        <v>0</v>
      </c>
      <c r="J22" s="8">
        <v>0</v>
      </c>
      <c r="K22" s="8">
        <v>8161392</v>
      </c>
      <c r="L22" s="8">
        <v>5879405</v>
      </c>
      <c r="M22" s="8">
        <v>2281987</v>
      </c>
      <c r="N22" s="8">
        <v>0</v>
      </c>
      <c r="O22" s="8">
        <v>0</v>
      </c>
      <c r="P22" s="8">
        <v>0</v>
      </c>
      <c r="Q22" s="8">
        <v>9215822</v>
      </c>
      <c r="R22" s="8">
        <v>9195356</v>
      </c>
      <c r="S22" s="8">
        <v>1459333</v>
      </c>
      <c r="T22" s="8">
        <v>822625</v>
      </c>
      <c r="U22" s="8">
        <v>15.9903</v>
      </c>
      <c r="V22" s="8">
        <v>0</v>
      </c>
    </row>
    <row r="23" spans="1:22" x14ac:dyDescent="0.3">
      <c r="A23" t="s">
        <v>106</v>
      </c>
      <c r="B23" s="8">
        <v>17610413</v>
      </c>
      <c r="C23" s="8">
        <v>15266544</v>
      </c>
      <c r="D23" s="8">
        <v>2343869</v>
      </c>
      <c r="E23" s="8">
        <v>9788639</v>
      </c>
      <c r="F23" s="8">
        <v>9396630</v>
      </c>
      <c r="G23" s="8">
        <v>392009</v>
      </c>
      <c r="H23" s="8">
        <v>0</v>
      </c>
      <c r="I23" s="8">
        <v>0</v>
      </c>
      <c r="J23" s="8">
        <v>0</v>
      </c>
      <c r="K23" s="8">
        <v>7821774</v>
      </c>
      <c r="L23" s="8">
        <v>5869914</v>
      </c>
      <c r="M23" s="8">
        <v>1951860</v>
      </c>
      <c r="N23" s="8">
        <v>0</v>
      </c>
      <c r="O23" s="8">
        <v>0</v>
      </c>
      <c r="P23" s="8">
        <v>0</v>
      </c>
      <c r="Q23" s="8">
        <v>8499601</v>
      </c>
      <c r="R23" s="8">
        <v>8494327</v>
      </c>
      <c r="S23" s="8">
        <v>1716696</v>
      </c>
      <c r="T23" s="8">
        <v>235168</v>
      </c>
      <c r="U23" s="8">
        <v>16.696899999999999</v>
      </c>
      <c r="V23" s="8">
        <v>0</v>
      </c>
    </row>
    <row r="24" spans="1:22" x14ac:dyDescent="0.3">
      <c r="A24" t="s">
        <v>107</v>
      </c>
      <c r="B24" s="8">
        <v>18544249</v>
      </c>
      <c r="C24" s="8">
        <v>16015563</v>
      </c>
      <c r="D24" s="8">
        <v>2528686</v>
      </c>
      <c r="E24" s="8">
        <v>10014432</v>
      </c>
      <c r="F24" s="8">
        <v>9561388</v>
      </c>
      <c r="G24" s="8">
        <v>453044</v>
      </c>
      <c r="H24" s="8">
        <v>0</v>
      </c>
      <c r="I24" s="8">
        <v>0</v>
      </c>
      <c r="J24" s="8">
        <v>0</v>
      </c>
      <c r="K24" s="8">
        <v>8529817</v>
      </c>
      <c r="L24" s="8">
        <v>6454175</v>
      </c>
      <c r="M24" s="8">
        <v>2075642</v>
      </c>
      <c r="N24" s="8">
        <v>0</v>
      </c>
      <c r="O24" s="8">
        <v>0</v>
      </c>
      <c r="P24" s="8">
        <v>0</v>
      </c>
      <c r="Q24" s="8">
        <v>9358244</v>
      </c>
      <c r="R24" s="8">
        <v>9351833</v>
      </c>
      <c r="S24" s="8">
        <v>1816273</v>
      </c>
      <c r="T24" s="8">
        <v>259347</v>
      </c>
      <c r="U24" s="8">
        <v>15.9061</v>
      </c>
      <c r="V24" s="8">
        <v>0</v>
      </c>
    </row>
    <row r="25" spans="1:22" x14ac:dyDescent="0.3">
      <c r="A25" t="s">
        <v>108</v>
      </c>
      <c r="B25" s="8">
        <v>17568549</v>
      </c>
      <c r="C25" s="8">
        <v>15320357</v>
      </c>
      <c r="D25" s="8">
        <v>2248192</v>
      </c>
      <c r="E25" s="8">
        <v>9785146</v>
      </c>
      <c r="F25" s="8">
        <v>9387161</v>
      </c>
      <c r="G25" s="8">
        <v>397985</v>
      </c>
      <c r="H25" s="8">
        <v>0</v>
      </c>
      <c r="I25" s="8">
        <v>0</v>
      </c>
      <c r="J25" s="8">
        <v>0</v>
      </c>
      <c r="K25" s="8">
        <v>7783403</v>
      </c>
      <c r="L25" s="8">
        <v>5933196</v>
      </c>
      <c r="M25" s="8">
        <v>1850207</v>
      </c>
      <c r="N25" s="8">
        <v>0</v>
      </c>
      <c r="O25" s="8">
        <v>0</v>
      </c>
      <c r="P25" s="8">
        <v>0</v>
      </c>
      <c r="Q25" s="8">
        <v>8507043</v>
      </c>
      <c r="R25" s="8">
        <v>8495118</v>
      </c>
      <c r="S25" s="8">
        <v>1680923</v>
      </c>
      <c r="T25" s="8">
        <v>169280</v>
      </c>
      <c r="U25" s="8">
        <v>17.164200000000001</v>
      </c>
      <c r="V25" s="8">
        <v>0</v>
      </c>
    </row>
    <row r="26" spans="1:22" x14ac:dyDescent="0.3">
      <c r="A26" t="s">
        <v>109</v>
      </c>
      <c r="B26" s="8">
        <v>18617964</v>
      </c>
      <c r="C26" s="8">
        <v>16193105</v>
      </c>
      <c r="D26" s="8">
        <v>2424859</v>
      </c>
      <c r="E26" s="8">
        <v>9992843</v>
      </c>
      <c r="F26" s="8">
        <v>9566527</v>
      </c>
      <c r="G26" s="8">
        <v>426316</v>
      </c>
      <c r="H26" s="8">
        <v>0</v>
      </c>
      <c r="I26" s="8">
        <v>0</v>
      </c>
      <c r="J26" s="8">
        <v>0</v>
      </c>
      <c r="K26" s="8">
        <v>8625121</v>
      </c>
      <c r="L26" s="8">
        <v>6626578</v>
      </c>
      <c r="M26" s="8">
        <v>1998543</v>
      </c>
      <c r="N26" s="8">
        <v>0</v>
      </c>
      <c r="O26" s="8">
        <v>0</v>
      </c>
      <c r="P26" s="8">
        <v>0</v>
      </c>
      <c r="Q26" s="8">
        <v>9384432</v>
      </c>
      <c r="R26" s="8">
        <v>9375091</v>
      </c>
      <c r="S26" s="8">
        <v>1757795</v>
      </c>
      <c r="T26" s="8">
        <v>240760</v>
      </c>
      <c r="U26" s="8">
        <v>16.508500000000002</v>
      </c>
      <c r="V26" s="8">
        <v>0</v>
      </c>
    </row>
    <row r="27" spans="1:22" x14ac:dyDescent="0.3">
      <c r="A27" t="s">
        <v>110</v>
      </c>
      <c r="B27" s="8">
        <v>18567688</v>
      </c>
      <c r="C27" s="8">
        <v>16078577</v>
      </c>
      <c r="D27" s="8">
        <v>2489111</v>
      </c>
      <c r="E27" s="8">
        <v>10035391</v>
      </c>
      <c r="F27" s="8">
        <v>9579808</v>
      </c>
      <c r="G27" s="8">
        <v>455583</v>
      </c>
      <c r="H27" s="8">
        <v>0</v>
      </c>
      <c r="I27" s="8">
        <v>0</v>
      </c>
      <c r="J27" s="8">
        <v>0</v>
      </c>
      <c r="K27" s="8">
        <v>8532297</v>
      </c>
      <c r="L27" s="8">
        <v>6498769</v>
      </c>
      <c r="M27" s="8">
        <v>2033528</v>
      </c>
      <c r="N27" s="8">
        <v>0</v>
      </c>
      <c r="O27" s="8">
        <v>0</v>
      </c>
      <c r="P27" s="8">
        <v>0</v>
      </c>
      <c r="Q27" s="8">
        <v>9273653</v>
      </c>
      <c r="R27" s="8">
        <v>9266098</v>
      </c>
      <c r="S27" s="8">
        <v>1788749</v>
      </c>
      <c r="T27" s="8">
        <v>244760</v>
      </c>
      <c r="U27" s="8">
        <v>16.023099999999999</v>
      </c>
      <c r="V27" s="8">
        <v>0</v>
      </c>
    </row>
    <row r="28" spans="1:22" x14ac:dyDescent="0.3">
      <c r="A28" t="s">
        <v>111</v>
      </c>
      <c r="B28" s="8">
        <v>18599537</v>
      </c>
      <c r="C28" s="8">
        <v>15905822</v>
      </c>
      <c r="D28" s="8">
        <v>2693715</v>
      </c>
      <c r="E28" s="8">
        <v>10001289</v>
      </c>
      <c r="F28" s="8">
        <v>9514877</v>
      </c>
      <c r="G28" s="8">
        <v>486412</v>
      </c>
      <c r="H28" s="8">
        <v>0</v>
      </c>
      <c r="I28" s="8">
        <v>0</v>
      </c>
      <c r="J28" s="8">
        <v>0</v>
      </c>
      <c r="K28" s="8">
        <v>8598248</v>
      </c>
      <c r="L28" s="8">
        <v>6390945</v>
      </c>
      <c r="M28" s="8">
        <v>2207303</v>
      </c>
      <c r="N28" s="8">
        <v>0</v>
      </c>
      <c r="O28" s="8">
        <v>0</v>
      </c>
      <c r="P28" s="8">
        <v>0</v>
      </c>
      <c r="Q28" s="8">
        <v>9403809</v>
      </c>
      <c r="R28" s="8">
        <v>9397092</v>
      </c>
      <c r="S28" s="8">
        <v>1987145</v>
      </c>
      <c r="T28" s="8">
        <v>220158</v>
      </c>
      <c r="U28" s="8">
        <v>15.9161</v>
      </c>
      <c r="V28" s="8">
        <v>0</v>
      </c>
    </row>
    <row r="29" spans="1:22" x14ac:dyDescent="0.3">
      <c r="A29" t="s">
        <v>112</v>
      </c>
      <c r="B29" s="8">
        <v>19110094</v>
      </c>
      <c r="C29" s="8">
        <v>15548815</v>
      </c>
      <c r="D29" s="8">
        <v>3561279</v>
      </c>
      <c r="E29" s="8">
        <v>9233635</v>
      </c>
      <c r="F29" s="8">
        <v>8331965</v>
      </c>
      <c r="G29" s="8">
        <v>901670</v>
      </c>
      <c r="H29" s="8">
        <v>0</v>
      </c>
      <c r="I29" s="8">
        <v>0</v>
      </c>
      <c r="J29" s="8">
        <v>0</v>
      </c>
      <c r="K29" s="8">
        <v>9876459</v>
      </c>
      <c r="L29" s="8">
        <v>7216850</v>
      </c>
      <c r="M29" s="8">
        <v>2659609</v>
      </c>
      <c r="N29" s="8">
        <v>0</v>
      </c>
      <c r="O29" s="8">
        <v>0</v>
      </c>
      <c r="P29" s="8">
        <v>0</v>
      </c>
      <c r="Q29" s="8">
        <v>11186001</v>
      </c>
      <c r="R29" s="8">
        <v>11151578</v>
      </c>
      <c r="S29" s="8">
        <v>1684025</v>
      </c>
      <c r="T29" s="8">
        <v>975561</v>
      </c>
      <c r="U29" s="8">
        <v>16.152200000000001</v>
      </c>
      <c r="V29" s="8">
        <v>0</v>
      </c>
    </row>
    <row r="30" spans="1:22" x14ac:dyDescent="0.3">
      <c r="A30" t="s">
        <v>113</v>
      </c>
      <c r="B30" s="8">
        <v>18891261</v>
      </c>
      <c r="C30" s="8">
        <v>15200882</v>
      </c>
      <c r="D30" s="8">
        <v>3690379</v>
      </c>
      <c r="E30" s="8">
        <v>9102965</v>
      </c>
      <c r="F30" s="8">
        <v>8153026</v>
      </c>
      <c r="G30" s="8">
        <v>949939</v>
      </c>
      <c r="H30" s="8">
        <v>0</v>
      </c>
      <c r="I30" s="8">
        <v>0</v>
      </c>
      <c r="J30" s="8">
        <v>0</v>
      </c>
      <c r="K30" s="8">
        <v>9788296</v>
      </c>
      <c r="L30" s="8">
        <v>7047856</v>
      </c>
      <c r="M30" s="8">
        <v>2740440</v>
      </c>
      <c r="N30" s="8">
        <v>0</v>
      </c>
      <c r="O30" s="8">
        <v>0</v>
      </c>
      <c r="P30" s="8">
        <v>0</v>
      </c>
      <c r="Q30" s="8">
        <v>11070900</v>
      </c>
      <c r="R30" s="8">
        <v>11046084</v>
      </c>
      <c r="S30" s="8">
        <v>1724348</v>
      </c>
      <c r="T30" s="8">
        <v>1016090</v>
      </c>
      <c r="U30" s="8">
        <v>16.055299999999999</v>
      </c>
      <c r="V30" s="8">
        <v>0</v>
      </c>
    </row>
    <row r="31" spans="1:22" x14ac:dyDescent="0.3">
      <c r="A31" t="s">
        <v>114</v>
      </c>
      <c r="B31" s="8">
        <v>20081814</v>
      </c>
      <c r="C31" s="8">
        <v>16474842</v>
      </c>
      <c r="D31" s="8">
        <v>3606972</v>
      </c>
      <c r="E31" s="8">
        <v>9252276</v>
      </c>
      <c r="F31" s="8">
        <v>8315280</v>
      </c>
      <c r="G31" s="8">
        <v>936996</v>
      </c>
      <c r="H31" s="8">
        <v>0</v>
      </c>
      <c r="I31" s="8">
        <v>0</v>
      </c>
      <c r="J31" s="8">
        <v>0</v>
      </c>
      <c r="K31" s="8">
        <v>10829538</v>
      </c>
      <c r="L31" s="8">
        <v>8159562</v>
      </c>
      <c r="M31" s="8">
        <v>2669976</v>
      </c>
      <c r="N31" s="8">
        <v>0</v>
      </c>
      <c r="O31" s="8">
        <v>0</v>
      </c>
      <c r="P31" s="8">
        <v>0</v>
      </c>
      <c r="Q31" s="8">
        <v>12120967</v>
      </c>
      <c r="R31" s="8">
        <v>12102320</v>
      </c>
      <c r="S31" s="8">
        <v>1685705</v>
      </c>
      <c r="T31" s="8">
        <v>984297</v>
      </c>
      <c r="U31" s="8">
        <v>16.128900000000002</v>
      </c>
      <c r="V31" s="8">
        <v>0</v>
      </c>
    </row>
    <row r="32" spans="1:22" x14ac:dyDescent="0.3">
      <c r="A32" t="s">
        <v>115</v>
      </c>
      <c r="B32" s="8">
        <v>19466866</v>
      </c>
      <c r="C32" s="8">
        <v>15398512</v>
      </c>
      <c r="D32" s="8">
        <v>4068354</v>
      </c>
      <c r="E32" s="8">
        <v>9224372</v>
      </c>
      <c r="F32" s="8">
        <v>8145653</v>
      </c>
      <c r="G32" s="8">
        <v>1078719</v>
      </c>
      <c r="H32" s="8">
        <v>0</v>
      </c>
      <c r="I32" s="8">
        <v>0</v>
      </c>
      <c r="J32" s="8">
        <v>0</v>
      </c>
      <c r="K32" s="8">
        <v>10242494</v>
      </c>
      <c r="L32" s="8">
        <v>7252859</v>
      </c>
      <c r="M32" s="8">
        <v>2989635</v>
      </c>
      <c r="N32" s="8">
        <v>0</v>
      </c>
      <c r="O32" s="8">
        <v>0</v>
      </c>
      <c r="P32" s="8">
        <v>0</v>
      </c>
      <c r="Q32" s="8">
        <v>11563856</v>
      </c>
      <c r="R32" s="8">
        <v>11551867</v>
      </c>
      <c r="S32" s="8">
        <v>1875119</v>
      </c>
      <c r="T32" s="8">
        <v>1114522</v>
      </c>
      <c r="U32" s="8">
        <v>16.040700000000001</v>
      </c>
      <c r="V32" s="8">
        <v>0</v>
      </c>
    </row>
    <row r="33" spans="1:22" x14ac:dyDescent="0.3">
      <c r="A33" t="s">
        <v>116</v>
      </c>
      <c r="B33" s="8">
        <v>19585498</v>
      </c>
      <c r="C33" s="8">
        <v>15490563</v>
      </c>
      <c r="D33" s="8">
        <v>4094935</v>
      </c>
      <c r="E33" s="8">
        <v>9213860</v>
      </c>
      <c r="F33" s="8">
        <v>8139463</v>
      </c>
      <c r="G33" s="8">
        <v>1074397</v>
      </c>
      <c r="H33" s="8">
        <v>0</v>
      </c>
      <c r="I33" s="8">
        <v>0</v>
      </c>
      <c r="J33" s="8">
        <v>0</v>
      </c>
      <c r="K33" s="8">
        <v>10371638</v>
      </c>
      <c r="L33" s="8">
        <v>7351100</v>
      </c>
      <c r="M33" s="8">
        <v>3020538</v>
      </c>
      <c r="N33" s="8">
        <v>0</v>
      </c>
      <c r="O33" s="8">
        <v>0</v>
      </c>
      <c r="P33" s="8">
        <v>0</v>
      </c>
      <c r="Q33" s="8">
        <v>11749655</v>
      </c>
      <c r="R33" s="8">
        <v>11721410</v>
      </c>
      <c r="S33" s="8">
        <v>1911791</v>
      </c>
      <c r="T33" s="8">
        <v>1108733</v>
      </c>
      <c r="U33" s="8">
        <v>16.337</v>
      </c>
      <c r="V33" s="8">
        <v>0</v>
      </c>
    </row>
    <row r="34" spans="1:22" x14ac:dyDescent="0.3">
      <c r="A34" t="s">
        <v>117</v>
      </c>
      <c r="B34" s="8">
        <v>19784338</v>
      </c>
      <c r="C34" s="8">
        <v>15682650</v>
      </c>
      <c r="D34" s="8">
        <v>4101688</v>
      </c>
      <c r="E34" s="8">
        <v>9473224</v>
      </c>
      <c r="F34" s="8">
        <v>8403753</v>
      </c>
      <c r="G34" s="8">
        <v>1069471</v>
      </c>
      <c r="H34" s="8">
        <v>0</v>
      </c>
      <c r="I34" s="8">
        <v>0</v>
      </c>
      <c r="J34" s="8">
        <v>0</v>
      </c>
      <c r="K34" s="8">
        <v>10311114</v>
      </c>
      <c r="L34" s="8">
        <v>7278897</v>
      </c>
      <c r="M34" s="8">
        <v>3032217</v>
      </c>
      <c r="N34" s="8">
        <v>0</v>
      </c>
      <c r="O34" s="8">
        <v>0</v>
      </c>
      <c r="P34" s="8">
        <v>0</v>
      </c>
      <c r="Q34" s="8">
        <v>11703809</v>
      </c>
      <c r="R34" s="8">
        <v>11686451</v>
      </c>
      <c r="S34" s="8">
        <v>2019285</v>
      </c>
      <c r="T34" s="8">
        <v>1012935</v>
      </c>
      <c r="U34" s="8">
        <v>15.452500000000001</v>
      </c>
      <c r="V34" s="8">
        <v>0</v>
      </c>
    </row>
    <row r="35" spans="1:22" x14ac:dyDescent="0.3">
      <c r="A35" t="s">
        <v>118</v>
      </c>
      <c r="B35" s="8">
        <v>19706964</v>
      </c>
      <c r="C35" s="8">
        <v>15590711</v>
      </c>
      <c r="D35" s="8">
        <v>4116253</v>
      </c>
      <c r="E35" s="8">
        <v>9495533</v>
      </c>
      <c r="F35" s="8">
        <v>8433122</v>
      </c>
      <c r="G35" s="8">
        <v>1062411</v>
      </c>
      <c r="H35" s="8">
        <v>0</v>
      </c>
      <c r="I35" s="8">
        <v>0</v>
      </c>
      <c r="J35" s="8">
        <v>0</v>
      </c>
      <c r="K35" s="8">
        <v>10211431</v>
      </c>
      <c r="L35" s="8">
        <v>7157589</v>
      </c>
      <c r="M35" s="8">
        <v>3053842</v>
      </c>
      <c r="N35" s="8">
        <v>0</v>
      </c>
      <c r="O35" s="8">
        <v>0</v>
      </c>
      <c r="P35" s="8">
        <v>0</v>
      </c>
      <c r="Q35" s="8">
        <v>11576792</v>
      </c>
      <c r="R35" s="8">
        <v>11564561</v>
      </c>
      <c r="S35" s="8">
        <v>2043795</v>
      </c>
      <c r="T35" s="8">
        <v>1010066</v>
      </c>
      <c r="U35" s="8">
        <v>15.3773</v>
      </c>
      <c r="V35" s="8">
        <v>0</v>
      </c>
    </row>
    <row r="36" spans="1:22" x14ac:dyDescent="0.3">
      <c r="A36" t="s">
        <v>119</v>
      </c>
      <c r="B36" s="8">
        <v>19818837</v>
      </c>
      <c r="C36" s="8">
        <v>15571756</v>
      </c>
      <c r="D36" s="8">
        <v>4247081</v>
      </c>
      <c r="E36" s="8">
        <v>9497981</v>
      </c>
      <c r="F36" s="8">
        <v>8396362</v>
      </c>
      <c r="G36" s="8">
        <v>1101619</v>
      </c>
      <c r="H36" s="8">
        <v>0</v>
      </c>
      <c r="I36" s="8">
        <v>0</v>
      </c>
      <c r="J36" s="8">
        <v>0</v>
      </c>
      <c r="K36" s="8">
        <v>10320856</v>
      </c>
      <c r="L36" s="8">
        <v>7175394</v>
      </c>
      <c r="M36" s="8">
        <v>3145462</v>
      </c>
      <c r="N36" s="8">
        <v>0</v>
      </c>
      <c r="O36" s="8">
        <v>0</v>
      </c>
      <c r="P36" s="8">
        <v>0</v>
      </c>
      <c r="Q36" s="8">
        <v>11687754</v>
      </c>
      <c r="R36" s="8">
        <v>11658818</v>
      </c>
      <c r="S36" s="8">
        <v>2042301</v>
      </c>
      <c r="T36" s="8">
        <v>1103191</v>
      </c>
      <c r="U36" s="8">
        <v>15.453799999999999</v>
      </c>
      <c r="V36" s="8">
        <v>0</v>
      </c>
    </row>
    <row r="37" spans="1:22" x14ac:dyDescent="0.3">
      <c r="A37" t="s">
        <v>120</v>
      </c>
      <c r="B37" s="8">
        <v>19978750</v>
      </c>
      <c r="C37" s="8">
        <v>15684492</v>
      </c>
      <c r="D37" s="8">
        <v>4294258</v>
      </c>
      <c r="E37" s="8">
        <v>9385450</v>
      </c>
      <c r="F37" s="8">
        <v>8285922</v>
      </c>
      <c r="G37" s="8">
        <v>1099528</v>
      </c>
      <c r="H37" s="8">
        <v>0</v>
      </c>
      <c r="I37" s="8">
        <v>0</v>
      </c>
      <c r="J37" s="8">
        <v>0</v>
      </c>
      <c r="K37" s="8">
        <v>10593300</v>
      </c>
      <c r="L37" s="8">
        <v>7398570</v>
      </c>
      <c r="M37" s="8">
        <v>3194730</v>
      </c>
      <c r="N37" s="8">
        <v>0</v>
      </c>
      <c r="O37" s="8">
        <v>0</v>
      </c>
      <c r="P37" s="8">
        <v>0</v>
      </c>
      <c r="Q37" s="8">
        <v>12030205</v>
      </c>
      <c r="R37" s="8">
        <v>12003365</v>
      </c>
      <c r="S37" s="8">
        <v>2145426</v>
      </c>
      <c r="T37" s="8">
        <v>1049270</v>
      </c>
      <c r="U37" s="8">
        <v>15.3277</v>
      </c>
      <c r="V37" s="8">
        <v>0</v>
      </c>
    </row>
    <row r="38" spans="1:22" x14ac:dyDescent="0.3">
      <c r="A38" t="s">
        <v>121</v>
      </c>
      <c r="B38" s="8">
        <v>20262226</v>
      </c>
      <c r="C38" s="8">
        <v>15899666</v>
      </c>
      <c r="D38" s="8">
        <v>4362560</v>
      </c>
      <c r="E38" s="8">
        <v>9395520</v>
      </c>
      <c r="F38" s="8">
        <v>8228046</v>
      </c>
      <c r="G38" s="8">
        <v>1167474</v>
      </c>
      <c r="H38" s="8">
        <v>0</v>
      </c>
      <c r="I38" s="8">
        <v>0</v>
      </c>
      <c r="J38" s="8">
        <v>0</v>
      </c>
      <c r="K38" s="8">
        <v>10866706</v>
      </c>
      <c r="L38" s="8">
        <v>7671620</v>
      </c>
      <c r="M38" s="8">
        <v>3195086</v>
      </c>
      <c r="N38" s="8">
        <v>0</v>
      </c>
      <c r="O38" s="8">
        <v>0</v>
      </c>
      <c r="P38" s="8">
        <v>0</v>
      </c>
      <c r="Q38" s="8">
        <v>12268910</v>
      </c>
      <c r="R38" s="8">
        <v>12259149</v>
      </c>
      <c r="S38" s="8">
        <v>2185219</v>
      </c>
      <c r="T38" s="8">
        <v>1009869</v>
      </c>
      <c r="U38" s="8">
        <v>15.240399999999999</v>
      </c>
      <c r="V38" s="8">
        <v>0</v>
      </c>
    </row>
    <row r="39" spans="1:22" x14ac:dyDescent="0.3">
      <c r="A39" t="s">
        <v>122</v>
      </c>
      <c r="B39" s="8">
        <v>21553969</v>
      </c>
      <c r="C39" s="8">
        <v>17250411</v>
      </c>
      <c r="D39" s="8">
        <v>4303558</v>
      </c>
      <c r="E39" s="8">
        <v>9474556</v>
      </c>
      <c r="F39" s="8">
        <v>8600303</v>
      </c>
      <c r="G39" s="8">
        <v>874253</v>
      </c>
      <c r="H39" s="8">
        <v>0</v>
      </c>
      <c r="I39" s="8">
        <v>0</v>
      </c>
      <c r="J39" s="8">
        <v>0</v>
      </c>
      <c r="K39" s="8">
        <v>12079413</v>
      </c>
      <c r="L39" s="8">
        <v>8650108</v>
      </c>
      <c r="M39" s="8">
        <v>3429305</v>
      </c>
      <c r="N39" s="8">
        <v>0</v>
      </c>
      <c r="O39" s="8">
        <v>0</v>
      </c>
      <c r="P39" s="8">
        <v>0</v>
      </c>
      <c r="Q39" s="8">
        <v>13915807</v>
      </c>
      <c r="R39" s="8">
        <v>13888526</v>
      </c>
      <c r="S39" s="8">
        <v>2600802</v>
      </c>
      <c r="T39" s="8">
        <v>828457</v>
      </c>
      <c r="U39" s="8">
        <v>14.1479</v>
      </c>
      <c r="V39" s="8">
        <v>0</v>
      </c>
    </row>
    <row r="40" spans="1:22" x14ac:dyDescent="0.3">
      <c r="A40" t="s">
        <v>123</v>
      </c>
      <c r="B40" s="8">
        <v>21759616</v>
      </c>
      <c r="C40" s="8">
        <v>17445907</v>
      </c>
      <c r="D40" s="8">
        <v>4313709</v>
      </c>
      <c r="E40" s="8">
        <v>9434782</v>
      </c>
      <c r="F40" s="8">
        <v>8535641</v>
      </c>
      <c r="G40" s="8">
        <v>899141</v>
      </c>
      <c r="H40" s="8">
        <v>0</v>
      </c>
      <c r="I40" s="8">
        <v>0</v>
      </c>
      <c r="J40" s="8">
        <v>0</v>
      </c>
      <c r="K40" s="8">
        <v>12324834</v>
      </c>
      <c r="L40" s="8">
        <v>8910266</v>
      </c>
      <c r="M40" s="8">
        <v>3414568</v>
      </c>
      <c r="N40" s="8">
        <v>0</v>
      </c>
      <c r="O40" s="8">
        <v>0</v>
      </c>
      <c r="P40" s="8">
        <v>0</v>
      </c>
      <c r="Q40" s="8">
        <v>14068403</v>
      </c>
      <c r="R40" s="8">
        <v>14042476</v>
      </c>
      <c r="S40" s="8">
        <v>2619217</v>
      </c>
      <c r="T40" s="8">
        <v>795367</v>
      </c>
      <c r="U40" s="8">
        <v>14.031000000000001</v>
      </c>
      <c r="V40" s="8">
        <v>0</v>
      </c>
    </row>
    <row r="41" spans="1:22" x14ac:dyDescent="0.3">
      <c r="A41" t="s">
        <v>124</v>
      </c>
      <c r="B41" s="8">
        <v>21875405</v>
      </c>
      <c r="C41" s="8">
        <v>17608247</v>
      </c>
      <c r="D41" s="8">
        <v>4267158</v>
      </c>
      <c r="E41" s="8">
        <v>9524474</v>
      </c>
      <c r="F41" s="8">
        <v>8665710</v>
      </c>
      <c r="G41" s="8">
        <v>858764</v>
      </c>
      <c r="H41" s="8">
        <v>0</v>
      </c>
      <c r="I41" s="8">
        <v>0</v>
      </c>
      <c r="J41" s="8">
        <v>0</v>
      </c>
      <c r="K41" s="8">
        <v>12350931</v>
      </c>
      <c r="L41" s="8">
        <v>8942537</v>
      </c>
      <c r="M41" s="8">
        <v>3408394</v>
      </c>
      <c r="N41" s="8">
        <v>0</v>
      </c>
      <c r="O41" s="8">
        <v>0</v>
      </c>
      <c r="P41" s="8">
        <v>0</v>
      </c>
      <c r="Q41" s="8">
        <v>14205035</v>
      </c>
      <c r="R41" s="8">
        <v>14171099</v>
      </c>
      <c r="S41" s="8">
        <v>2645532</v>
      </c>
      <c r="T41" s="8">
        <v>762850</v>
      </c>
      <c r="U41" s="8">
        <v>14.7081</v>
      </c>
      <c r="V41" s="8">
        <v>0</v>
      </c>
    </row>
    <row r="42" spans="1:22" x14ac:dyDescent="0.3">
      <c r="A42" t="s">
        <v>125</v>
      </c>
      <c r="B42" s="8">
        <v>19228054</v>
      </c>
      <c r="C42" s="8">
        <v>15142443</v>
      </c>
      <c r="D42" s="8">
        <v>4085611</v>
      </c>
      <c r="E42" s="8">
        <v>8864828</v>
      </c>
      <c r="F42" s="8">
        <v>8199681</v>
      </c>
      <c r="G42" s="8">
        <v>665147</v>
      </c>
      <c r="H42" s="8">
        <v>0</v>
      </c>
      <c r="I42" s="8">
        <v>0</v>
      </c>
      <c r="J42" s="8">
        <v>0</v>
      </c>
      <c r="K42" s="8">
        <v>10363226</v>
      </c>
      <c r="L42" s="8">
        <v>6942762</v>
      </c>
      <c r="M42" s="8">
        <v>3420464</v>
      </c>
      <c r="N42" s="8">
        <v>0</v>
      </c>
      <c r="O42" s="8">
        <v>0</v>
      </c>
      <c r="P42" s="8">
        <v>0</v>
      </c>
      <c r="Q42" s="8">
        <v>11508402</v>
      </c>
      <c r="R42" s="8">
        <v>11501695</v>
      </c>
      <c r="S42" s="8">
        <v>2895506</v>
      </c>
      <c r="T42" s="8">
        <v>524951</v>
      </c>
      <c r="U42" s="8">
        <v>13.744</v>
      </c>
      <c r="V42" s="8">
        <v>0</v>
      </c>
    </row>
    <row r="43" spans="1:22" x14ac:dyDescent="0.3">
      <c r="A43" t="s">
        <v>126</v>
      </c>
      <c r="B43" s="8">
        <v>20634735</v>
      </c>
      <c r="C43" s="8">
        <v>15914991</v>
      </c>
      <c r="D43" s="8">
        <v>4719744</v>
      </c>
      <c r="E43" s="8">
        <v>9257131</v>
      </c>
      <c r="F43" s="8">
        <v>8331592</v>
      </c>
      <c r="G43" s="8">
        <v>925539</v>
      </c>
      <c r="H43" s="8">
        <v>0</v>
      </c>
      <c r="I43" s="8">
        <v>0</v>
      </c>
      <c r="J43" s="8">
        <v>0</v>
      </c>
      <c r="K43" s="8">
        <v>11377604</v>
      </c>
      <c r="L43" s="8">
        <v>7583399</v>
      </c>
      <c r="M43" s="8">
        <v>3794205</v>
      </c>
      <c r="N43" s="8">
        <v>0</v>
      </c>
      <c r="O43" s="8">
        <v>0</v>
      </c>
      <c r="P43" s="8">
        <v>0</v>
      </c>
      <c r="Q43" s="8">
        <v>12623312</v>
      </c>
      <c r="R43" s="8">
        <v>12614789</v>
      </c>
      <c r="S43" s="8">
        <v>3121775</v>
      </c>
      <c r="T43" s="8">
        <v>672462</v>
      </c>
      <c r="U43" s="8">
        <v>13.6378</v>
      </c>
      <c r="V43" s="8">
        <v>0</v>
      </c>
    </row>
    <row r="44" spans="1:22" x14ac:dyDescent="0.3">
      <c r="A44" t="s">
        <v>127</v>
      </c>
      <c r="B44" s="8">
        <v>20865320</v>
      </c>
      <c r="C44" s="8">
        <v>16065318</v>
      </c>
      <c r="D44" s="8">
        <v>4800002</v>
      </c>
      <c r="E44" s="8">
        <v>9214965</v>
      </c>
      <c r="F44" s="8">
        <v>8283361</v>
      </c>
      <c r="G44" s="8">
        <v>931604</v>
      </c>
      <c r="H44" s="8">
        <v>0</v>
      </c>
      <c r="I44" s="8">
        <v>0</v>
      </c>
      <c r="J44" s="8">
        <v>0</v>
      </c>
      <c r="K44" s="8">
        <v>11650355</v>
      </c>
      <c r="L44" s="8">
        <v>7781957</v>
      </c>
      <c r="M44" s="8">
        <v>3868398</v>
      </c>
      <c r="N44" s="8">
        <v>0</v>
      </c>
      <c r="O44" s="8">
        <v>0</v>
      </c>
      <c r="P44" s="8">
        <v>0</v>
      </c>
      <c r="Q44" s="8">
        <v>12978872</v>
      </c>
      <c r="R44" s="8">
        <v>12964219</v>
      </c>
      <c r="S44" s="8">
        <v>3165081</v>
      </c>
      <c r="T44" s="8">
        <v>703324</v>
      </c>
      <c r="U44" s="8">
        <v>13.6419</v>
      </c>
      <c r="V44" s="8">
        <v>0</v>
      </c>
    </row>
    <row r="45" spans="1:22" x14ac:dyDescent="0.3">
      <c r="A45" t="s">
        <v>128</v>
      </c>
      <c r="B45" s="8">
        <v>20213913</v>
      </c>
      <c r="C45" s="8">
        <v>15507708</v>
      </c>
      <c r="D45" s="8">
        <v>4706205</v>
      </c>
      <c r="E45" s="8">
        <v>9141277</v>
      </c>
      <c r="F45" s="8">
        <v>8249403</v>
      </c>
      <c r="G45" s="8">
        <v>891874</v>
      </c>
      <c r="H45" s="8">
        <v>0</v>
      </c>
      <c r="I45" s="8">
        <v>0</v>
      </c>
      <c r="J45" s="8">
        <v>0</v>
      </c>
      <c r="K45" s="8">
        <v>11072636</v>
      </c>
      <c r="L45" s="8">
        <v>7258305</v>
      </c>
      <c r="M45" s="8">
        <v>3814331</v>
      </c>
      <c r="N45" s="8">
        <v>0</v>
      </c>
      <c r="O45" s="8">
        <v>0</v>
      </c>
      <c r="P45" s="8">
        <v>0</v>
      </c>
      <c r="Q45" s="8">
        <v>12377425</v>
      </c>
      <c r="R45" s="8">
        <v>12372497</v>
      </c>
      <c r="S45" s="8">
        <v>3209202</v>
      </c>
      <c r="T45" s="8">
        <v>605132</v>
      </c>
      <c r="U45" s="8">
        <v>13.522</v>
      </c>
      <c r="V45" s="8">
        <v>0</v>
      </c>
    </row>
    <row r="46" spans="1:22" x14ac:dyDescent="0.3">
      <c r="A46" t="s">
        <v>129</v>
      </c>
      <c r="B46" s="8">
        <v>22995063</v>
      </c>
      <c r="C46" s="8">
        <v>22219103</v>
      </c>
      <c r="D46" s="8">
        <v>775960</v>
      </c>
      <c r="E46" s="8">
        <v>9303498</v>
      </c>
      <c r="F46" s="8">
        <v>9096906</v>
      </c>
      <c r="G46" s="8">
        <v>206592</v>
      </c>
      <c r="H46" s="8">
        <v>0</v>
      </c>
      <c r="I46" s="8">
        <v>0</v>
      </c>
      <c r="J46" s="8">
        <v>0</v>
      </c>
      <c r="K46" s="8">
        <v>13691565</v>
      </c>
      <c r="L46" s="8">
        <v>13122197</v>
      </c>
      <c r="M46" s="8">
        <v>569368</v>
      </c>
      <c r="N46" s="8">
        <v>0</v>
      </c>
      <c r="O46" s="8">
        <v>0</v>
      </c>
      <c r="P46" s="8">
        <v>0</v>
      </c>
      <c r="Q46" s="8">
        <v>15406324</v>
      </c>
      <c r="R46" s="8">
        <v>15382646</v>
      </c>
      <c r="S46" s="8">
        <v>364907</v>
      </c>
      <c r="T46" s="8">
        <v>204498</v>
      </c>
      <c r="U46" s="8">
        <v>17.389700000000001</v>
      </c>
      <c r="V46" s="8">
        <v>0</v>
      </c>
    </row>
    <row r="47" spans="1:22" x14ac:dyDescent="0.3">
      <c r="A47" t="s">
        <v>130</v>
      </c>
      <c r="B47" s="8">
        <v>19915211</v>
      </c>
      <c r="C47" s="8">
        <v>18949408</v>
      </c>
      <c r="D47" s="8">
        <v>965803</v>
      </c>
      <c r="E47" s="8">
        <v>12080403</v>
      </c>
      <c r="F47" s="8">
        <v>11820744</v>
      </c>
      <c r="G47" s="8">
        <v>259659</v>
      </c>
      <c r="H47" s="8">
        <v>0</v>
      </c>
      <c r="I47" s="8">
        <v>0</v>
      </c>
      <c r="J47" s="8">
        <v>0</v>
      </c>
      <c r="K47" s="8">
        <v>7834808</v>
      </c>
      <c r="L47" s="8">
        <v>7128664</v>
      </c>
      <c r="M47" s="8">
        <v>706144</v>
      </c>
      <c r="N47" s="8">
        <v>0</v>
      </c>
      <c r="O47" s="8">
        <v>0</v>
      </c>
      <c r="P47" s="8">
        <v>0</v>
      </c>
      <c r="Q47" s="8">
        <v>9462574</v>
      </c>
      <c r="R47" s="8">
        <v>9359754</v>
      </c>
      <c r="S47" s="8">
        <v>443863</v>
      </c>
      <c r="T47" s="8">
        <v>262265</v>
      </c>
      <c r="U47" s="8">
        <v>55.965299999999999</v>
      </c>
      <c r="V47" s="8">
        <v>0</v>
      </c>
    </row>
    <row r="48" spans="1:22" x14ac:dyDescent="0.3">
      <c r="A48" t="s">
        <v>131</v>
      </c>
      <c r="B48" s="8">
        <v>18945797</v>
      </c>
      <c r="C48" s="8">
        <v>17754386</v>
      </c>
      <c r="D48" s="8">
        <v>1191411</v>
      </c>
      <c r="E48" s="8">
        <v>11265074</v>
      </c>
      <c r="F48" s="8">
        <v>10936567</v>
      </c>
      <c r="G48" s="8">
        <v>328507</v>
      </c>
      <c r="H48" s="8">
        <v>0</v>
      </c>
      <c r="I48" s="8">
        <v>0</v>
      </c>
      <c r="J48" s="8">
        <v>0</v>
      </c>
      <c r="K48" s="8">
        <v>7680723</v>
      </c>
      <c r="L48" s="8">
        <v>6817819</v>
      </c>
      <c r="M48" s="8">
        <v>862904</v>
      </c>
      <c r="N48" s="8">
        <v>0</v>
      </c>
      <c r="O48" s="8">
        <v>0</v>
      </c>
      <c r="P48" s="8">
        <v>0</v>
      </c>
      <c r="Q48" s="8">
        <v>9547253</v>
      </c>
      <c r="R48" s="8">
        <v>9425062</v>
      </c>
      <c r="S48" s="8">
        <v>538390</v>
      </c>
      <c r="T48" s="8">
        <v>324508</v>
      </c>
      <c r="U48" s="8">
        <v>50.305900000000001</v>
      </c>
      <c r="V48" s="8">
        <v>0</v>
      </c>
    </row>
    <row r="49" spans="1:22" x14ac:dyDescent="0.3">
      <c r="A49" t="s">
        <v>132</v>
      </c>
      <c r="B49" s="8">
        <v>20028678</v>
      </c>
      <c r="C49" s="8">
        <v>19023281</v>
      </c>
      <c r="D49" s="8">
        <v>1005397</v>
      </c>
      <c r="E49" s="8">
        <v>8959388</v>
      </c>
      <c r="F49" s="8">
        <v>8756724</v>
      </c>
      <c r="G49" s="8">
        <v>202664</v>
      </c>
      <c r="H49" s="8">
        <v>0</v>
      </c>
      <c r="I49" s="8">
        <v>0</v>
      </c>
      <c r="J49" s="8">
        <v>0</v>
      </c>
      <c r="K49" s="8">
        <v>11069290</v>
      </c>
      <c r="L49" s="8">
        <v>10266557</v>
      </c>
      <c r="M49" s="8">
        <v>802733</v>
      </c>
      <c r="N49" s="8">
        <v>0</v>
      </c>
      <c r="O49" s="8">
        <v>0</v>
      </c>
      <c r="P49" s="8">
        <v>0</v>
      </c>
      <c r="Q49" s="8">
        <v>12853663</v>
      </c>
      <c r="R49" s="8">
        <v>12695045</v>
      </c>
      <c r="S49" s="8">
        <v>528484</v>
      </c>
      <c r="T49" s="8">
        <v>274223</v>
      </c>
      <c r="U49" s="8">
        <v>14.5716</v>
      </c>
      <c r="V49" s="8">
        <v>0</v>
      </c>
    </row>
    <row r="50" spans="1:22" x14ac:dyDescent="0.3">
      <c r="A50" t="s">
        <v>133</v>
      </c>
      <c r="B50" s="8">
        <v>23522072</v>
      </c>
      <c r="C50" s="8">
        <v>21968172</v>
      </c>
      <c r="D50" s="8">
        <v>1553900</v>
      </c>
      <c r="E50" s="8">
        <v>8858733</v>
      </c>
      <c r="F50" s="8">
        <v>8574057</v>
      </c>
      <c r="G50" s="8">
        <v>284676</v>
      </c>
      <c r="H50" s="8">
        <v>0</v>
      </c>
      <c r="I50" s="8">
        <v>0</v>
      </c>
      <c r="J50" s="8">
        <v>0</v>
      </c>
      <c r="K50" s="8">
        <v>14663339</v>
      </c>
      <c r="L50" s="8">
        <v>13394115</v>
      </c>
      <c r="M50" s="8">
        <v>1269224</v>
      </c>
      <c r="N50" s="8">
        <v>0</v>
      </c>
      <c r="O50" s="8">
        <v>0</v>
      </c>
      <c r="P50" s="8">
        <v>0</v>
      </c>
      <c r="Q50" s="8">
        <v>16989620</v>
      </c>
      <c r="R50" s="8">
        <v>16716146</v>
      </c>
      <c r="S50" s="8">
        <v>806824</v>
      </c>
      <c r="T50" s="8">
        <v>462392</v>
      </c>
      <c r="U50" s="8">
        <v>14.116300000000001</v>
      </c>
      <c r="V50" s="8">
        <v>0</v>
      </c>
    </row>
    <row r="51" spans="1:22" x14ac:dyDescent="0.3">
      <c r="A51" t="s">
        <v>134</v>
      </c>
      <c r="B51" s="8">
        <v>22004944</v>
      </c>
      <c r="C51" s="8">
        <v>21348511</v>
      </c>
      <c r="D51" s="8">
        <v>656433</v>
      </c>
      <c r="E51" s="8">
        <v>9143332</v>
      </c>
      <c r="F51" s="8">
        <v>8968376</v>
      </c>
      <c r="G51" s="8">
        <v>174956</v>
      </c>
      <c r="H51" s="8">
        <v>0</v>
      </c>
      <c r="I51" s="8">
        <v>0</v>
      </c>
      <c r="J51" s="8">
        <v>0</v>
      </c>
      <c r="K51" s="8">
        <v>12861612</v>
      </c>
      <c r="L51" s="8">
        <v>12380135</v>
      </c>
      <c r="M51" s="8">
        <v>481477</v>
      </c>
      <c r="N51" s="8">
        <v>0</v>
      </c>
      <c r="O51" s="8">
        <v>0</v>
      </c>
      <c r="P51" s="8">
        <v>0</v>
      </c>
      <c r="Q51" s="8">
        <v>13989650</v>
      </c>
      <c r="R51" s="8">
        <v>13974314</v>
      </c>
      <c r="S51" s="8">
        <v>335220</v>
      </c>
      <c r="T51" s="8">
        <v>146263</v>
      </c>
      <c r="U51" s="8">
        <v>15.970499999999999</v>
      </c>
      <c r="V51" s="8">
        <v>0</v>
      </c>
    </row>
    <row r="52" spans="1:22" x14ac:dyDescent="0.3">
      <c r="A52" t="s">
        <v>135</v>
      </c>
      <c r="B52" s="8">
        <v>11663923</v>
      </c>
      <c r="C52" s="8">
        <v>11381729</v>
      </c>
      <c r="D52" s="8">
        <v>282194</v>
      </c>
      <c r="E52" s="8">
        <v>8037535</v>
      </c>
      <c r="F52" s="8">
        <v>7998024</v>
      </c>
      <c r="G52" s="8">
        <v>39511</v>
      </c>
      <c r="H52" s="8">
        <v>0</v>
      </c>
      <c r="I52" s="8">
        <v>0</v>
      </c>
      <c r="J52" s="8">
        <v>0</v>
      </c>
      <c r="K52" s="8">
        <v>3626388</v>
      </c>
      <c r="L52" s="8">
        <v>3383705</v>
      </c>
      <c r="M52" s="8">
        <v>242683</v>
      </c>
      <c r="N52" s="8">
        <v>0</v>
      </c>
      <c r="O52" s="8">
        <v>0</v>
      </c>
      <c r="P52" s="8">
        <v>0</v>
      </c>
      <c r="Q52" s="8">
        <v>4010720</v>
      </c>
      <c r="R52" s="8">
        <v>3970382</v>
      </c>
      <c r="S52" s="8">
        <v>215822</v>
      </c>
      <c r="T52" s="8">
        <v>26887</v>
      </c>
      <c r="U52" s="8">
        <v>14.481400000000001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167</v>
      </c>
    </row>
    <row r="3" spans="1:22" x14ac:dyDescent="0.3">
      <c r="A3" t="s">
        <v>1</v>
      </c>
      <c r="B3" s="8">
        <v>2005406</v>
      </c>
      <c r="C3" s="8">
        <v>1701454</v>
      </c>
      <c r="D3" s="8">
        <v>303952</v>
      </c>
      <c r="E3" s="8">
        <v>438576</v>
      </c>
      <c r="F3" s="8">
        <v>324144</v>
      </c>
      <c r="G3" s="8">
        <v>114432</v>
      </c>
      <c r="H3" s="8">
        <v>58254</v>
      </c>
      <c r="I3" s="8">
        <v>21583</v>
      </c>
      <c r="J3" s="8">
        <v>36671</v>
      </c>
      <c r="K3" s="8">
        <v>1318971</v>
      </c>
      <c r="L3" s="8">
        <v>1166353</v>
      </c>
      <c r="M3" s="8">
        <v>152618</v>
      </c>
      <c r="N3" s="8">
        <v>189605</v>
      </c>
      <c r="O3" s="8">
        <v>189374</v>
      </c>
      <c r="P3" s="8">
        <v>231</v>
      </c>
      <c r="Q3" s="8">
        <v>1664247</v>
      </c>
      <c r="R3" s="8">
        <v>1660530</v>
      </c>
      <c r="S3" s="8">
        <v>13692</v>
      </c>
      <c r="T3" s="8">
        <v>138129</v>
      </c>
      <c r="U3" s="8">
        <v>103.309</v>
      </c>
      <c r="V3" s="8">
        <v>517204</v>
      </c>
    </row>
    <row r="4" spans="1:22" x14ac:dyDescent="0.3">
      <c r="A4" t="s">
        <v>87</v>
      </c>
      <c r="B4" s="8">
        <v>2026364</v>
      </c>
      <c r="C4" s="8">
        <v>1782175</v>
      </c>
      <c r="D4" s="8">
        <v>244189</v>
      </c>
      <c r="E4" s="8">
        <v>334714</v>
      </c>
      <c r="F4" s="8">
        <v>267060</v>
      </c>
      <c r="G4" s="8">
        <v>67654</v>
      </c>
      <c r="H4" s="8">
        <v>88705</v>
      </c>
      <c r="I4" s="8">
        <v>22794</v>
      </c>
      <c r="J4" s="8">
        <v>65911</v>
      </c>
      <c r="K4" s="8">
        <v>1477438</v>
      </c>
      <c r="L4" s="8">
        <v>1367333</v>
      </c>
      <c r="M4" s="8">
        <v>110105</v>
      </c>
      <c r="N4" s="8">
        <v>125507</v>
      </c>
      <c r="O4" s="8">
        <v>124988</v>
      </c>
      <c r="P4" s="8">
        <v>519</v>
      </c>
      <c r="Q4" s="8">
        <v>1260101</v>
      </c>
      <c r="R4" s="8">
        <v>1259787</v>
      </c>
      <c r="S4" s="8">
        <v>16855</v>
      </c>
      <c r="T4" s="8">
        <v>92404</v>
      </c>
      <c r="U4" s="8">
        <v>63.501300000000001</v>
      </c>
      <c r="V4" s="8">
        <v>501346</v>
      </c>
    </row>
    <row r="5" spans="1:22" x14ac:dyDescent="0.3">
      <c r="A5" t="s">
        <v>88</v>
      </c>
      <c r="B5" s="8">
        <v>2273425</v>
      </c>
      <c r="C5" s="8">
        <v>1880833</v>
      </c>
      <c r="D5" s="8">
        <v>392592</v>
      </c>
      <c r="E5" s="8">
        <v>273646</v>
      </c>
      <c r="F5" s="8">
        <v>221027</v>
      </c>
      <c r="G5" s="8">
        <v>52619</v>
      </c>
      <c r="H5" s="8">
        <v>232199</v>
      </c>
      <c r="I5" s="8">
        <v>26008</v>
      </c>
      <c r="J5" s="8">
        <v>206191</v>
      </c>
      <c r="K5" s="8">
        <v>1498279</v>
      </c>
      <c r="L5" s="8">
        <v>1365538</v>
      </c>
      <c r="M5" s="8">
        <v>132741</v>
      </c>
      <c r="N5" s="8">
        <v>269301</v>
      </c>
      <c r="O5" s="8">
        <v>268260</v>
      </c>
      <c r="P5" s="8">
        <v>1041</v>
      </c>
      <c r="Q5" s="8">
        <v>1422850</v>
      </c>
      <c r="R5" s="8">
        <v>1422569</v>
      </c>
      <c r="S5" s="8">
        <v>11873</v>
      </c>
      <c r="T5" s="8">
        <v>120300</v>
      </c>
      <c r="U5" s="8">
        <v>167.94399999999999</v>
      </c>
      <c r="V5" s="8">
        <v>466209</v>
      </c>
    </row>
    <row r="6" spans="1:22" x14ac:dyDescent="0.3">
      <c r="A6" t="s">
        <v>89</v>
      </c>
      <c r="B6" s="8">
        <v>2668923</v>
      </c>
      <c r="C6" s="8">
        <v>2380599</v>
      </c>
      <c r="D6" s="8">
        <v>288324</v>
      </c>
      <c r="E6" s="8">
        <v>572601</v>
      </c>
      <c r="F6" s="8">
        <v>471254</v>
      </c>
      <c r="G6" s="8">
        <v>101347</v>
      </c>
      <c r="H6" s="8">
        <v>117352</v>
      </c>
      <c r="I6" s="8">
        <v>45899</v>
      </c>
      <c r="J6" s="8">
        <v>71453</v>
      </c>
      <c r="K6" s="8">
        <v>1756946</v>
      </c>
      <c r="L6" s="8">
        <v>1642165</v>
      </c>
      <c r="M6" s="8">
        <v>114781</v>
      </c>
      <c r="N6" s="8">
        <v>222024</v>
      </c>
      <c r="O6" s="8">
        <v>221281</v>
      </c>
      <c r="P6" s="8">
        <v>743</v>
      </c>
      <c r="Q6" s="8">
        <v>1709704</v>
      </c>
      <c r="R6" s="8">
        <v>1709403</v>
      </c>
      <c r="S6" s="8">
        <v>23252</v>
      </c>
      <c r="T6" s="8">
        <v>90806</v>
      </c>
      <c r="U6" s="8">
        <v>75.415899999999993</v>
      </c>
      <c r="V6" s="8">
        <v>669949</v>
      </c>
    </row>
    <row r="7" spans="1:22" x14ac:dyDescent="0.3">
      <c r="A7" t="s">
        <v>90</v>
      </c>
      <c r="B7" s="8">
        <v>2690393</v>
      </c>
      <c r="C7" s="8">
        <v>2305680</v>
      </c>
      <c r="D7" s="8">
        <v>384713</v>
      </c>
      <c r="E7" s="8">
        <v>421006</v>
      </c>
      <c r="F7" s="8">
        <v>321485</v>
      </c>
      <c r="G7" s="8">
        <v>99521</v>
      </c>
      <c r="H7" s="8">
        <v>180682</v>
      </c>
      <c r="I7" s="8">
        <v>32339</v>
      </c>
      <c r="J7" s="8">
        <v>148343</v>
      </c>
      <c r="K7" s="8">
        <v>1835675</v>
      </c>
      <c r="L7" s="8">
        <v>1700070</v>
      </c>
      <c r="M7" s="8">
        <v>135605</v>
      </c>
      <c r="N7" s="8">
        <v>253030</v>
      </c>
      <c r="O7" s="8">
        <v>251786</v>
      </c>
      <c r="P7" s="8">
        <v>1244</v>
      </c>
      <c r="Q7" s="8">
        <v>1690064</v>
      </c>
      <c r="R7" s="8">
        <v>1689630</v>
      </c>
      <c r="S7" s="8">
        <v>15626</v>
      </c>
      <c r="T7" s="8">
        <v>118439</v>
      </c>
      <c r="U7" s="8">
        <v>127.221</v>
      </c>
      <c r="V7" s="8">
        <v>641538</v>
      </c>
    </row>
    <row r="8" spans="1:22" x14ac:dyDescent="0.3">
      <c r="A8" t="s">
        <v>91</v>
      </c>
      <c r="B8" s="8">
        <v>2329590</v>
      </c>
      <c r="C8" s="8">
        <v>1785148</v>
      </c>
      <c r="D8" s="8">
        <v>544442</v>
      </c>
      <c r="E8" s="8">
        <v>407919</v>
      </c>
      <c r="F8" s="8">
        <v>167655</v>
      </c>
      <c r="G8" s="8">
        <v>240264</v>
      </c>
      <c r="H8" s="8">
        <v>42366</v>
      </c>
      <c r="I8" s="8">
        <v>12459</v>
      </c>
      <c r="J8" s="8">
        <v>29907</v>
      </c>
      <c r="K8" s="8">
        <v>1703326</v>
      </c>
      <c r="L8" s="8">
        <v>1429782</v>
      </c>
      <c r="M8" s="8">
        <v>273544</v>
      </c>
      <c r="N8" s="8">
        <v>175979</v>
      </c>
      <c r="O8" s="8">
        <v>175252</v>
      </c>
      <c r="P8" s="8">
        <v>727</v>
      </c>
      <c r="Q8" s="8">
        <v>2675009</v>
      </c>
      <c r="R8" s="8">
        <v>2654317</v>
      </c>
      <c r="S8" s="8">
        <v>12308</v>
      </c>
      <c r="T8" s="8">
        <v>261808</v>
      </c>
      <c r="U8" s="8">
        <v>116.036</v>
      </c>
      <c r="V8" s="8">
        <v>525577</v>
      </c>
    </row>
    <row r="9" spans="1:22" x14ac:dyDescent="0.3">
      <c r="A9" t="s">
        <v>92</v>
      </c>
      <c r="B9" s="8">
        <v>3196186</v>
      </c>
      <c r="C9" s="8">
        <v>2989280</v>
      </c>
      <c r="D9" s="8">
        <v>206906</v>
      </c>
      <c r="E9" s="8">
        <v>647248</v>
      </c>
      <c r="F9" s="8">
        <v>576771</v>
      </c>
      <c r="G9" s="8">
        <v>70477</v>
      </c>
      <c r="H9" s="8">
        <v>89496</v>
      </c>
      <c r="I9" s="8">
        <v>47899</v>
      </c>
      <c r="J9" s="8">
        <v>41597</v>
      </c>
      <c r="K9" s="8">
        <v>2131756</v>
      </c>
      <c r="L9" s="8">
        <v>2037122</v>
      </c>
      <c r="M9" s="8">
        <v>94634</v>
      </c>
      <c r="N9" s="8">
        <v>327686</v>
      </c>
      <c r="O9" s="8">
        <v>327488</v>
      </c>
      <c r="P9" s="8">
        <v>198</v>
      </c>
      <c r="Q9" s="8">
        <v>2485480</v>
      </c>
      <c r="R9" s="8">
        <v>2481502</v>
      </c>
      <c r="S9" s="8">
        <v>9440</v>
      </c>
      <c r="T9" s="8">
        <v>84538</v>
      </c>
      <c r="U9" s="8">
        <v>124.322</v>
      </c>
      <c r="V9" s="8">
        <v>695436</v>
      </c>
    </row>
    <row r="10" spans="1:22" x14ac:dyDescent="0.3">
      <c r="A10" t="s">
        <v>93</v>
      </c>
      <c r="B10" s="8">
        <v>3864662</v>
      </c>
      <c r="C10" s="8">
        <v>3417522</v>
      </c>
      <c r="D10" s="8">
        <v>447140</v>
      </c>
      <c r="E10" s="8">
        <v>933566</v>
      </c>
      <c r="F10" s="8">
        <v>763243</v>
      </c>
      <c r="G10" s="8">
        <v>170323</v>
      </c>
      <c r="H10" s="8">
        <v>104288</v>
      </c>
      <c r="I10" s="8">
        <v>18308</v>
      </c>
      <c r="J10" s="8">
        <v>85980</v>
      </c>
      <c r="K10" s="8">
        <v>2644814</v>
      </c>
      <c r="L10" s="8">
        <v>2454391</v>
      </c>
      <c r="M10" s="8">
        <v>190423</v>
      </c>
      <c r="N10" s="8">
        <v>181994</v>
      </c>
      <c r="O10" s="8">
        <v>181580</v>
      </c>
      <c r="P10" s="8">
        <v>414</v>
      </c>
      <c r="Q10" s="8">
        <v>3027472</v>
      </c>
      <c r="R10" s="8">
        <v>3017873</v>
      </c>
      <c r="S10" s="8">
        <v>18765</v>
      </c>
      <c r="T10" s="8">
        <v>172805</v>
      </c>
      <c r="U10" s="8">
        <v>76.919700000000006</v>
      </c>
      <c r="V10" s="8">
        <v>963321</v>
      </c>
    </row>
    <row r="11" spans="1:22" x14ac:dyDescent="0.3">
      <c r="A11" t="s">
        <v>94</v>
      </c>
      <c r="B11" s="8">
        <v>2289968</v>
      </c>
      <c r="C11" s="8">
        <v>1808271</v>
      </c>
      <c r="D11" s="8">
        <v>481697</v>
      </c>
      <c r="E11" s="8">
        <v>296074</v>
      </c>
      <c r="F11" s="8">
        <v>176475</v>
      </c>
      <c r="G11" s="8">
        <v>119599</v>
      </c>
      <c r="H11" s="8">
        <v>80909</v>
      </c>
      <c r="I11" s="8">
        <v>10167</v>
      </c>
      <c r="J11" s="8">
        <v>70742</v>
      </c>
      <c r="K11" s="8">
        <v>1705130</v>
      </c>
      <c r="L11" s="8">
        <v>1414306</v>
      </c>
      <c r="M11" s="8">
        <v>290824</v>
      </c>
      <c r="N11" s="8">
        <v>207855</v>
      </c>
      <c r="O11" s="8">
        <v>207323</v>
      </c>
      <c r="P11" s="8">
        <v>532</v>
      </c>
      <c r="Q11" s="8">
        <v>2110974</v>
      </c>
      <c r="R11" s="8">
        <v>2108676</v>
      </c>
      <c r="S11" s="8">
        <v>26140</v>
      </c>
      <c r="T11" s="8">
        <v>263958</v>
      </c>
      <c r="U11" s="8">
        <v>122.062</v>
      </c>
      <c r="V11" s="8">
        <v>533157</v>
      </c>
    </row>
    <row r="12" spans="1:22" x14ac:dyDescent="0.3">
      <c r="A12" t="s">
        <v>95</v>
      </c>
      <c r="B12" s="8">
        <v>2943997</v>
      </c>
      <c r="C12" s="8">
        <v>2943712</v>
      </c>
      <c r="D12" s="8">
        <v>285</v>
      </c>
      <c r="E12" s="8">
        <v>383453</v>
      </c>
      <c r="F12" s="8">
        <v>383387</v>
      </c>
      <c r="G12" s="8">
        <v>66</v>
      </c>
      <c r="H12" s="8">
        <v>113</v>
      </c>
      <c r="I12" s="8">
        <v>111</v>
      </c>
      <c r="J12" s="8">
        <v>2</v>
      </c>
      <c r="K12" s="8">
        <v>2560096</v>
      </c>
      <c r="L12" s="8">
        <v>2559881</v>
      </c>
      <c r="M12" s="8">
        <v>215</v>
      </c>
      <c r="N12" s="8">
        <v>335</v>
      </c>
      <c r="O12" s="8">
        <v>333</v>
      </c>
      <c r="P12" s="8">
        <v>2</v>
      </c>
      <c r="Q12" s="8">
        <v>1807092</v>
      </c>
      <c r="R12" s="8">
        <v>1807064</v>
      </c>
      <c r="S12" s="8">
        <v>69</v>
      </c>
      <c r="T12" s="8">
        <v>124</v>
      </c>
      <c r="U12" s="8">
        <v>108.389</v>
      </c>
      <c r="V12" s="8">
        <v>680433</v>
      </c>
    </row>
    <row r="13" spans="1:22" x14ac:dyDescent="0.3">
      <c r="A13" t="s">
        <v>96</v>
      </c>
      <c r="B13" s="8">
        <v>3586157</v>
      </c>
      <c r="C13" s="8">
        <v>2611455</v>
      </c>
      <c r="D13" s="8">
        <v>974702</v>
      </c>
      <c r="E13" s="8">
        <v>794757</v>
      </c>
      <c r="F13" s="8">
        <v>444815</v>
      </c>
      <c r="G13" s="8">
        <v>349942</v>
      </c>
      <c r="H13" s="8">
        <v>114607</v>
      </c>
      <c r="I13" s="8">
        <v>40844</v>
      </c>
      <c r="J13" s="8">
        <v>73763</v>
      </c>
      <c r="K13" s="8">
        <v>2392510</v>
      </c>
      <c r="L13" s="8">
        <v>1842691</v>
      </c>
      <c r="M13" s="8">
        <v>549819</v>
      </c>
      <c r="N13" s="8">
        <v>284283</v>
      </c>
      <c r="O13" s="8">
        <v>283105</v>
      </c>
      <c r="P13" s="8">
        <v>1178</v>
      </c>
      <c r="Q13" s="8">
        <v>2777768</v>
      </c>
      <c r="R13" s="8">
        <v>2776221</v>
      </c>
      <c r="S13" s="8">
        <v>44636</v>
      </c>
      <c r="T13" s="8">
        <v>503488</v>
      </c>
      <c r="U13" s="8">
        <v>74.954599999999999</v>
      </c>
      <c r="V13" s="8">
        <v>656480</v>
      </c>
    </row>
    <row r="14" spans="1:22" x14ac:dyDescent="0.3">
      <c r="A14" t="s">
        <v>97</v>
      </c>
      <c r="B14" s="8">
        <v>7294698</v>
      </c>
      <c r="C14" s="8">
        <v>6247082</v>
      </c>
      <c r="D14" s="8">
        <v>1047616</v>
      </c>
      <c r="E14" s="8">
        <v>2307873</v>
      </c>
      <c r="F14" s="8">
        <v>1935311</v>
      </c>
      <c r="G14" s="8">
        <v>372562</v>
      </c>
      <c r="H14" s="8">
        <v>105652</v>
      </c>
      <c r="I14" s="8">
        <v>56677</v>
      </c>
      <c r="J14" s="8">
        <v>48975</v>
      </c>
      <c r="K14" s="8">
        <v>4636135</v>
      </c>
      <c r="L14" s="8">
        <v>4011501</v>
      </c>
      <c r="M14" s="8">
        <v>624634</v>
      </c>
      <c r="N14" s="8">
        <v>245038</v>
      </c>
      <c r="O14" s="8">
        <v>243593</v>
      </c>
      <c r="P14" s="8">
        <v>1445</v>
      </c>
      <c r="Q14" s="8">
        <v>6774941</v>
      </c>
      <c r="R14" s="8">
        <v>6773308</v>
      </c>
      <c r="S14" s="8">
        <v>47694</v>
      </c>
      <c r="T14" s="8">
        <v>576198</v>
      </c>
      <c r="U14" s="8">
        <v>54.899799999999999</v>
      </c>
      <c r="V14" s="8">
        <v>1304052</v>
      </c>
    </row>
    <row r="15" spans="1:22" x14ac:dyDescent="0.3">
      <c r="A15" t="s">
        <v>98</v>
      </c>
      <c r="B15" s="8">
        <v>7911335</v>
      </c>
      <c r="C15" s="8">
        <v>6888783</v>
      </c>
      <c r="D15" s="8">
        <v>1022552</v>
      </c>
      <c r="E15" s="8">
        <v>2546349</v>
      </c>
      <c r="F15" s="8">
        <v>2216899</v>
      </c>
      <c r="G15" s="8">
        <v>329450</v>
      </c>
      <c r="H15" s="8">
        <v>103674</v>
      </c>
      <c r="I15" s="8">
        <v>63821</v>
      </c>
      <c r="J15" s="8">
        <v>39853</v>
      </c>
      <c r="K15" s="8">
        <v>5004422</v>
      </c>
      <c r="L15" s="8">
        <v>4352308</v>
      </c>
      <c r="M15" s="8">
        <v>652114</v>
      </c>
      <c r="N15" s="8">
        <v>256890</v>
      </c>
      <c r="O15" s="8">
        <v>255755</v>
      </c>
      <c r="P15" s="8">
        <v>1135</v>
      </c>
      <c r="Q15" s="8">
        <v>7073320</v>
      </c>
      <c r="R15" s="8">
        <v>7070323</v>
      </c>
      <c r="S15" s="8">
        <v>46370</v>
      </c>
      <c r="T15" s="8">
        <v>604470</v>
      </c>
      <c r="U15" s="8">
        <v>45.730200000000004</v>
      </c>
      <c r="V15" s="8">
        <v>1421047</v>
      </c>
    </row>
    <row r="16" spans="1:22" x14ac:dyDescent="0.3">
      <c r="A16" t="s">
        <v>99</v>
      </c>
      <c r="B16" s="8">
        <v>6796845</v>
      </c>
      <c r="C16" s="8">
        <v>5673210</v>
      </c>
      <c r="D16" s="8">
        <v>1123635</v>
      </c>
      <c r="E16" s="8">
        <v>1894983</v>
      </c>
      <c r="F16" s="8">
        <v>1534236</v>
      </c>
      <c r="G16" s="8">
        <v>360747</v>
      </c>
      <c r="H16" s="8">
        <v>93492</v>
      </c>
      <c r="I16" s="8">
        <v>49116</v>
      </c>
      <c r="J16" s="8">
        <v>44376</v>
      </c>
      <c r="K16" s="8">
        <v>4542980</v>
      </c>
      <c r="L16" s="8">
        <v>3825600</v>
      </c>
      <c r="M16" s="8">
        <v>717380</v>
      </c>
      <c r="N16" s="8">
        <v>265390</v>
      </c>
      <c r="O16" s="8">
        <v>264258</v>
      </c>
      <c r="P16" s="8">
        <v>1132</v>
      </c>
      <c r="Q16" s="8">
        <v>6875497</v>
      </c>
      <c r="R16" s="8">
        <v>6871350</v>
      </c>
      <c r="S16" s="8">
        <v>51205</v>
      </c>
      <c r="T16" s="8">
        <v>666510</v>
      </c>
      <c r="U16" s="8">
        <v>44.324100000000001</v>
      </c>
      <c r="V16" s="8">
        <v>1271921</v>
      </c>
    </row>
    <row r="17" spans="1:22" x14ac:dyDescent="0.3">
      <c r="A17" t="s">
        <v>100</v>
      </c>
      <c r="B17" s="8">
        <v>3848648</v>
      </c>
      <c r="C17" s="8">
        <v>2738788</v>
      </c>
      <c r="D17" s="8">
        <v>1109860</v>
      </c>
      <c r="E17" s="8">
        <v>787169</v>
      </c>
      <c r="F17" s="8">
        <v>420537</v>
      </c>
      <c r="G17" s="8">
        <v>366632</v>
      </c>
      <c r="H17" s="8">
        <v>80306</v>
      </c>
      <c r="I17" s="8">
        <v>34752</v>
      </c>
      <c r="J17" s="8">
        <v>45554</v>
      </c>
      <c r="K17" s="8">
        <v>2713027</v>
      </c>
      <c r="L17" s="8">
        <v>2016525</v>
      </c>
      <c r="M17" s="8">
        <v>696502</v>
      </c>
      <c r="N17" s="8">
        <v>268146</v>
      </c>
      <c r="O17" s="8">
        <v>266974</v>
      </c>
      <c r="P17" s="8">
        <v>1172</v>
      </c>
      <c r="Q17" s="8">
        <v>3502902</v>
      </c>
      <c r="R17" s="8">
        <v>3499434</v>
      </c>
      <c r="S17" s="8">
        <v>54403</v>
      </c>
      <c r="T17" s="8">
        <v>641885</v>
      </c>
      <c r="U17" s="8">
        <v>48.213700000000003</v>
      </c>
      <c r="V17" s="8">
        <v>660670</v>
      </c>
    </row>
    <row r="18" spans="1:22" x14ac:dyDescent="0.3">
      <c r="A18" t="s">
        <v>101</v>
      </c>
      <c r="B18" s="8">
        <v>4355910</v>
      </c>
      <c r="C18" s="8">
        <v>3096811</v>
      </c>
      <c r="D18" s="8">
        <v>1259099</v>
      </c>
      <c r="E18" s="8">
        <v>802155</v>
      </c>
      <c r="F18" s="8">
        <v>399777</v>
      </c>
      <c r="G18" s="8">
        <v>402378</v>
      </c>
      <c r="H18" s="8">
        <v>80907</v>
      </c>
      <c r="I18" s="8">
        <v>31312</v>
      </c>
      <c r="J18" s="8">
        <v>49595</v>
      </c>
      <c r="K18" s="8">
        <v>3197275</v>
      </c>
      <c r="L18" s="8">
        <v>2391610</v>
      </c>
      <c r="M18" s="8">
        <v>805665</v>
      </c>
      <c r="N18" s="8">
        <v>275573</v>
      </c>
      <c r="O18" s="8">
        <v>274112</v>
      </c>
      <c r="P18" s="8">
        <v>1461</v>
      </c>
      <c r="Q18" s="8">
        <v>3962053</v>
      </c>
      <c r="R18" s="8">
        <v>3957179</v>
      </c>
      <c r="S18" s="8">
        <v>56215</v>
      </c>
      <c r="T18" s="8">
        <v>748883</v>
      </c>
      <c r="U18" s="8">
        <v>44.874200000000002</v>
      </c>
      <c r="V18" s="8">
        <v>763904</v>
      </c>
    </row>
    <row r="19" spans="1:22" x14ac:dyDescent="0.3">
      <c r="A19" t="s">
        <v>102</v>
      </c>
      <c r="B19" s="8">
        <v>4305398</v>
      </c>
      <c r="C19" s="8">
        <v>2945842</v>
      </c>
      <c r="D19" s="8">
        <v>1359556</v>
      </c>
      <c r="E19" s="8">
        <v>822398</v>
      </c>
      <c r="F19" s="8">
        <v>392813</v>
      </c>
      <c r="G19" s="8">
        <v>429585</v>
      </c>
      <c r="H19" s="8">
        <v>78941</v>
      </c>
      <c r="I19" s="8">
        <v>30503</v>
      </c>
      <c r="J19" s="8">
        <v>48438</v>
      </c>
      <c r="K19" s="8">
        <v>3128233</v>
      </c>
      <c r="L19" s="8">
        <v>2248649</v>
      </c>
      <c r="M19" s="8">
        <v>879584</v>
      </c>
      <c r="N19" s="8">
        <v>275826</v>
      </c>
      <c r="O19" s="8">
        <v>273877</v>
      </c>
      <c r="P19" s="8">
        <v>1949</v>
      </c>
      <c r="Q19" s="8">
        <v>3932729</v>
      </c>
      <c r="R19" s="8">
        <v>3929368</v>
      </c>
      <c r="S19" s="8">
        <v>62740</v>
      </c>
      <c r="T19" s="8">
        <v>816298</v>
      </c>
      <c r="U19" s="8">
        <v>45.709099999999999</v>
      </c>
      <c r="V19" s="8">
        <v>714950</v>
      </c>
    </row>
    <row r="20" spans="1:22" x14ac:dyDescent="0.3">
      <c r="A20" t="s">
        <v>103</v>
      </c>
      <c r="B20" s="8">
        <v>3818051</v>
      </c>
      <c r="C20" s="8">
        <v>3745844</v>
      </c>
      <c r="D20" s="8">
        <v>72207</v>
      </c>
      <c r="E20" s="8">
        <v>428945</v>
      </c>
      <c r="F20" s="8">
        <v>408019</v>
      </c>
      <c r="G20" s="8">
        <v>20926</v>
      </c>
      <c r="H20" s="8">
        <v>32021</v>
      </c>
      <c r="I20" s="8">
        <v>1100</v>
      </c>
      <c r="J20" s="8">
        <v>30921</v>
      </c>
      <c r="K20" s="8">
        <v>3318716</v>
      </c>
      <c r="L20" s="8">
        <v>3298374</v>
      </c>
      <c r="M20" s="8">
        <v>20342</v>
      </c>
      <c r="N20" s="8">
        <v>38369</v>
      </c>
      <c r="O20" s="8">
        <v>38351</v>
      </c>
      <c r="P20" s="8">
        <v>18</v>
      </c>
      <c r="Q20" s="8">
        <v>2669170</v>
      </c>
      <c r="R20" s="8">
        <v>2669112</v>
      </c>
      <c r="S20" s="8">
        <v>1651</v>
      </c>
      <c r="T20" s="8">
        <v>18666</v>
      </c>
      <c r="U20" s="8">
        <v>255.64699999999999</v>
      </c>
      <c r="V20" s="8">
        <v>1077526</v>
      </c>
    </row>
    <row r="21" spans="1:22" x14ac:dyDescent="0.3">
      <c r="A21" t="s">
        <v>104</v>
      </c>
      <c r="B21" s="8">
        <v>3537135</v>
      </c>
      <c r="C21" s="8">
        <v>3536884</v>
      </c>
      <c r="D21" s="8">
        <v>251</v>
      </c>
      <c r="E21" s="8">
        <v>434482</v>
      </c>
      <c r="F21" s="8">
        <v>434418</v>
      </c>
      <c r="G21" s="8">
        <v>64</v>
      </c>
      <c r="H21" s="8">
        <v>94</v>
      </c>
      <c r="I21" s="8">
        <v>92</v>
      </c>
      <c r="J21" s="8">
        <v>2</v>
      </c>
      <c r="K21" s="8">
        <v>3102208</v>
      </c>
      <c r="L21" s="8">
        <v>3102023</v>
      </c>
      <c r="M21" s="8">
        <v>185</v>
      </c>
      <c r="N21" s="8">
        <v>351</v>
      </c>
      <c r="O21" s="8">
        <v>351</v>
      </c>
      <c r="P21" s="8">
        <v>0</v>
      </c>
      <c r="Q21" s="8">
        <v>2735603</v>
      </c>
      <c r="R21" s="8">
        <v>2735495</v>
      </c>
      <c r="S21" s="8">
        <v>77</v>
      </c>
      <c r="T21" s="8">
        <v>110</v>
      </c>
      <c r="U21" s="8">
        <v>212.15899999999999</v>
      </c>
      <c r="V21" s="8">
        <v>1039107</v>
      </c>
    </row>
    <row r="22" spans="1:22" x14ac:dyDescent="0.3">
      <c r="A22" t="s">
        <v>105</v>
      </c>
      <c r="B22" s="8">
        <v>5986136</v>
      </c>
      <c r="C22" s="8">
        <v>5485144</v>
      </c>
      <c r="D22" s="8">
        <v>500992</v>
      </c>
      <c r="E22" s="8">
        <v>1076120</v>
      </c>
      <c r="F22" s="8">
        <v>928911</v>
      </c>
      <c r="G22" s="8">
        <v>147209</v>
      </c>
      <c r="H22" s="8">
        <v>220647</v>
      </c>
      <c r="I22" s="8">
        <v>160491</v>
      </c>
      <c r="J22" s="8">
        <v>60156</v>
      </c>
      <c r="K22" s="8">
        <v>4261138</v>
      </c>
      <c r="L22" s="8">
        <v>3969422</v>
      </c>
      <c r="M22" s="8">
        <v>291716</v>
      </c>
      <c r="N22" s="8">
        <v>428231</v>
      </c>
      <c r="O22" s="8">
        <v>426320</v>
      </c>
      <c r="P22" s="8">
        <v>1911</v>
      </c>
      <c r="Q22" s="8">
        <v>4884197</v>
      </c>
      <c r="R22" s="8">
        <v>4878189</v>
      </c>
      <c r="S22" s="8">
        <v>26760</v>
      </c>
      <c r="T22" s="8">
        <v>264705</v>
      </c>
      <c r="U22" s="8">
        <v>41.695799999999998</v>
      </c>
      <c r="V22" s="8">
        <v>1255143</v>
      </c>
    </row>
    <row r="23" spans="1:22" x14ac:dyDescent="0.3">
      <c r="A23" t="s">
        <v>106</v>
      </c>
      <c r="B23" s="8">
        <v>6677275</v>
      </c>
      <c r="C23" s="8">
        <v>4835476</v>
      </c>
      <c r="D23" s="8">
        <v>1841799</v>
      </c>
      <c r="E23" s="8">
        <v>750149</v>
      </c>
      <c r="F23" s="8">
        <v>412739</v>
      </c>
      <c r="G23" s="8">
        <v>337410</v>
      </c>
      <c r="H23" s="8">
        <v>858678</v>
      </c>
      <c r="I23" s="8">
        <v>17379</v>
      </c>
      <c r="J23" s="8">
        <v>841299</v>
      </c>
      <c r="K23" s="8">
        <v>3945589</v>
      </c>
      <c r="L23" s="8">
        <v>3284707</v>
      </c>
      <c r="M23" s="8">
        <v>660882</v>
      </c>
      <c r="N23" s="8">
        <v>1122859</v>
      </c>
      <c r="O23" s="8">
        <v>1120651</v>
      </c>
      <c r="P23" s="8">
        <v>2208</v>
      </c>
      <c r="Q23" s="8">
        <v>3999592</v>
      </c>
      <c r="R23" s="8">
        <v>3995608</v>
      </c>
      <c r="S23" s="8">
        <v>26213</v>
      </c>
      <c r="T23" s="8">
        <v>635029</v>
      </c>
      <c r="U23" s="8">
        <v>207.53800000000001</v>
      </c>
      <c r="V23" s="8">
        <v>1048204</v>
      </c>
    </row>
    <row r="24" spans="1:22" x14ac:dyDescent="0.3">
      <c r="A24" t="s">
        <v>107</v>
      </c>
      <c r="B24" s="8">
        <v>7069116</v>
      </c>
      <c r="C24" s="8">
        <v>5213908</v>
      </c>
      <c r="D24" s="8">
        <v>1855208</v>
      </c>
      <c r="E24" s="8">
        <v>710101</v>
      </c>
      <c r="F24" s="8">
        <v>436704</v>
      </c>
      <c r="G24" s="8">
        <v>273397</v>
      </c>
      <c r="H24" s="8">
        <v>951717</v>
      </c>
      <c r="I24" s="8">
        <v>20215</v>
      </c>
      <c r="J24" s="8">
        <v>931502</v>
      </c>
      <c r="K24" s="8">
        <v>4237287</v>
      </c>
      <c r="L24" s="8">
        <v>3589461</v>
      </c>
      <c r="M24" s="8">
        <v>647826</v>
      </c>
      <c r="N24" s="8">
        <v>1170011</v>
      </c>
      <c r="O24" s="8">
        <v>1167528</v>
      </c>
      <c r="P24" s="8">
        <v>2483</v>
      </c>
      <c r="Q24" s="8">
        <v>4260090</v>
      </c>
      <c r="R24" s="8">
        <v>4255051</v>
      </c>
      <c r="S24" s="8">
        <v>27426</v>
      </c>
      <c r="T24" s="8">
        <v>621263</v>
      </c>
      <c r="U24" s="8">
        <v>212.42699999999999</v>
      </c>
      <c r="V24" s="8">
        <v>1177766</v>
      </c>
    </row>
    <row r="25" spans="1:22" x14ac:dyDescent="0.3">
      <c r="A25" t="s">
        <v>108</v>
      </c>
      <c r="B25" s="8">
        <v>6682246</v>
      </c>
      <c r="C25" s="8">
        <v>4795799</v>
      </c>
      <c r="D25" s="8">
        <v>1886447</v>
      </c>
      <c r="E25" s="8">
        <v>745747</v>
      </c>
      <c r="F25" s="8">
        <v>403332</v>
      </c>
      <c r="G25" s="8">
        <v>342415</v>
      </c>
      <c r="H25" s="8">
        <v>901556</v>
      </c>
      <c r="I25" s="8">
        <v>18250</v>
      </c>
      <c r="J25" s="8">
        <v>883306</v>
      </c>
      <c r="K25" s="8">
        <v>3860243</v>
      </c>
      <c r="L25" s="8">
        <v>3201733</v>
      </c>
      <c r="M25" s="8">
        <v>658510</v>
      </c>
      <c r="N25" s="8">
        <v>1174700</v>
      </c>
      <c r="O25" s="8">
        <v>1172484</v>
      </c>
      <c r="P25" s="8">
        <v>2216</v>
      </c>
      <c r="Q25" s="8">
        <v>3998320</v>
      </c>
      <c r="R25" s="8">
        <v>3995522</v>
      </c>
      <c r="S25" s="8">
        <v>26720</v>
      </c>
      <c r="T25" s="8">
        <v>630418</v>
      </c>
      <c r="U25" s="8">
        <v>221.00200000000001</v>
      </c>
      <c r="V25" s="8">
        <v>1041443</v>
      </c>
    </row>
    <row r="26" spans="1:22" x14ac:dyDescent="0.3">
      <c r="A26" t="s">
        <v>109</v>
      </c>
      <c r="B26" s="8">
        <v>6894597</v>
      </c>
      <c r="C26" s="8">
        <v>5042141</v>
      </c>
      <c r="D26" s="8">
        <v>1852456</v>
      </c>
      <c r="E26" s="8">
        <v>706685</v>
      </c>
      <c r="F26" s="8">
        <v>430925</v>
      </c>
      <c r="G26" s="8">
        <v>275760</v>
      </c>
      <c r="H26" s="8">
        <v>945514</v>
      </c>
      <c r="I26" s="8">
        <v>20104</v>
      </c>
      <c r="J26" s="8">
        <v>925410</v>
      </c>
      <c r="K26" s="8">
        <v>4078805</v>
      </c>
      <c r="L26" s="8">
        <v>3429739</v>
      </c>
      <c r="M26" s="8">
        <v>649066</v>
      </c>
      <c r="N26" s="8">
        <v>1163593</v>
      </c>
      <c r="O26" s="8">
        <v>1161373</v>
      </c>
      <c r="P26" s="8">
        <v>2220</v>
      </c>
      <c r="Q26" s="8">
        <v>4030413</v>
      </c>
      <c r="R26" s="8">
        <v>4025749</v>
      </c>
      <c r="S26" s="8">
        <v>26859</v>
      </c>
      <c r="T26" s="8">
        <v>621138</v>
      </c>
      <c r="U26" s="8">
        <v>213.24199999999999</v>
      </c>
      <c r="V26" s="8">
        <v>1123240</v>
      </c>
    </row>
    <row r="27" spans="1:22" x14ac:dyDescent="0.3">
      <c r="A27" t="s">
        <v>110</v>
      </c>
      <c r="B27" s="8">
        <v>6957058</v>
      </c>
      <c r="C27" s="8">
        <v>5099927</v>
      </c>
      <c r="D27" s="8">
        <v>1857131</v>
      </c>
      <c r="E27" s="8">
        <v>699887</v>
      </c>
      <c r="F27" s="8">
        <v>441198</v>
      </c>
      <c r="G27" s="8">
        <v>258689</v>
      </c>
      <c r="H27" s="8">
        <v>974988</v>
      </c>
      <c r="I27" s="8">
        <v>21846</v>
      </c>
      <c r="J27" s="8">
        <v>953142</v>
      </c>
      <c r="K27" s="8">
        <v>4102369</v>
      </c>
      <c r="L27" s="8">
        <v>3459509</v>
      </c>
      <c r="M27" s="8">
        <v>642860</v>
      </c>
      <c r="N27" s="8">
        <v>1179814</v>
      </c>
      <c r="O27" s="8">
        <v>1177374</v>
      </c>
      <c r="P27" s="8">
        <v>2440</v>
      </c>
      <c r="Q27" s="8">
        <v>3907319</v>
      </c>
      <c r="R27" s="8">
        <v>3904453</v>
      </c>
      <c r="S27" s="8">
        <v>24677</v>
      </c>
      <c r="T27" s="8">
        <v>618049</v>
      </c>
      <c r="U27" s="8">
        <v>216.363</v>
      </c>
      <c r="V27" s="8">
        <v>1104421</v>
      </c>
    </row>
    <row r="28" spans="1:22" x14ac:dyDescent="0.3">
      <c r="A28" t="s">
        <v>111</v>
      </c>
      <c r="B28" s="8">
        <v>7263493</v>
      </c>
      <c r="C28" s="8">
        <v>5406964</v>
      </c>
      <c r="D28" s="8">
        <v>1856529</v>
      </c>
      <c r="E28" s="8">
        <v>714989</v>
      </c>
      <c r="F28" s="8">
        <v>461173</v>
      </c>
      <c r="G28" s="8">
        <v>253816</v>
      </c>
      <c r="H28" s="8">
        <v>979007</v>
      </c>
      <c r="I28" s="8">
        <v>20737</v>
      </c>
      <c r="J28" s="8">
        <v>958270</v>
      </c>
      <c r="K28" s="8">
        <v>4384329</v>
      </c>
      <c r="L28" s="8">
        <v>3741968</v>
      </c>
      <c r="M28" s="8">
        <v>642361</v>
      </c>
      <c r="N28" s="8">
        <v>1185168</v>
      </c>
      <c r="O28" s="8">
        <v>1183086</v>
      </c>
      <c r="P28" s="8">
        <v>2082</v>
      </c>
      <c r="Q28" s="8">
        <v>4190538</v>
      </c>
      <c r="R28" s="8">
        <v>4187118</v>
      </c>
      <c r="S28" s="8">
        <v>24840</v>
      </c>
      <c r="T28" s="8">
        <v>617477</v>
      </c>
      <c r="U28" s="8">
        <v>217.52799999999999</v>
      </c>
      <c r="V28" s="8">
        <v>1201834</v>
      </c>
    </row>
    <row r="29" spans="1:22" x14ac:dyDescent="0.3">
      <c r="A29" t="s">
        <v>112</v>
      </c>
      <c r="B29" s="8">
        <v>6894751</v>
      </c>
      <c r="C29" s="8">
        <v>6258806</v>
      </c>
      <c r="D29" s="8">
        <v>635945</v>
      </c>
      <c r="E29" s="8">
        <v>1227359</v>
      </c>
      <c r="F29" s="8">
        <v>1047356</v>
      </c>
      <c r="G29" s="8">
        <v>180003</v>
      </c>
      <c r="H29" s="8">
        <v>259387</v>
      </c>
      <c r="I29" s="8">
        <v>170145</v>
      </c>
      <c r="J29" s="8">
        <v>89242</v>
      </c>
      <c r="K29" s="8">
        <v>4908764</v>
      </c>
      <c r="L29" s="8">
        <v>4544316</v>
      </c>
      <c r="M29" s="8">
        <v>364448</v>
      </c>
      <c r="N29" s="8">
        <v>499241</v>
      </c>
      <c r="O29" s="8">
        <v>496989</v>
      </c>
      <c r="P29" s="8">
        <v>2252</v>
      </c>
      <c r="Q29" s="8">
        <v>5382793</v>
      </c>
      <c r="R29" s="8">
        <v>5377155</v>
      </c>
      <c r="S29" s="8">
        <v>35877</v>
      </c>
      <c r="T29" s="8">
        <v>327888</v>
      </c>
      <c r="U29" s="8">
        <v>42.6661</v>
      </c>
      <c r="V29" s="8">
        <v>1402586</v>
      </c>
    </row>
    <row r="30" spans="1:22" x14ac:dyDescent="0.3">
      <c r="A30" t="s">
        <v>113</v>
      </c>
      <c r="B30" s="8">
        <v>7168882</v>
      </c>
      <c r="C30" s="8">
        <v>6513473</v>
      </c>
      <c r="D30" s="8">
        <v>655409</v>
      </c>
      <c r="E30" s="8">
        <v>1281486</v>
      </c>
      <c r="F30" s="8">
        <v>1094906</v>
      </c>
      <c r="G30" s="8">
        <v>186580</v>
      </c>
      <c r="H30" s="8">
        <v>272344</v>
      </c>
      <c r="I30" s="8">
        <v>187574</v>
      </c>
      <c r="J30" s="8">
        <v>84770</v>
      </c>
      <c r="K30" s="8">
        <v>5094855</v>
      </c>
      <c r="L30" s="8">
        <v>4714448</v>
      </c>
      <c r="M30" s="8">
        <v>380407</v>
      </c>
      <c r="N30" s="8">
        <v>520197</v>
      </c>
      <c r="O30" s="8">
        <v>516545</v>
      </c>
      <c r="P30" s="8">
        <v>3652</v>
      </c>
      <c r="Q30" s="8">
        <v>5861235</v>
      </c>
      <c r="R30" s="8">
        <v>5854579</v>
      </c>
      <c r="S30" s="8">
        <v>30697</v>
      </c>
      <c r="T30" s="8">
        <v>348758</v>
      </c>
      <c r="U30" s="8">
        <v>44.369199999999999</v>
      </c>
      <c r="V30" s="8">
        <v>1479074</v>
      </c>
    </row>
    <row r="31" spans="1:22" x14ac:dyDescent="0.3">
      <c r="A31" t="s">
        <v>114</v>
      </c>
      <c r="B31" s="8">
        <v>6934934</v>
      </c>
      <c r="C31" s="8">
        <v>6314332</v>
      </c>
      <c r="D31" s="8">
        <v>620602</v>
      </c>
      <c r="E31" s="8">
        <v>1250853</v>
      </c>
      <c r="F31" s="8">
        <v>1065833</v>
      </c>
      <c r="G31" s="8">
        <v>185020</v>
      </c>
      <c r="H31" s="8">
        <v>246807</v>
      </c>
      <c r="I31" s="8">
        <v>171743</v>
      </c>
      <c r="J31" s="8">
        <v>75064</v>
      </c>
      <c r="K31" s="8">
        <v>4940656</v>
      </c>
      <c r="L31" s="8">
        <v>4583876</v>
      </c>
      <c r="M31" s="8">
        <v>356780</v>
      </c>
      <c r="N31" s="8">
        <v>496618</v>
      </c>
      <c r="O31" s="8">
        <v>492880</v>
      </c>
      <c r="P31" s="8">
        <v>3738</v>
      </c>
      <c r="Q31" s="8">
        <v>5545958</v>
      </c>
      <c r="R31" s="8">
        <v>5538650</v>
      </c>
      <c r="S31" s="8">
        <v>28986</v>
      </c>
      <c r="T31" s="8">
        <v>326953</v>
      </c>
      <c r="U31" s="8">
        <v>38.506399999999999</v>
      </c>
      <c r="V31" s="8">
        <v>1433972</v>
      </c>
    </row>
    <row r="32" spans="1:22" x14ac:dyDescent="0.3">
      <c r="A32" t="s">
        <v>115</v>
      </c>
      <c r="B32" s="8">
        <v>7847034</v>
      </c>
      <c r="C32" s="8">
        <v>7105372</v>
      </c>
      <c r="D32" s="8">
        <v>741662</v>
      </c>
      <c r="E32" s="8">
        <v>1436529</v>
      </c>
      <c r="F32" s="8">
        <v>1222496</v>
      </c>
      <c r="G32" s="8">
        <v>214033</v>
      </c>
      <c r="H32" s="8">
        <v>284844</v>
      </c>
      <c r="I32" s="8">
        <v>189624</v>
      </c>
      <c r="J32" s="8">
        <v>95220</v>
      </c>
      <c r="K32" s="8">
        <v>5564521</v>
      </c>
      <c r="L32" s="8">
        <v>5136169</v>
      </c>
      <c r="M32" s="8">
        <v>428352</v>
      </c>
      <c r="N32" s="8">
        <v>561140</v>
      </c>
      <c r="O32" s="8">
        <v>557083</v>
      </c>
      <c r="P32" s="8">
        <v>4057</v>
      </c>
      <c r="Q32" s="8">
        <v>6279121</v>
      </c>
      <c r="R32" s="8">
        <v>6270512</v>
      </c>
      <c r="S32" s="8">
        <v>39345</v>
      </c>
      <c r="T32" s="8">
        <v>388056</v>
      </c>
      <c r="U32" s="8">
        <v>39.093200000000003</v>
      </c>
      <c r="V32" s="8">
        <v>1610869</v>
      </c>
    </row>
    <row r="33" spans="1:22" x14ac:dyDescent="0.3">
      <c r="A33" t="s">
        <v>116</v>
      </c>
      <c r="B33" s="8">
        <v>7785765</v>
      </c>
      <c r="C33" s="8">
        <v>7032580</v>
      </c>
      <c r="D33" s="8">
        <v>753185</v>
      </c>
      <c r="E33" s="8">
        <v>1408184</v>
      </c>
      <c r="F33" s="8">
        <v>1196341</v>
      </c>
      <c r="G33" s="8">
        <v>211843</v>
      </c>
      <c r="H33" s="8">
        <v>283734</v>
      </c>
      <c r="I33" s="8">
        <v>194792</v>
      </c>
      <c r="J33" s="8">
        <v>88942</v>
      </c>
      <c r="K33" s="8">
        <v>5534550</v>
      </c>
      <c r="L33" s="8">
        <v>5087753</v>
      </c>
      <c r="M33" s="8">
        <v>446797</v>
      </c>
      <c r="N33" s="8">
        <v>559297</v>
      </c>
      <c r="O33" s="8">
        <v>553694</v>
      </c>
      <c r="P33" s="8">
        <v>5603</v>
      </c>
      <c r="Q33" s="8">
        <v>6026324</v>
      </c>
      <c r="R33" s="8">
        <v>6019354</v>
      </c>
      <c r="S33" s="8">
        <v>40919</v>
      </c>
      <c r="T33" s="8">
        <v>404987</v>
      </c>
      <c r="U33" s="8">
        <v>38.515000000000001</v>
      </c>
      <c r="V33" s="8">
        <v>1563992</v>
      </c>
    </row>
    <row r="34" spans="1:22" x14ac:dyDescent="0.3">
      <c r="A34" t="s">
        <v>117</v>
      </c>
      <c r="B34" s="8">
        <v>8686565</v>
      </c>
      <c r="C34" s="8">
        <v>8059373</v>
      </c>
      <c r="D34" s="8">
        <v>627192</v>
      </c>
      <c r="E34" s="8">
        <v>1607517</v>
      </c>
      <c r="F34" s="8">
        <v>1413017</v>
      </c>
      <c r="G34" s="8">
        <v>194500</v>
      </c>
      <c r="H34" s="8">
        <v>281672</v>
      </c>
      <c r="I34" s="8">
        <v>229509</v>
      </c>
      <c r="J34" s="8">
        <v>52163</v>
      </c>
      <c r="K34" s="8">
        <v>6192272</v>
      </c>
      <c r="L34" s="8">
        <v>5813598</v>
      </c>
      <c r="M34" s="8">
        <v>378674</v>
      </c>
      <c r="N34" s="8">
        <v>605104</v>
      </c>
      <c r="O34" s="8">
        <v>603249</v>
      </c>
      <c r="P34" s="8">
        <v>1855</v>
      </c>
      <c r="Q34" s="8">
        <v>7496306</v>
      </c>
      <c r="R34" s="8">
        <v>7469190</v>
      </c>
      <c r="S34" s="8">
        <v>17115</v>
      </c>
      <c r="T34" s="8">
        <v>361028</v>
      </c>
      <c r="U34" s="8">
        <v>41.963000000000001</v>
      </c>
      <c r="V34" s="8">
        <v>1985119</v>
      </c>
    </row>
    <row r="35" spans="1:22" x14ac:dyDescent="0.3">
      <c r="A35" t="s">
        <v>118</v>
      </c>
      <c r="B35" s="8">
        <v>8672605</v>
      </c>
      <c r="C35" s="8">
        <v>8077607</v>
      </c>
      <c r="D35" s="8">
        <v>594998</v>
      </c>
      <c r="E35" s="8">
        <v>1632656</v>
      </c>
      <c r="F35" s="8">
        <v>1445033</v>
      </c>
      <c r="G35" s="8">
        <v>187623</v>
      </c>
      <c r="H35" s="8">
        <v>283769</v>
      </c>
      <c r="I35" s="8">
        <v>234257</v>
      </c>
      <c r="J35" s="8">
        <v>49512</v>
      </c>
      <c r="K35" s="8">
        <v>6145559</v>
      </c>
      <c r="L35" s="8">
        <v>5790068</v>
      </c>
      <c r="M35" s="8">
        <v>355491</v>
      </c>
      <c r="N35" s="8">
        <v>610621</v>
      </c>
      <c r="O35" s="8">
        <v>608249</v>
      </c>
      <c r="P35" s="8">
        <v>2372</v>
      </c>
      <c r="Q35" s="8">
        <v>7162595</v>
      </c>
      <c r="R35" s="8">
        <v>7143186</v>
      </c>
      <c r="S35" s="8">
        <v>20230</v>
      </c>
      <c r="T35" s="8">
        <v>334457</v>
      </c>
      <c r="U35" s="8">
        <v>43.517200000000003</v>
      </c>
      <c r="V35" s="8">
        <v>1926877</v>
      </c>
    </row>
    <row r="36" spans="1:22" x14ac:dyDescent="0.3">
      <c r="A36" t="s">
        <v>119</v>
      </c>
      <c r="B36" s="8">
        <v>8955152</v>
      </c>
      <c r="C36" s="8">
        <v>8359762</v>
      </c>
      <c r="D36" s="8">
        <v>595390</v>
      </c>
      <c r="E36" s="8">
        <v>1647122</v>
      </c>
      <c r="F36" s="8">
        <v>1459906</v>
      </c>
      <c r="G36" s="8">
        <v>187216</v>
      </c>
      <c r="H36" s="8">
        <v>283957</v>
      </c>
      <c r="I36" s="8">
        <v>235476</v>
      </c>
      <c r="J36" s="8">
        <v>48481</v>
      </c>
      <c r="K36" s="8">
        <v>6408723</v>
      </c>
      <c r="L36" s="8">
        <v>6052579</v>
      </c>
      <c r="M36" s="8">
        <v>356144</v>
      </c>
      <c r="N36" s="8">
        <v>615350</v>
      </c>
      <c r="O36" s="8">
        <v>611801</v>
      </c>
      <c r="P36" s="8">
        <v>3549</v>
      </c>
      <c r="Q36" s="8">
        <v>7549506</v>
      </c>
      <c r="R36" s="8">
        <v>7530776</v>
      </c>
      <c r="S36" s="8">
        <v>23346</v>
      </c>
      <c r="T36" s="8">
        <v>332074</v>
      </c>
      <c r="U36" s="8">
        <v>34.726700000000001</v>
      </c>
      <c r="V36" s="8">
        <v>2097022</v>
      </c>
    </row>
    <row r="37" spans="1:22" x14ac:dyDescent="0.3">
      <c r="A37" t="s">
        <v>120</v>
      </c>
      <c r="B37" s="8">
        <v>8666843</v>
      </c>
      <c r="C37" s="8">
        <v>8121169</v>
      </c>
      <c r="D37" s="8">
        <v>545674</v>
      </c>
      <c r="E37" s="8">
        <v>1568868</v>
      </c>
      <c r="F37" s="8">
        <v>1404512</v>
      </c>
      <c r="G37" s="8">
        <v>164356</v>
      </c>
      <c r="H37" s="8">
        <v>290143</v>
      </c>
      <c r="I37" s="8">
        <v>249052</v>
      </c>
      <c r="J37" s="8">
        <v>41091</v>
      </c>
      <c r="K37" s="8">
        <v>6191142</v>
      </c>
      <c r="L37" s="8">
        <v>5852198</v>
      </c>
      <c r="M37" s="8">
        <v>338944</v>
      </c>
      <c r="N37" s="8">
        <v>616690</v>
      </c>
      <c r="O37" s="8">
        <v>615407</v>
      </c>
      <c r="P37" s="8">
        <v>1283</v>
      </c>
      <c r="Q37" s="8">
        <v>7183380</v>
      </c>
      <c r="R37" s="8">
        <v>7160518</v>
      </c>
      <c r="S37" s="8">
        <v>15072</v>
      </c>
      <c r="T37" s="8">
        <v>323043</v>
      </c>
      <c r="U37" s="8">
        <v>46.164999999999999</v>
      </c>
      <c r="V37" s="8">
        <v>1895000</v>
      </c>
    </row>
    <row r="38" spans="1:22" x14ac:dyDescent="0.3">
      <c r="A38" t="s">
        <v>121</v>
      </c>
      <c r="B38" s="8">
        <v>8700999</v>
      </c>
      <c r="C38" s="8">
        <v>8167583</v>
      </c>
      <c r="D38" s="8">
        <v>533416</v>
      </c>
      <c r="E38" s="8">
        <v>1584912</v>
      </c>
      <c r="F38" s="8">
        <v>1450355</v>
      </c>
      <c r="G38" s="8">
        <v>134557</v>
      </c>
      <c r="H38" s="8">
        <v>292705</v>
      </c>
      <c r="I38" s="8">
        <v>244904</v>
      </c>
      <c r="J38" s="8">
        <v>47801</v>
      </c>
      <c r="K38" s="8">
        <v>6187221</v>
      </c>
      <c r="L38" s="8">
        <v>5847221</v>
      </c>
      <c r="M38" s="8">
        <v>340000</v>
      </c>
      <c r="N38" s="8">
        <v>636161</v>
      </c>
      <c r="O38" s="8">
        <v>625103</v>
      </c>
      <c r="P38" s="8">
        <v>11058</v>
      </c>
      <c r="Q38" s="8">
        <v>7241344</v>
      </c>
      <c r="R38" s="8">
        <v>7201514</v>
      </c>
      <c r="S38" s="8">
        <v>15787</v>
      </c>
      <c r="T38" s="8">
        <v>324060</v>
      </c>
      <c r="U38" s="8">
        <v>32.375900000000001</v>
      </c>
      <c r="V38" s="8">
        <v>1904650</v>
      </c>
    </row>
    <row r="39" spans="1:22" x14ac:dyDescent="0.3">
      <c r="A39" t="s">
        <v>122</v>
      </c>
      <c r="B39" s="8">
        <v>7908667</v>
      </c>
      <c r="C39" s="8">
        <v>7629504</v>
      </c>
      <c r="D39" s="8">
        <v>279163</v>
      </c>
      <c r="E39" s="8">
        <v>1233198</v>
      </c>
      <c r="F39" s="8">
        <v>1112400</v>
      </c>
      <c r="G39" s="8">
        <v>120798</v>
      </c>
      <c r="H39" s="8">
        <v>148656</v>
      </c>
      <c r="I39" s="8">
        <v>129073</v>
      </c>
      <c r="J39" s="8">
        <v>19583</v>
      </c>
      <c r="K39" s="8">
        <v>6160302</v>
      </c>
      <c r="L39" s="8">
        <v>6022708</v>
      </c>
      <c r="M39" s="8">
        <v>137594</v>
      </c>
      <c r="N39" s="8">
        <v>366511</v>
      </c>
      <c r="O39" s="8">
        <v>365323</v>
      </c>
      <c r="P39" s="8">
        <v>1188</v>
      </c>
      <c r="Q39" s="8">
        <v>6527994</v>
      </c>
      <c r="R39" s="8">
        <v>6507900</v>
      </c>
      <c r="S39" s="8">
        <v>10581</v>
      </c>
      <c r="T39" s="8">
        <v>126366</v>
      </c>
      <c r="U39" s="8">
        <v>50.068600000000004</v>
      </c>
      <c r="V39" s="8">
        <v>1774041</v>
      </c>
    </row>
    <row r="40" spans="1:22" x14ac:dyDescent="0.3">
      <c r="A40" t="s">
        <v>123</v>
      </c>
      <c r="B40" s="8">
        <v>7732418</v>
      </c>
      <c r="C40" s="8">
        <v>7587893</v>
      </c>
      <c r="D40" s="8">
        <v>144525</v>
      </c>
      <c r="E40" s="8">
        <v>1214796</v>
      </c>
      <c r="F40" s="8">
        <v>1163924</v>
      </c>
      <c r="G40" s="8">
        <v>50872</v>
      </c>
      <c r="H40" s="8">
        <v>141411</v>
      </c>
      <c r="I40" s="8">
        <v>132953</v>
      </c>
      <c r="J40" s="8">
        <v>8458</v>
      </c>
      <c r="K40" s="8">
        <v>6025346</v>
      </c>
      <c r="L40" s="8">
        <v>5940978</v>
      </c>
      <c r="M40" s="8">
        <v>84368</v>
      </c>
      <c r="N40" s="8">
        <v>350865</v>
      </c>
      <c r="O40" s="8">
        <v>350038</v>
      </c>
      <c r="P40" s="8">
        <v>827</v>
      </c>
      <c r="Q40" s="8">
        <v>6020530</v>
      </c>
      <c r="R40" s="8">
        <v>6010011</v>
      </c>
      <c r="S40" s="8">
        <v>3993</v>
      </c>
      <c r="T40" s="8">
        <v>79322</v>
      </c>
      <c r="U40" s="8">
        <v>38.71</v>
      </c>
      <c r="V40" s="8">
        <v>1657658</v>
      </c>
    </row>
    <row r="41" spans="1:22" x14ac:dyDescent="0.3">
      <c r="A41" t="s">
        <v>124</v>
      </c>
      <c r="B41" s="8">
        <v>7673850</v>
      </c>
      <c r="C41" s="8">
        <v>7384326</v>
      </c>
      <c r="D41" s="8">
        <v>289524</v>
      </c>
      <c r="E41" s="8">
        <v>1250684</v>
      </c>
      <c r="F41" s="8">
        <v>1126001</v>
      </c>
      <c r="G41" s="8">
        <v>124683</v>
      </c>
      <c r="H41" s="8">
        <v>150868</v>
      </c>
      <c r="I41" s="8">
        <v>130496</v>
      </c>
      <c r="J41" s="8">
        <v>20372</v>
      </c>
      <c r="K41" s="8">
        <v>5907333</v>
      </c>
      <c r="L41" s="8">
        <v>5763609</v>
      </c>
      <c r="M41" s="8">
        <v>143724</v>
      </c>
      <c r="N41" s="8">
        <v>364965</v>
      </c>
      <c r="O41" s="8">
        <v>364220</v>
      </c>
      <c r="P41" s="8">
        <v>745</v>
      </c>
      <c r="Q41" s="8">
        <v>6427894</v>
      </c>
      <c r="R41" s="8">
        <v>6419856</v>
      </c>
      <c r="S41" s="8">
        <v>14841</v>
      </c>
      <c r="T41" s="8">
        <v>128135</v>
      </c>
      <c r="U41" s="8">
        <v>162.18</v>
      </c>
      <c r="V41" s="8">
        <v>1552707</v>
      </c>
    </row>
    <row r="42" spans="1:22" x14ac:dyDescent="0.3">
      <c r="A42" t="s">
        <v>125</v>
      </c>
      <c r="B42" s="8">
        <v>5881234</v>
      </c>
      <c r="C42" s="8">
        <v>5878927</v>
      </c>
      <c r="D42" s="8">
        <v>2307</v>
      </c>
      <c r="E42" s="8">
        <v>419244</v>
      </c>
      <c r="F42" s="8">
        <v>418686</v>
      </c>
      <c r="G42" s="8">
        <v>558</v>
      </c>
      <c r="H42" s="8">
        <v>7260</v>
      </c>
      <c r="I42" s="8">
        <v>7208</v>
      </c>
      <c r="J42" s="8">
        <v>52</v>
      </c>
      <c r="K42" s="8">
        <v>5439074</v>
      </c>
      <c r="L42" s="8">
        <v>5437409</v>
      </c>
      <c r="M42" s="8">
        <v>1665</v>
      </c>
      <c r="N42" s="8">
        <v>15656</v>
      </c>
      <c r="O42" s="8">
        <v>15624</v>
      </c>
      <c r="P42" s="8">
        <v>32</v>
      </c>
      <c r="Q42" s="8">
        <v>5716409</v>
      </c>
      <c r="R42" s="8">
        <v>5712711</v>
      </c>
      <c r="S42" s="8">
        <v>167</v>
      </c>
      <c r="T42" s="8">
        <v>982</v>
      </c>
      <c r="U42" s="8">
        <v>159.86600000000001</v>
      </c>
      <c r="V42" s="8">
        <v>1757041</v>
      </c>
    </row>
    <row r="43" spans="1:22" x14ac:dyDescent="0.3">
      <c r="A43" t="s">
        <v>126</v>
      </c>
      <c r="B43" s="8">
        <v>8506487</v>
      </c>
      <c r="C43" s="8">
        <v>8201821</v>
      </c>
      <c r="D43" s="8">
        <v>304666</v>
      </c>
      <c r="E43" s="8">
        <v>967282</v>
      </c>
      <c r="F43" s="8">
        <v>830528</v>
      </c>
      <c r="G43" s="8">
        <v>136754</v>
      </c>
      <c r="H43" s="8">
        <v>64422</v>
      </c>
      <c r="I43" s="8">
        <v>37693</v>
      </c>
      <c r="J43" s="8">
        <v>26729</v>
      </c>
      <c r="K43" s="8">
        <v>7185237</v>
      </c>
      <c r="L43" s="8">
        <v>7044957</v>
      </c>
      <c r="M43" s="8">
        <v>140280</v>
      </c>
      <c r="N43" s="8">
        <v>289546</v>
      </c>
      <c r="O43" s="8">
        <v>288643</v>
      </c>
      <c r="P43" s="8">
        <v>903</v>
      </c>
      <c r="Q43" s="8">
        <v>7113649</v>
      </c>
      <c r="R43" s="8">
        <v>7102388</v>
      </c>
      <c r="S43" s="8">
        <v>6926</v>
      </c>
      <c r="T43" s="8">
        <v>133146</v>
      </c>
      <c r="U43" s="8">
        <v>45.397300000000001</v>
      </c>
      <c r="V43" s="8">
        <v>2543518</v>
      </c>
    </row>
    <row r="44" spans="1:22" x14ac:dyDescent="0.3">
      <c r="A44" t="s">
        <v>127</v>
      </c>
      <c r="B44" s="8">
        <v>8559775</v>
      </c>
      <c r="C44" s="8">
        <v>8247442</v>
      </c>
      <c r="D44" s="8">
        <v>312333</v>
      </c>
      <c r="E44" s="8">
        <v>966881</v>
      </c>
      <c r="F44" s="8">
        <v>825973</v>
      </c>
      <c r="G44" s="8">
        <v>140908</v>
      </c>
      <c r="H44" s="8">
        <v>64864</v>
      </c>
      <c r="I44" s="8">
        <v>36695</v>
      </c>
      <c r="J44" s="8">
        <v>28169</v>
      </c>
      <c r="K44" s="8">
        <v>7236220</v>
      </c>
      <c r="L44" s="8">
        <v>7093752</v>
      </c>
      <c r="M44" s="8">
        <v>142468</v>
      </c>
      <c r="N44" s="8">
        <v>291810</v>
      </c>
      <c r="O44" s="8">
        <v>291022</v>
      </c>
      <c r="P44" s="8">
        <v>788</v>
      </c>
      <c r="Q44" s="8">
        <v>7562627</v>
      </c>
      <c r="R44" s="8">
        <v>7545941</v>
      </c>
      <c r="S44" s="8">
        <v>6042</v>
      </c>
      <c r="T44" s="8">
        <v>136233</v>
      </c>
      <c r="U44" s="8">
        <v>45.471299999999999</v>
      </c>
      <c r="V44" s="8">
        <v>2525468</v>
      </c>
    </row>
    <row r="45" spans="1:22" x14ac:dyDescent="0.3">
      <c r="A45" t="s">
        <v>128</v>
      </c>
      <c r="B45" s="8">
        <v>7209536</v>
      </c>
      <c r="C45" s="8">
        <v>7209473</v>
      </c>
      <c r="D45" s="8">
        <v>63</v>
      </c>
      <c r="E45" s="8">
        <v>739089</v>
      </c>
      <c r="F45" s="8">
        <v>739086</v>
      </c>
      <c r="G45" s="8">
        <v>3</v>
      </c>
      <c r="H45" s="8">
        <v>66804</v>
      </c>
      <c r="I45" s="8">
        <v>66804</v>
      </c>
      <c r="J45" s="8">
        <v>0</v>
      </c>
      <c r="K45" s="8">
        <v>6223622</v>
      </c>
      <c r="L45" s="8">
        <v>6223562</v>
      </c>
      <c r="M45" s="8">
        <v>60</v>
      </c>
      <c r="N45" s="8">
        <v>180021</v>
      </c>
      <c r="O45" s="8">
        <v>180021</v>
      </c>
      <c r="P45" s="8">
        <v>0</v>
      </c>
      <c r="Q45" s="8">
        <v>5266270</v>
      </c>
      <c r="R45" s="8">
        <v>5266206</v>
      </c>
      <c r="S45" s="8">
        <v>1</v>
      </c>
      <c r="T45" s="8">
        <v>0</v>
      </c>
      <c r="U45" s="8">
        <v>75.174599999999998</v>
      </c>
      <c r="V45" s="8">
        <v>1852168</v>
      </c>
    </row>
    <row r="46" spans="1:22" x14ac:dyDescent="0.3">
      <c r="A46" t="s">
        <v>129</v>
      </c>
      <c r="B46" s="8">
        <v>3117649</v>
      </c>
      <c r="C46" s="8">
        <v>2869945</v>
      </c>
      <c r="D46" s="8">
        <v>247704</v>
      </c>
      <c r="E46" s="8">
        <v>603311</v>
      </c>
      <c r="F46" s="8">
        <v>518131</v>
      </c>
      <c r="G46" s="8">
        <v>85180</v>
      </c>
      <c r="H46" s="8">
        <v>75018</v>
      </c>
      <c r="I46" s="8">
        <v>36996</v>
      </c>
      <c r="J46" s="8">
        <v>38022</v>
      </c>
      <c r="K46" s="8">
        <v>2185557</v>
      </c>
      <c r="L46" s="8">
        <v>2061525</v>
      </c>
      <c r="M46" s="8">
        <v>124032</v>
      </c>
      <c r="N46" s="8">
        <v>253763</v>
      </c>
      <c r="O46" s="8">
        <v>253293</v>
      </c>
      <c r="P46" s="8">
        <v>470</v>
      </c>
      <c r="Q46" s="8">
        <v>2050477</v>
      </c>
      <c r="R46" s="8">
        <v>2050353</v>
      </c>
      <c r="S46" s="8">
        <v>31555</v>
      </c>
      <c r="T46" s="8">
        <v>91743</v>
      </c>
      <c r="U46" s="8">
        <v>63.055700000000002</v>
      </c>
      <c r="V46" s="8">
        <v>990845</v>
      </c>
    </row>
    <row r="47" spans="1:22" x14ac:dyDescent="0.3">
      <c r="A47" t="s">
        <v>130</v>
      </c>
      <c r="B47" s="8">
        <v>10352739</v>
      </c>
      <c r="C47" s="8">
        <v>5059043</v>
      </c>
      <c r="D47" s="8">
        <v>5293696</v>
      </c>
      <c r="E47" s="8">
        <v>432894</v>
      </c>
      <c r="F47" s="8">
        <v>220751</v>
      </c>
      <c r="G47" s="8">
        <v>212143</v>
      </c>
      <c r="H47" s="8">
        <v>3599152</v>
      </c>
      <c r="I47" s="8">
        <v>12457</v>
      </c>
      <c r="J47" s="8">
        <v>3586695</v>
      </c>
      <c r="K47" s="8">
        <v>2595175</v>
      </c>
      <c r="L47" s="8">
        <v>1100419</v>
      </c>
      <c r="M47" s="8">
        <v>1494756</v>
      </c>
      <c r="N47" s="8">
        <v>3725518</v>
      </c>
      <c r="O47" s="8">
        <v>3725416</v>
      </c>
      <c r="P47" s="8">
        <v>102</v>
      </c>
      <c r="Q47" s="8">
        <v>3122877</v>
      </c>
      <c r="R47" s="8">
        <v>3122643</v>
      </c>
      <c r="S47" s="8">
        <v>49676</v>
      </c>
      <c r="T47" s="8">
        <v>1445201</v>
      </c>
      <c r="U47" s="8">
        <v>344.65600000000001</v>
      </c>
      <c r="V47" s="8">
        <v>331016</v>
      </c>
    </row>
    <row r="48" spans="1:22" x14ac:dyDescent="0.3">
      <c r="A48" t="s">
        <v>131</v>
      </c>
      <c r="B48" s="8">
        <v>12446779</v>
      </c>
      <c r="C48" s="8">
        <v>6416551</v>
      </c>
      <c r="D48" s="8">
        <v>6030228</v>
      </c>
      <c r="E48" s="8">
        <v>437477</v>
      </c>
      <c r="F48" s="8">
        <v>185049</v>
      </c>
      <c r="G48" s="8">
        <v>252428</v>
      </c>
      <c r="H48" s="8">
        <v>5049884</v>
      </c>
      <c r="I48" s="8">
        <v>6479</v>
      </c>
      <c r="J48" s="8">
        <v>5043405</v>
      </c>
      <c r="K48" s="8">
        <v>1801509</v>
      </c>
      <c r="L48" s="8">
        <v>1067294</v>
      </c>
      <c r="M48" s="8">
        <v>734215</v>
      </c>
      <c r="N48" s="8">
        <v>5157909</v>
      </c>
      <c r="O48" s="8">
        <v>5157729</v>
      </c>
      <c r="P48" s="8">
        <v>180</v>
      </c>
      <c r="Q48" s="8">
        <v>2102208</v>
      </c>
      <c r="R48" s="8">
        <v>2102104</v>
      </c>
      <c r="S48" s="8">
        <v>61560</v>
      </c>
      <c r="T48" s="8">
        <v>669435</v>
      </c>
      <c r="U48" s="8">
        <v>474.47699999999998</v>
      </c>
      <c r="V48" s="8">
        <v>331995</v>
      </c>
    </row>
    <row r="49" spans="1:22" x14ac:dyDescent="0.3">
      <c r="A49" t="s">
        <v>132</v>
      </c>
      <c r="B49" s="8">
        <v>2109353</v>
      </c>
      <c r="C49" s="8">
        <v>1985289</v>
      </c>
      <c r="D49" s="8">
        <v>124064</v>
      </c>
      <c r="E49" s="8">
        <v>272269</v>
      </c>
      <c r="F49" s="8">
        <v>236617</v>
      </c>
      <c r="G49" s="8">
        <v>35652</v>
      </c>
      <c r="H49" s="8">
        <v>104212</v>
      </c>
      <c r="I49" s="8">
        <v>70283</v>
      </c>
      <c r="J49" s="8">
        <v>33929</v>
      </c>
      <c r="K49" s="8">
        <v>1593568</v>
      </c>
      <c r="L49" s="8">
        <v>1539156</v>
      </c>
      <c r="M49" s="8">
        <v>54412</v>
      </c>
      <c r="N49" s="8">
        <v>139304</v>
      </c>
      <c r="O49" s="8">
        <v>139233</v>
      </c>
      <c r="P49" s="8">
        <v>71</v>
      </c>
      <c r="Q49" s="8">
        <v>1226755</v>
      </c>
      <c r="R49" s="8">
        <v>1226657</v>
      </c>
      <c r="S49" s="8">
        <v>4717</v>
      </c>
      <c r="T49" s="8">
        <v>49930</v>
      </c>
      <c r="U49" s="8">
        <v>65.678200000000004</v>
      </c>
      <c r="V49" s="8">
        <v>593658</v>
      </c>
    </row>
    <row r="50" spans="1:22" x14ac:dyDescent="0.3">
      <c r="A50" t="s">
        <v>133</v>
      </c>
      <c r="B50" s="8">
        <v>2505184</v>
      </c>
      <c r="C50" s="8">
        <v>2467696</v>
      </c>
      <c r="D50" s="8">
        <v>37488</v>
      </c>
      <c r="E50" s="8">
        <v>254873</v>
      </c>
      <c r="F50" s="8">
        <v>240947</v>
      </c>
      <c r="G50" s="8">
        <v>13926</v>
      </c>
      <c r="H50" s="8">
        <v>42579</v>
      </c>
      <c r="I50" s="8">
        <v>39843</v>
      </c>
      <c r="J50" s="8">
        <v>2736</v>
      </c>
      <c r="K50" s="8">
        <v>2133523</v>
      </c>
      <c r="L50" s="8">
        <v>2112823</v>
      </c>
      <c r="M50" s="8">
        <v>20700</v>
      </c>
      <c r="N50" s="8">
        <v>74209</v>
      </c>
      <c r="O50" s="8">
        <v>74083</v>
      </c>
      <c r="P50" s="8">
        <v>126</v>
      </c>
      <c r="Q50" s="8">
        <v>1543899</v>
      </c>
      <c r="R50" s="8">
        <v>1543882</v>
      </c>
      <c r="S50" s="8">
        <v>2257</v>
      </c>
      <c r="T50" s="8">
        <v>18736</v>
      </c>
      <c r="U50" s="8">
        <v>125.279</v>
      </c>
      <c r="V50" s="8">
        <v>761144</v>
      </c>
    </row>
    <row r="51" spans="1:22" x14ac:dyDescent="0.3">
      <c r="A51" t="s">
        <v>134</v>
      </c>
      <c r="B51" s="8">
        <v>1529012</v>
      </c>
      <c r="C51" s="8">
        <v>1363068</v>
      </c>
      <c r="D51" s="8">
        <v>165944</v>
      </c>
      <c r="E51" s="8">
        <v>327966</v>
      </c>
      <c r="F51" s="8">
        <v>246799</v>
      </c>
      <c r="G51" s="8">
        <v>81167</v>
      </c>
      <c r="H51" s="8">
        <v>18274</v>
      </c>
      <c r="I51" s="8">
        <v>12918</v>
      </c>
      <c r="J51" s="8">
        <v>5356</v>
      </c>
      <c r="K51" s="8">
        <v>1103811</v>
      </c>
      <c r="L51" s="8">
        <v>1024720</v>
      </c>
      <c r="M51" s="8">
        <v>79091</v>
      </c>
      <c r="N51" s="8">
        <v>78961</v>
      </c>
      <c r="O51" s="8">
        <v>78631</v>
      </c>
      <c r="P51" s="8">
        <v>330</v>
      </c>
      <c r="Q51" s="8">
        <v>995342</v>
      </c>
      <c r="R51" s="8">
        <v>995309</v>
      </c>
      <c r="S51" s="8">
        <v>6362</v>
      </c>
      <c r="T51" s="8">
        <v>72674</v>
      </c>
      <c r="U51" s="8">
        <v>120.35899999999999</v>
      </c>
      <c r="V51" s="8">
        <v>381624</v>
      </c>
    </row>
    <row r="52" spans="1:22" x14ac:dyDescent="0.3">
      <c r="A52" t="s">
        <v>135</v>
      </c>
      <c r="B52" s="8">
        <v>652605</v>
      </c>
      <c r="C52" s="8">
        <v>613970</v>
      </c>
      <c r="D52" s="8">
        <v>38635</v>
      </c>
      <c r="E52" s="8">
        <v>81729</v>
      </c>
      <c r="F52" s="8">
        <v>76300</v>
      </c>
      <c r="G52" s="8">
        <v>5429</v>
      </c>
      <c r="H52" s="8">
        <v>33987</v>
      </c>
      <c r="I52" s="8">
        <v>21919</v>
      </c>
      <c r="J52" s="8">
        <v>12068</v>
      </c>
      <c r="K52" s="8">
        <v>493779</v>
      </c>
      <c r="L52" s="8">
        <v>472704</v>
      </c>
      <c r="M52" s="8">
        <v>21075</v>
      </c>
      <c r="N52" s="8">
        <v>43110</v>
      </c>
      <c r="O52" s="8">
        <v>43047</v>
      </c>
      <c r="P52" s="8">
        <v>63</v>
      </c>
      <c r="Q52" s="8">
        <v>507489</v>
      </c>
      <c r="R52" s="8">
        <v>506706</v>
      </c>
      <c r="S52" s="8">
        <v>8879</v>
      </c>
      <c r="T52" s="8">
        <v>12362</v>
      </c>
      <c r="U52" s="8">
        <v>106.054</v>
      </c>
      <c r="V52" s="8">
        <v>168365</v>
      </c>
    </row>
    <row r="53" spans="1:22" x14ac:dyDescent="0.3">
      <c r="A53" t="s">
        <v>151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168</v>
      </c>
    </row>
    <row r="3" spans="1:22" x14ac:dyDescent="0.3">
      <c r="A3" t="s">
        <v>1</v>
      </c>
      <c r="B3" s="8">
        <v>803913</v>
      </c>
      <c r="C3" s="8">
        <v>608679</v>
      </c>
      <c r="D3" s="8">
        <v>195234</v>
      </c>
      <c r="E3" s="8">
        <v>114091</v>
      </c>
      <c r="F3" s="8">
        <v>71742</v>
      </c>
      <c r="G3" s="8">
        <v>42349</v>
      </c>
      <c r="H3" s="8">
        <v>36671</v>
      </c>
      <c r="I3" s="8">
        <v>8597</v>
      </c>
      <c r="J3" s="8">
        <v>28074</v>
      </c>
      <c r="K3" s="8">
        <v>547354</v>
      </c>
      <c r="L3" s="8">
        <v>423222</v>
      </c>
      <c r="M3" s="8">
        <v>124132</v>
      </c>
      <c r="N3" s="8">
        <v>105797</v>
      </c>
      <c r="O3" s="8">
        <v>105118</v>
      </c>
      <c r="P3" s="8">
        <v>679</v>
      </c>
      <c r="Q3" s="8">
        <v>0</v>
      </c>
      <c r="R3" s="8">
        <v>0</v>
      </c>
      <c r="S3" s="8">
        <v>29214</v>
      </c>
      <c r="T3" s="8">
        <v>96818</v>
      </c>
      <c r="U3" s="8">
        <v>182.495</v>
      </c>
      <c r="V3" s="8">
        <v>328990</v>
      </c>
    </row>
    <row r="4" spans="1:22" x14ac:dyDescent="0.3">
      <c r="A4" t="s">
        <v>87</v>
      </c>
      <c r="B4" s="8">
        <v>604487</v>
      </c>
      <c r="C4" s="8">
        <v>542606</v>
      </c>
      <c r="D4" s="8">
        <v>61881</v>
      </c>
      <c r="E4" s="8">
        <v>67622</v>
      </c>
      <c r="F4" s="8">
        <v>61269</v>
      </c>
      <c r="G4" s="8">
        <v>6353</v>
      </c>
      <c r="H4" s="8">
        <v>65904</v>
      </c>
      <c r="I4" s="8">
        <v>36475</v>
      </c>
      <c r="J4" s="8">
        <v>29429</v>
      </c>
      <c r="K4" s="8">
        <v>386538</v>
      </c>
      <c r="L4" s="8">
        <v>360646</v>
      </c>
      <c r="M4" s="8">
        <v>25892</v>
      </c>
      <c r="N4" s="8">
        <v>84423</v>
      </c>
      <c r="O4" s="8">
        <v>84216</v>
      </c>
      <c r="P4" s="8">
        <v>207</v>
      </c>
      <c r="Q4" s="8">
        <v>0</v>
      </c>
      <c r="R4" s="8">
        <v>0</v>
      </c>
      <c r="S4" s="8">
        <v>6146</v>
      </c>
      <c r="T4" s="8">
        <v>18874</v>
      </c>
      <c r="U4" s="8">
        <v>176.26</v>
      </c>
      <c r="V4" s="8">
        <v>263361</v>
      </c>
    </row>
    <row r="5" spans="1:22" x14ac:dyDescent="0.3">
      <c r="A5" t="s">
        <v>88</v>
      </c>
      <c r="B5" s="8">
        <v>1011557</v>
      </c>
      <c r="C5" s="8">
        <v>725699</v>
      </c>
      <c r="D5" s="8">
        <v>285858</v>
      </c>
      <c r="E5" s="8">
        <v>52512</v>
      </c>
      <c r="F5" s="8">
        <v>37037</v>
      </c>
      <c r="G5" s="8">
        <v>15475</v>
      </c>
      <c r="H5" s="8">
        <v>206182</v>
      </c>
      <c r="I5" s="8">
        <v>34326</v>
      </c>
      <c r="J5" s="8">
        <v>171856</v>
      </c>
      <c r="K5" s="8">
        <v>529014</v>
      </c>
      <c r="L5" s="8">
        <v>430844</v>
      </c>
      <c r="M5" s="8">
        <v>98170</v>
      </c>
      <c r="N5" s="8">
        <v>223849</v>
      </c>
      <c r="O5" s="8">
        <v>223492</v>
      </c>
      <c r="P5" s="8">
        <v>357</v>
      </c>
      <c r="Q5" s="8">
        <v>0</v>
      </c>
      <c r="R5" s="8">
        <v>0</v>
      </c>
      <c r="S5" s="8">
        <v>12786</v>
      </c>
      <c r="T5" s="8">
        <v>84371</v>
      </c>
      <c r="U5" s="8">
        <v>231.251</v>
      </c>
      <c r="V5" s="8">
        <v>363699</v>
      </c>
    </row>
    <row r="6" spans="1:22" x14ac:dyDescent="0.3">
      <c r="A6" t="s">
        <v>89</v>
      </c>
      <c r="B6" s="8">
        <v>724849</v>
      </c>
      <c r="C6" s="8">
        <v>595859</v>
      </c>
      <c r="D6" s="8">
        <v>128990</v>
      </c>
      <c r="E6" s="8">
        <v>101306</v>
      </c>
      <c r="F6" s="8">
        <v>70052</v>
      </c>
      <c r="G6" s="8">
        <v>31254</v>
      </c>
      <c r="H6" s="8">
        <v>71453</v>
      </c>
      <c r="I6" s="8">
        <v>40873</v>
      </c>
      <c r="J6" s="8">
        <v>30580</v>
      </c>
      <c r="K6" s="8">
        <v>452024</v>
      </c>
      <c r="L6" s="8">
        <v>385090</v>
      </c>
      <c r="M6" s="8">
        <v>66934</v>
      </c>
      <c r="N6" s="8">
        <v>100066</v>
      </c>
      <c r="O6" s="8">
        <v>99844</v>
      </c>
      <c r="P6" s="8">
        <v>222</v>
      </c>
      <c r="Q6" s="8">
        <v>0</v>
      </c>
      <c r="R6" s="8">
        <v>0</v>
      </c>
      <c r="S6" s="8">
        <v>27507</v>
      </c>
      <c r="T6" s="8">
        <v>41396</v>
      </c>
      <c r="U6" s="8">
        <v>166.18</v>
      </c>
      <c r="V6" s="8">
        <v>292006</v>
      </c>
    </row>
    <row r="7" spans="1:22" x14ac:dyDescent="0.3">
      <c r="A7" t="s">
        <v>90</v>
      </c>
      <c r="B7" s="8">
        <v>946723</v>
      </c>
      <c r="C7" s="8">
        <v>646200</v>
      </c>
      <c r="D7" s="8">
        <v>300523</v>
      </c>
      <c r="E7" s="8">
        <v>99504</v>
      </c>
      <c r="F7" s="8">
        <v>54199</v>
      </c>
      <c r="G7" s="8">
        <v>45305</v>
      </c>
      <c r="H7" s="8">
        <v>148343</v>
      </c>
      <c r="I7" s="8">
        <v>16902</v>
      </c>
      <c r="J7" s="8">
        <v>131441</v>
      </c>
      <c r="K7" s="8">
        <v>500411</v>
      </c>
      <c r="L7" s="8">
        <v>377564</v>
      </c>
      <c r="M7" s="8">
        <v>122847</v>
      </c>
      <c r="N7" s="8">
        <v>198465</v>
      </c>
      <c r="O7" s="8">
        <v>197535</v>
      </c>
      <c r="P7" s="8">
        <v>930</v>
      </c>
      <c r="Q7" s="8">
        <v>0</v>
      </c>
      <c r="R7" s="8">
        <v>0</v>
      </c>
      <c r="S7" s="8">
        <v>29141</v>
      </c>
      <c r="T7" s="8">
        <v>90782</v>
      </c>
      <c r="U7" s="8">
        <v>167.86</v>
      </c>
      <c r="V7" s="8">
        <v>296671</v>
      </c>
    </row>
    <row r="8" spans="1:22" x14ac:dyDescent="0.3">
      <c r="A8" t="s">
        <v>91</v>
      </c>
      <c r="B8" s="8">
        <v>1293675</v>
      </c>
      <c r="C8" s="8">
        <v>912071</v>
      </c>
      <c r="D8" s="8">
        <v>381604</v>
      </c>
      <c r="E8" s="8">
        <v>230120</v>
      </c>
      <c r="F8" s="8">
        <v>135053</v>
      </c>
      <c r="G8" s="8">
        <v>95067</v>
      </c>
      <c r="H8" s="8">
        <v>29907</v>
      </c>
      <c r="I8" s="8">
        <v>5107</v>
      </c>
      <c r="J8" s="8">
        <v>24800</v>
      </c>
      <c r="K8" s="8">
        <v>899743</v>
      </c>
      <c r="L8" s="8">
        <v>638593</v>
      </c>
      <c r="M8" s="8">
        <v>261150</v>
      </c>
      <c r="N8" s="8">
        <v>133905</v>
      </c>
      <c r="O8" s="8">
        <v>133318</v>
      </c>
      <c r="P8" s="8">
        <v>587</v>
      </c>
      <c r="Q8" s="8">
        <v>0</v>
      </c>
      <c r="R8" s="8">
        <v>0</v>
      </c>
      <c r="S8" s="8">
        <v>41723</v>
      </c>
      <c r="T8" s="8">
        <v>223086</v>
      </c>
      <c r="U8" s="8">
        <v>196.02099999999999</v>
      </c>
      <c r="V8" s="8">
        <v>505294</v>
      </c>
    </row>
    <row r="9" spans="1:22" x14ac:dyDescent="0.3">
      <c r="A9" t="s">
        <v>92</v>
      </c>
      <c r="B9" s="8">
        <v>973791</v>
      </c>
      <c r="C9" s="8">
        <v>805324</v>
      </c>
      <c r="D9" s="8">
        <v>168467</v>
      </c>
      <c r="E9" s="8">
        <v>70378</v>
      </c>
      <c r="F9" s="8">
        <v>35152</v>
      </c>
      <c r="G9" s="8">
        <v>35226</v>
      </c>
      <c r="H9" s="8">
        <v>41597</v>
      </c>
      <c r="I9" s="8">
        <v>7172</v>
      </c>
      <c r="J9" s="8">
        <v>34425</v>
      </c>
      <c r="K9" s="8">
        <v>787356</v>
      </c>
      <c r="L9" s="8">
        <v>688856</v>
      </c>
      <c r="M9" s="8">
        <v>98500</v>
      </c>
      <c r="N9" s="8">
        <v>74460</v>
      </c>
      <c r="O9" s="8">
        <v>74144</v>
      </c>
      <c r="P9" s="8">
        <v>316</v>
      </c>
      <c r="Q9" s="8">
        <v>0</v>
      </c>
      <c r="R9" s="8">
        <v>0</v>
      </c>
      <c r="S9" s="8">
        <v>18985</v>
      </c>
      <c r="T9" s="8">
        <v>79510</v>
      </c>
      <c r="U9" s="8">
        <v>181.15</v>
      </c>
      <c r="V9" s="8">
        <v>637258</v>
      </c>
    </row>
    <row r="10" spans="1:22" x14ac:dyDescent="0.3">
      <c r="A10" t="s">
        <v>93</v>
      </c>
      <c r="B10" s="8">
        <v>1447937</v>
      </c>
      <c r="C10" s="8">
        <v>1265236</v>
      </c>
      <c r="D10" s="8">
        <v>182701</v>
      </c>
      <c r="E10" s="8">
        <v>170217</v>
      </c>
      <c r="F10" s="8">
        <v>146991</v>
      </c>
      <c r="G10" s="8">
        <v>23226</v>
      </c>
      <c r="H10" s="8">
        <v>85977</v>
      </c>
      <c r="I10" s="8">
        <v>15964</v>
      </c>
      <c r="J10" s="8">
        <v>70013</v>
      </c>
      <c r="K10" s="8">
        <v>1055942</v>
      </c>
      <c r="L10" s="8">
        <v>966846</v>
      </c>
      <c r="M10" s="8">
        <v>89096</v>
      </c>
      <c r="N10" s="8">
        <v>135801</v>
      </c>
      <c r="O10" s="8">
        <v>135435</v>
      </c>
      <c r="P10" s="8">
        <v>366</v>
      </c>
      <c r="Q10" s="8">
        <v>0</v>
      </c>
      <c r="R10" s="8">
        <v>0</v>
      </c>
      <c r="S10" s="8">
        <v>25357</v>
      </c>
      <c r="T10" s="8">
        <v>70730</v>
      </c>
      <c r="U10" s="8">
        <v>167.29</v>
      </c>
      <c r="V10" s="8">
        <v>820554</v>
      </c>
    </row>
    <row r="11" spans="1:22" x14ac:dyDescent="0.3">
      <c r="A11" t="s">
        <v>94</v>
      </c>
      <c r="B11" s="8">
        <v>1187760</v>
      </c>
      <c r="C11" s="8">
        <v>861552</v>
      </c>
      <c r="D11" s="8">
        <v>326208</v>
      </c>
      <c r="E11" s="8">
        <v>119347</v>
      </c>
      <c r="F11" s="8">
        <v>82742</v>
      </c>
      <c r="G11" s="8">
        <v>36605</v>
      </c>
      <c r="H11" s="8">
        <v>70741</v>
      </c>
      <c r="I11" s="8">
        <v>6802</v>
      </c>
      <c r="J11" s="8">
        <v>63939</v>
      </c>
      <c r="K11" s="8">
        <v>829526</v>
      </c>
      <c r="L11" s="8">
        <v>604141</v>
      </c>
      <c r="M11" s="8">
        <v>225385</v>
      </c>
      <c r="N11" s="8">
        <v>168146</v>
      </c>
      <c r="O11" s="8">
        <v>167867</v>
      </c>
      <c r="P11" s="8">
        <v>279</v>
      </c>
      <c r="Q11" s="8">
        <v>0</v>
      </c>
      <c r="R11" s="8">
        <v>0</v>
      </c>
      <c r="S11" s="8">
        <v>30874</v>
      </c>
      <c r="T11" s="8">
        <v>190487</v>
      </c>
      <c r="U11" s="8">
        <v>219.55799999999999</v>
      </c>
      <c r="V11" s="8">
        <v>417772</v>
      </c>
    </row>
    <row r="12" spans="1:22" x14ac:dyDescent="0.3">
      <c r="A12" t="s">
        <v>95</v>
      </c>
      <c r="B12" s="8">
        <v>274213</v>
      </c>
      <c r="C12" s="8">
        <v>273575</v>
      </c>
      <c r="D12" s="8">
        <v>638</v>
      </c>
      <c r="E12" s="8">
        <v>66</v>
      </c>
      <c r="F12" s="8">
        <v>53</v>
      </c>
      <c r="G12" s="8">
        <v>13</v>
      </c>
      <c r="H12" s="8">
        <v>2</v>
      </c>
      <c r="I12" s="8">
        <v>0</v>
      </c>
      <c r="J12" s="8">
        <v>2</v>
      </c>
      <c r="K12" s="8">
        <v>274050</v>
      </c>
      <c r="L12" s="8">
        <v>273432</v>
      </c>
      <c r="M12" s="8">
        <v>618</v>
      </c>
      <c r="N12" s="8">
        <v>95</v>
      </c>
      <c r="O12" s="8">
        <v>90</v>
      </c>
      <c r="P12" s="8">
        <v>5</v>
      </c>
      <c r="Q12" s="8">
        <v>0</v>
      </c>
      <c r="R12" s="8">
        <v>0</v>
      </c>
      <c r="S12" s="8">
        <v>8</v>
      </c>
      <c r="T12" s="8">
        <v>163</v>
      </c>
      <c r="U12" s="8">
        <v>306.55599999999998</v>
      </c>
      <c r="V12" s="8">
        <v>273366</v>
      </c>
    </row>
    <row r="13" spans="1:22" x14ac:dyDescent="0.3">
      <c r="A13" t="s">
        <v>96</v>
      </c>
      <c r="B13" s="8">
        <v>1922614</v>
      </c>
      <c r="C13" s="8">
        <v>1564192</v>
      </c>
      <c r="D13" s="8">
        <v>358422</v>
      </c>
      <c r="E13" s="8">
        <v>347962</v>
      </c>
      <c r="F13" s="8">
        <v>262554</v>
      </c>
      <c r="G13" s="8">
        <v>85408</v>
      </c>
      <c r="H13" s="8">
        <v>73760</v>
      </c>
      <c r="I13" s="8">
        <v>31942</v>
      </c>
      <c r="J13" s="8">
        <v>41818</v>
      </c>
      <c r="K13" s="8">
        <v>1336108</v>
      </c>
      <c r="L13" s="8">
        <v>1106332</v>
      </c>
      <c r="M13" s="8">
        <v>229776</v>
      </c>
      <c r="N13" s="8">
        <v>164784</v>
      </c>
      <c r="O13" s="8">
        <v>163364</v>
      </c>
      <c r="P13" s="8">
        <v>1420</v>
      </c>
      <c r="Q13" s="8">
        <v>0</v>
      </c>
      <c r="R13" s="8">
        <v>0</v>
      </c>
      <c r="S13" s="8">
        <v>43863</v>
      </c>
      <c r="T13" s="8">
        <v>176835</v>
      </c>
      <c r="U13" s="8">
        <v>178.46600000000001</v>
      </c>
      <c r="V13" s="8">
        <v>687039</v>
      </c>
    </row>
    <row r="14" spans="1:22" x14ac:dyDescent="0.3">
      <c r="A14" t="s">
        <v>97</v>
      </c>
      <c r="B14" s="8">
        <v>2511756</v>
      </c>
      <c r="C14" s="8">
        <v>2285987</v>
      </c>
      <c r="D14" s="8">
        <v>225769</v>
      </c>
      <c r="E14" s="8">
        <v>370378</v>
      </c>
      <c r="F14" s="8">
        <v>316601</v>
      </c>
      <c r="G14" s="8">
        <v>53777</v>
      </c>
      <c r="H14" s="8">
        <v>48973</v>
      </c>
      <c r="I14" s="8">
        <v>33587</v>
      </c>
      <c r="J14" s="8">
        <v>15386</v>
      </c>
      <c r="K14" s="8">
        <v>1951246</v>
      </c>
      <c r="L14" s="8">
        <v>1794940</v>
      </c>
      <c r="M14" s="8">
        <v>156306</v>
      </c>
      <c r="N14" s="8">
        <v>141159</v>
      </c>
      <c r="O14" s="8">
        <v>140859</v>
      </c>
      <c r="P14" s="8">
        <v>300</v>
      </c>
      <c r="Q14" s="8">
        <v>0</v>
      </c>
      <c r="R14" s="8">
        <v>0</v>
      </c>
      <c r="S14" s="8">
        <v>26547</v>
      </c>
      <c r="T14" s="8">
        <v>129512</v>
      </c>
      <c r="U14" s="8">
        <v>168.14099999999999</v>
      </c>
      <c r="V14" s="8">
        <v>1268764</v>
      </c>
    </row>
    <row r="15" spans="1:22" x14ac:dyDescent="0.3">
      <c r="A15" t="s">
        <v>98</v>
      </c>
      <c r="B15" s="8">
        <v>2425581</v>
      </c>
      <c r="C15" s="8">
        <v>2294943</v>
      </c>
      <c r="D15" s="8">
        <v>130638</v>
      </c>
      <c r="E15" s="8">
        <v>327844</v>
      </c>
      <c r="F15" s="8">
        <v>304232</v>
      </c>
      <c r="G15" s="8">
        <v>23612</v>
      </c>
      <c r="H15" s="8">
        <v>39848</v>
      </c>
      <c r="I15" s="8">
        <v>30958</v>
      </c>
      <c r="J15" s="8">
        <v>8890</v>
      </c>
      <c r="K15" s="8">
        <v>1921214</v>
      </c>
      <c r="L15" s="8">
        <v>1823310</v>
      </c>
      <c r="M15" s="8">
        <v>97904</v>
      </c>
      <c r="N15" s="8">
        <v>136675</v>
      </c>
      <c r="O15" s="8">
        <v>136443</v>
      </c>
      <c r="P15" s="8">
        <v>232</v>
      </c>
      <c r="Q15" s="8">
        <v>0</v>
      </c>
      <c r="R15" s="8">
        <v>0</v>
      </c>
      <c r="S15" s="8">
        <v>12931</v>
      </c>
      <c r="T15" s="8">
        <v>82718</v>
      </c>
      <c r="U15" s="8">
        <v>168.96199999999999</v>
      </c>
      <c r="V15" s="8">
        <v>1255394</v>
      </c>
    </row>
    <row r="16" spans="1:22" x14ac:dyDescent="0.3">
      <c r="A16" t="s">
        <v>99</v>
      </c>
      <c r="B16" s="8">
        <v>2558729</v>
      </c>
      <c r="C16" s="8">
        <v>2432674</v>
      </c>
      <c r="D16" s="8">
        <v>126055</v>
      </c>
      <c r="E16" s="8">
        <v>359074</v>
      </c>
      <c r="F16" s="8">
        <v>338498</v>
      </c>
      <c r="G16" s="8">
        <v>20576</v>
      </c>
      <c r="H16" s="8">
        <v>44370</v>
      </c>
      <c r="I16" s="8">
        <v>36144</v>
      </c>
      <c r="J16" s="8">
        <v>8226</v>
      </c>
      <c r="K16" s="8">
        <v>2005037</v>
      </c>
      <c r="L16" s="8">
        <v>1907977</v>
      </c>
      <c r="M16" s="8">
        <v>97060</v>
      </c>
      <c r="N16" s="8">
        <v>150248</v>
      </c>
      <c r="O16" s="8">
        <v>150055</v>
      </c>
      <c r="P16" s="8">
        <v>193</v>
      </c>
      <c r="Q16" s="8">
        <v>0</v>
      </c>
      <c r="R16" s="8">
        <v>0</v>
      </c>
      <c r="S16" s="8">
        <v>11694</v>
      </c>
      <c r="T16" s="8">
        <v>85594</v>
      </c>
      <c r="U16" s="8">
        <v>169.85400000000001</v>
      </c>
      <c r="V16" s="8">
        <v>1280794</v>
      </c>
    </row>
    <row r="17" spans="1:22" x14ac:dyDescent="0.3">
      <c r="A17" t="s">
        <v>100</v>
      </c>
      <c r="B17" s="8">
        <v>2283221</v>
      </c>
      <c r="C17" s="8">
        <v>2109402</v>
      </c>
      <c r="D17" s="8">
        <v>173819</v>
      </c>
      <c r="E17" s="8">
        <v>364881</v>
      </c>
      <c r="F17" s="8">
        <v>328390</v>
      </c>
      <c r="G17" s="8">
        <v>36491</v>
      </c>
      <c r="H17" s="8">
        <v>45544</v>
      </c>
      <c r="I17" s="8">
        <v>32386</v>
      </c>
      <c r="J17" s="8">
        <v>13158</v>
      </c>
      <c r="K17" s="8">
        <v>1722050</v>
      </c>
      <c r="L17" s="8">
        <v>1598241</v>
      </c>
      <c r="M17" s="8">
        <v>123809</v>
      </c>
      <c r="N17" s="8">
        <v>150746</v>
      </c>
      <c r="O17" s="8">
        <v>150385</v>
      </c>
      <c r="P17" s="8">
        <v>361</v>
      </c>
      <c r="Q17" s="8">
        <v>0</v>
      </c>
      <c r="R17" s="8">
        <v>0</v>
      </c>
      <c r="S17" s="8">
        <v>22303</v>
      </c>
      <c r="T17" s="8">
        <v>100540</v>
      </c>
      <c r="U17" s="8">
        <v>167.99</v>
      </c>
      <c r="V17" s="8">
        <v>997127</v>
      </c>
    </row>
    <row r="18" spans="1:22" x14ac:dyDescent="0.3">
      <c r="A18" t="s">
        <v>101</v>
      </c>
      <c r="B18" s="8">
        <v>2570110</v>
      </c>
      <c r="C18" s="8">
        <v>2415626</v>
      </c>
      <c r="D18" s="8">
        <v>154484</v>
      </c>
      <c r="E18" s="8">
        <v>400578</v>
      </c>
      <c r="F18" s="8">
        <v>375723</v>
      </c>
      <c r="G18" s="8">
        <v>24855</v>
      </c>
      <c r="H18" s="8">
        <v>49591</v>
      </c>
      <c r="I18" s="8">
        <v>39206</v>
      </c>
      <c r="J18" s="8">
        <v>10385</v>
      </c>
      <c r="K18" s="8">
        <v>1952829</v>
      </c>
      <c r="L18" s="8">
        <v>1833927</v>
      </c>
      <c r="M18" s="8">
        <v>118902</v>
      </c>
      <c r="N18" s="8">
        <v>167112</v>
      </c>
      <c r="O18" s="8">
        <v>166770</v>
      </c>
      <c r="P18" s="8">
        <v>342</v>
      </c>
      <c r="Q18" s="8">
        <v>0</v>
      </c>
      <c r="R18" s="8">
        <v>0</v>
      </c>
      <c r="S18" s="8">
        <v>13800</v>
      </c>
      <c r="T18" s="8">
        <v>105735</v>
      </c>
      <c r="U18" s="8">
        <v>167.94</v>
      </c>
      <c r="V18" s="8">
        <v>1133619</v>
      </c>
    </row>
    <row r="19" spans="1:22" x14ac:dyDescent="0.3">
      <c r="A19" t="s">
        <v>102</v>
      </c>
      <c r="B19" s="8">
        <v>2662672</v>
      </c>
      <c r="C19" s="8">
        <v>2497454</v>
      </c>
      <c r="D19" s="8">
        <v>165218</v>
      </c>
      <c r="E19" s="8">
        <v>427953</v>
      </c>
      <c r="F19" s="8">
        <v>399345</v>
      </c>
      <c r="G19" s="8">
        <v>28608</v>
      </c>
      <c r="H19" s="8">
        <v>48427</v>
      </c>
      <c r="I19" s="8">
        <v>38320</v>
      </c>
      <c r="J19" s="8">
        <v>10107</v>
      </c>
      <c r="K19" s="8">
        <v>2011280</v>
      </c>
      <c r="L19" s="8">
        <v>1885018</v>
      </c>
      <c r="M19" s="8">
        <v>126262</v>
      </c>
      <c r="N19" s="8">
        <v>175012</v>
      </c>
      <c r="O19" s="8">
        <v>174771</v>
      </c>
      <c r="P19" s="8">
        <v>241</v>
      </c>
      <c r="Q19" s="8">
        <v>0</v>
      </c>
      <c r="R19" s="8">
        <v>0</v>
      </c>
      <c r="S19" s="8">
        <v>15252</v>
      </c>
      <c r="T19" s="8">
        <v>109737</v>
      </c>
      <c r="U19" s="8">
        <v>170.62299999999999</v>
      </c>
      <c r="V19" s="8">
        <v>1121920</v>
      </c>
    </row>
    <row r="20" spans="1:22" x14ac:dyDescent="0.3">
      <c r="A20" t="s">
        <v>103</v>
      </c>
      <c r="B20" s="8">
        <v>609393</v>
      </c>
      <c r="C20" s="8">
        <v>543907</v>
      </c>
      <c r="D20" s="8">
        <v>65486</v>
      </c>
      <c r="E20" s="8">
        <v>19812</v>
      </c>
      <c r="F20" s="8">
        <v>6004</v>
      </c>
      <c r="G20" s="8">
        <v>13808</v>
      </c>
      <c r="H20" s="8">
        <v>30921</v>
      </c>
      <c r="I20" s="8">
        <v>4292</v>
      </c>
      <c r="J20" s="8">
        <v>26629</v>
      </c>
      <c r="K20" s="8">
        <v>523801</v>
      </c>
      <c r="L20" s="8">
        <v>498861</v>
      </c>
      <c r="M20" s="8">
        <v>24940</v>
      </c>
      <c r="N20" s="8">
        <v>34859</v>
      </c>
      <c r="O20" s="8">
        <v>34750</v>
      </c>
      <c r="P20" s="8">
        <v>109</v>
      </c>
      <c r="Q20" s="8">
        <v>0</v>
      </c>
      <c r="R20" s="8">
        <v>0</v>
      </c>
      <c r="S20" s="8">
        <v>4688</v>
      </c>
      <c r="T20" s="8">
        <v>21567</v>
      </c>
      <c r="U20" s="8">
        <v>304.63</v>
      </c>
      <c r="V20" s="8">
        <v>491378</v>
      </c>
    </row>
    <row r="21" spans="1:22" x14ac:dyDescent="0.3">
      <c r="A21" t="s">
        <v>104</v>
      </c>
      <c r="B21" s="8">
        <v>421973</v>
      </c>
      <c r="C21" s="8">
        <v>421211</v>
      </c>
      <c r="D21" s="8">
        <v>762</v>
      </c>
      <c r="E21" s="8">
        <v>64</v>
      </c>
      <c r="F21" s="8">
        <v>49</v>
      </c>
      <c r="G21" s="8">
        <v>15</v>
      </c>
      <c r="H21" s="8">
        <v>2</v>
      </c>
      <c r="I21" s="8">
        <v>1</v>
      </c>
      <c r="J21" s="8">
        <v>1</v>
      </c>
      <c r="K21" s="8">
        <v>421830</v>
      </c>
      <c r="L21" s="8">
        <v>421086</v>
      </c>
      <c r="M21" s="8">
        <v>744</v>
      </c>
      <c r="N21" s="8">
        <v>77</v>
      </c>
      <c r="O21" s="8">
        <v>75</v>
      </c>
      <c r="P21" s="8">
        <v>2</v>
      </c>
      <c r="Q21" s="8">
        <v>0</v>
      </c>
      <c r="R21" s="8">
        <v>0</v>
      </c>
      <c r="S21" s="8">
        <v>8</v>
      </c>
      <c r="T21" s="8">
        <v>168</v>
      </c>
      <c r="U21" s="8">
        <v>826.73500000000001</v>
      </c>
      <c r="V21" s="8">
        <v>421001</v>
      </c>
    </row>
    <row r="22" spans="1:22" x14ac:dyDescent="0.3">
      <c r="A22" t="s">
        <v>105</v>
      </c>
      <c r="B22" s="8">
        <v>1891909</v>
      </c>
      <c r="C22" s="8">
        <v>1855791</v>
      </c>
      <c r="D22" s="8">
        <v>36118</v>
      </c>
      <c r="E22" s="8">
        <v>147118</v>
      </c>
      <c r="F22" s="8">
        <v>142744</v>
      </c>
      <c r="G22" s="8">
        <v>4374</v>
      </c>
      <c r="H22" s="8">
        <v>60156</v>
      </c>
      <c r="I22" s="8">
        <v>46833</v>
      </c>
      <c r="J22" s="8">
        <v>13323</v>
      </c>
      <c r="K22" s="8">
        <v>1587144</v>
      </c>
      <c r="L22" s="8">
        <v>1568871</v>
      </c>
      <c r="M22" s="8">
        <v>18273</v>
      </c>
      <c r="N22" s="8">
        <v>97491</v>
      </c>
      <c r="O22" s="8">
        <v>97343</v>
      </c>
      <c r="P22" s="8">
        <v>148</v>
      </c>
      <c r="Q22" s="8">
        <v>0</v>
      </c>
      <c r="R22" s="8">
        <v>0</v>
      </c>
      <c r="S22" s="8">
        <v>2017</v>
      </c>
      <c r="T22" s="8">
        <v>15846</v>
      </c>
      <c r="U22" s="8">
        <v>176.75</v>
      </c>
      <c r="V22" s="8">
        <v>1296354</v>
      </c>
    </row>
    <row r="23" spans="1:22" x14ac:dyDescent="0.3">
      <c r="A23" t="s">
        <v>106</v>
      </c>
      <c r="B23" s="8">
        <v>4100788</v>
      </c>
      <c r="C23" s="8">
        <v>2554121</v>
      </c>
      <c r="D23" s="8">
        <v>1546667</v>
      </c>
      <c r="E23" s="8">
        <v>337350</v>
      </c>
      <c r="F23" s="8">
        <v>174076</v>
      </c>
      <c r="G23" s="8">
        <v>163274</v>
      </c>
      <c r="H23" s="8">
        <v>841298</v>
      </c>
      <c r="I23" s="8">
        <v>122867</v>
      </c>
      <c r="J23" s="8">
        <v>718431</v>
      </c>
      <c r="K23" s="8">
        <v>1860729</v>
      </c>
      <c r="L23" s="8">
        <v>1198084</v>
      </c>
      <c r="M23" s="8">
        <v>662645</v>
      </c>
      <c r="N23" s="8">
        <v>1061411</v>
      </c>
      <c r="O23" s="8">
        <v>1059094</v>
      </c>
      <c r="P23" s="8">
        <v>2317</v>
      </c>
      <c r="Q23" s="8">
        <v>0</v>
      </c>
      <c r="R23" s="8">
        <v>0</v>
      </c>
      <c r="S23" s="8">
        <v>44931</v>
      </c>
      <c r="T23" s="8">
        <v>617419</v>
      </c>
      <c r="U23" s="8">
        <v>260.39499999999998</v>
      </c>
      <c r="V23" s="8">
        <v>895009</v>
      </c>
    </row>
    <row r="24" spans="1:22" x14ac:dyDescent="0.3">
      <c r="A24" t="s">
        <v>107</v>
      </c>
      <c r="B24" s="8">
        <v>4088647</v>
      </c>
      <c r="C24" s="8">
        <v>2674526</v>
      </c>
      <c r="D24" s="8">
        <v>1414121</v>
      </c>
      <c r="E24" s="8">
        <v>273314</v>
      </c>
      <c r="F24" s="8">
        <v>174607</v>
      </c>
      <c r="G24" s="8">
        <v>98707</v>
      </c>
      <c r="H24" s="8">
        <v>931476</v>
      </c>
      <c r="I24" s="8">
        <v>138412</v>
      </c>
      <c r="J24" s="8">
        <v>793064</v>
      </c>
      <c r="K24" s="8">
        <v>1783294</v>
      </c>
      <c r="L24" s="8">
        <v>1262835</v>
      </c>
      <c r="M24" s="8">
        <v>520459</v>
      </c>
      <c r="N24" s="8">
        <v>1100563</v>
      </c>
      <c r="O24" s="8">
        <v>1098672</v>
      </c>
      <c r="P24" s="8">
        <v>1891</v>
      </c>
      <c r="Q24" s="8">
        <v>0</v>
      </c>
      <c r="R24" s="8">
        <v>0</v>
      </c>
      <c r="S24" s="8">
        <v>27823</v>
      </c>
      <c r="T24" s="8">
        <v>492869</v>
      </c>
      <c r="U24" s="8">
        <v>279.86900000000003</v>
      </c>
      <c r="V24" s="8">
        <v>929269</v>
      </c>
    </row>
    <row r="25" spans="1:22" x14ac:dyDescent="0.3">
      <c r="A25" t="s">
        <v>108</v>
      </c>
      <c r="B25" s="8">
        <v>4120372</v>
      </c>
      <c r="C25" s="8">
        <v>2526647</v>
      </c>
      <c r="D25" s="8">
        <v>1593725</v>
      </c>
      <c r="E25" s="8">
        <v>342338</v>
      </c>
      <c r="F25" s="8">
        <v>175103</v>
      </c>
      <c r="G25" s="8">
        <v>167235</v>
      </c>
      <c r="H25" s="8">
        <v>883297</v>
      </c>
      <c r="I25" s="8">
        <v>115224</v>
      </c>
      <c r="J25" s="8">
        <v>768073</v>
      </c>
      <c r="K25" s="8">
        <v>1784392</v>
      </c>
      <c r="L25" s="8">
        <v>1128103</v>
      </c>
      <c r="M25" s="8">
        <v>656289</v>
      </c>
      <c r="N25" s="8">
        <v>1110345</v>
      </c>
      <c r="O25" s="8">
        <v>1108217</v>
      </c>
      <c r="P25" s="8">
        <v>2128</v>
      </c>
      <c r="Q25" s="8">
        <v>0</v>
      </c>
      <c r="R25" s="8">
        <v>0</v>
      </c>
      <c r="S25" s="8">
        <v>52370</v>
      </c>
      <c r="T25" s="8">
        <v>603104</v>
      </c>
      <c r="U25" s="8">
        <v>275.54700000000003</v>
      </c>
      <c r="V25" s="8">
        <v>826310</v>
      </c>
    </row>
    <row r="26" spans="1:22" x14ac:dyDescent="0.3">
      <c r="A26" t="s">
        <v>109</v>
      </c>
      <c r="B26" s="8">
        <v>4003729</v>
      </c>
      <c r="C26" s="8">
        <v>2572549</v>
      </c>
      <c r="D26" s="8">
        <v>1431180</v>
      </c>
      <c r="E26" s="8">
        <v>275669</v>
      </c>
      <c r="F26" s="8">
        <v>172465</v>
      </c>
      <c r="G26" s="8">
        <v>103204</v>
      </c>
      <c r="H26" s="8">
        <v>925404</v>
      </c>
      <c r="I26" s="8">
        <v>138757</v>
      </c>
      <c r="J26" s="8">
        <v>786647</v>
      </c>
      <c r="K26" s="8">
        <v>1705477</v>
      </c>
      <c r="L26" s="8">
        <v>1166059</v>
      </c>
      <c r="M26" s="8">
        <v>539418</v>
      </c>
      <c r="N26" s="8">
        <v>1097179</v>
      </c>
      <c r="O26" s="8">
        <v>1095268</v>
      </c>
      <c r="P26" s="8">
        <v>1911</v>
      </c>
      <c r="Q26" s="8">
        <v>0</v>
      </c>
      <c r="R26" s="8">
        <v>0</v>
      </c>
      <c r="S26" s="8">
        <v>30662</v>
      </c>
      <c r="T26" s="8">
        <v>508796</v>
      </c>
      <c r="U26" s="8">
        <v>276.54399999999998</v>
      </c>
      <c r="V26" s="8">
        <v>843758</v>
      </c>
    </row>
    <row r="27" spans="1:22" x14ac:dyDescent="0.3">
      <c r="A27" t="s">
        <v>110</v>
      </c>
      <c r="B27" s="8">
        <v>3983855</v>
      </c>
      <c r="C27" s="8">
        <v>2614376</v>
      </c>
      <c r="D27" s="8">
        <v>1369479</v>
      </c>
      <c r="E27" s="8">
        <v>258655</v>
      </c>
      <c r="F27" s="8">
        <v>181825</v>
      </c>
      <c r="G27" s="8">
        <v>76830</v>
      </c>
      <c r="H27" s="8">
        <v>953117</v>
      </c>
      <c r="I27" s="8">
        <v>143664</v>
      </c>
      <c r="J27" s="8">
        <v>809453</v>
      </c>
      <c r="K27" s="8">
        <v>1660245</v>
      </c>
      <c r="L27" s="8">
        <v>1179074</v>
      </c>
      <c r="M27" s="8">
        <v>481171</v>
      </c>
      <c r="N27" s="8">
        <v>1111838</v>
      </c>
      <c r="O27" s="8">
        <v>1109813</v>
      </c>
      <c r="P27" s="8">
        <v>2025</v>
      </c>
      <c r="Q27" s="8">
        <v>0</v>
      </c>
      <c r="R27" s="8">
        <v>0</v>
      </c>
      <c r="S27" s="8">
        <v>26049</v>
      </c>
      <c r="T27" s="8">
        <v>453555</v>
      </c>
      <c r="U27" s="8">
        <v>287.40100000000001</v>
      </c>
      <c r="V27" s="8">
        <v>848658</v>
      </c>
    </row>
    <row r="28" spans="1:22" x14ac:dyDescent="0.3">
      <c r="A28" t="s">
        <v>111</v>
      </c>
      <c r="B28" s="8">
        <v>4007762</v>
      </c>
      <c r="C28" s="8">
        <v>2624291</v>
      </c>
      <c r="D28" s="8">
        <v>1383471</v>
      </c>
      <c r="E28" s="8">
        <v>253729</v>
      </c>
      <c r="F28" s="8">
        <v>179010</v>
      </c>
      <c r="G28" s="8">
        <v>74719</v>
      </c>
      <c r="H28" s="8">
        <v>958270</v>
      </c>
      <c r="I28" s="8">
        <v>142614</v>
      </c>
      <c r="J28" s="8">
        <v>815656</v>
      </c>
      <c r="K28" s="8">
        <v>1679479</v>
      </c>
      <c r="L28" s="8">
        <v>1188465</v>
      </c>
      <c r="M28" s="8">
        <v>491014</v>
      </c>
      <c r="N28" s="8">
        <v>1116284</v>
      </c>
      <c r="O28" s="8">
        <v>1114202</v>
      </c>
      <c r="P28" s="8">
        <v>2082</v>
      </c>
      <c r="Q28" s="8">
        <v>0</v>
      </c>
      <c r="R28" s="8">
        <v>0</v>
      </c>
      <c r="S28" s="8">
        <v>28376</v>
      </c>
      <c r="T28" s="8">
        <v>463178</v>
      </c>
      <c r="U28" s="8">
        <v>292.7</v>
      </c>
      <c r="V28" s="8">
        <v>846209</v>
      </c>
    </row>
    <row r="29" spans="1:22" x14ac:dyDescent="0.3">
      <c r="A29" t="s">
        <v>112</v>
      </c>
      <c r="B29" s="8">
        <v>2168626</v>
      </c>
      <c r="C29" s="8">
        <v>2119183</v>
      </c>
      <c r="D29" s="8">
        <v>49443</v>
      </c>
      <c r="E29" s="8">
        <v>179838</v>
      </c>
      <c r="F29" s="8">
        <v>173285</v>
      </c>
      <c r="G29" s="8">
        <v>6553</v>
      </c>
      <c r="H29" s="8">
        <v>89242</v>
      </c>
      <c r="I29" s="8">
        <v>71537</v>
      </c>
      <c r="J29" s="8">
        <v>17705</v>
      </c>
      <c r="K29" s="8">
        <v>1761609</v>
      </c>
      <c r="L29" s="8">
        <v>1736690</v>
      </c>
      <c r="M29" s="8">
        <v>24919</v>
      </c>
      <c r="N29" s="8">
        <v>137937</v>
      </c>
      <c r="O29" s="8">
        <v>137671</v>
      </c>
      <c r="P29" s="8">
        <v>266</v>
      </c>
      <c r="Q29" s="8">
        <v>0</v>
      </c>
      <c r="R29" s="8">
        <v>0</v>
      </c>
      <c r="S29" s="8">
        <v>2760</v>
      </c>
      <c r="T29" s="8">
        <v>21929</v>
      </c>
      <c r="U29" s="8">
        <v>181.655</v>
      </c>
      <c r="V29" s="8">
        <v>1398931</v>
      </c>
    </row>
    <row r="30" spans="1:22" x14ac:dyDescent="0.3">
      <c r="A30" t="s">
        <v>113</v>
      </c>
      <c r="B30" s="8">
        <v>2351351</v>
      </c>
      <c r="C30" s="8">
        <v>2299805</v>
      </c>
      <c r="D30" s="8">
        <v>51546</v>
      </c>
      <c r="E30" s="8">
        <v>186355</v>
      </c>
      <c r="F30" s="8">
        <v>180658</v>
      </c>
      <c r="G30" s="8">
        <v>5697</v>
      </c>
      <c r="H30" s="8">
        <v>84762</v>
      </c>
      <c r="I30" s="8">
        <v>62816</v>
      </c>
      <c r="J30" s="8">
        <v>21946</v>
      </c>
      <c r="K30" s="8">
        <v>1942530</v>
      </c>
      <c r="L30" s="8">
        <v>1918911</v>
      </c>
      <c r="M30" s="8">
        <v>23619</v>
      </c>
      <c r="N30" s="8">
        <v>137704</v>
      </c>
      <c r="O30" s="8">
        <v>137420</v>
      </c>
      <c r="P30" s="8">
        <v>284</v>
      </c>
      <c r="Q30" s="8">
        <v>0</v>
      </c>
      <c r="R30" s="8">
        <v>0</v>
      </c>
      <c r="S30" s="8">
        <v>2403</v>
      </c>
      <c r="T30" s="8">
        <v>21087</v>
      </c>
      <c r="U30" s="8">
        <v>198.5</v>
      </c>
      <c r="V30" s="8">
        <v>1565838</v>
      </c>
    </row>
    <row r="31" spans="1:22" x14ac:dyDescent="0.3">
      <c r="A31" t="s">
        <v>114</v>
      </c>
      <c r="B31" s="8">
        <v>2216160</v>
      </c>
      <c r="C31" s="8">
        <v>2188230</v>
      </c>
      <c r="D31" s="8">
        <v>27930</v>
      </c>
      <c r="E31" s="8">
        <v>184937</v>
      </c>
      <c r="F31" s="8">
        <v>181561</v>
      </c>
      <c r="G31" s="8">
        <v>3376</v>
      </c>
      <c r="H31" s="8">
        <v>75028</v>
      </c>
      <c r="I31" s="8">
        <v>64329</v>
      </c>
      <c r="J31" s="8">
        <v>10699</v>
      </c>
      <c r="K31" s="8">
        <v>1830328</v>
      </c>
      <c r="L31" s="8">
        <v>1816683</v>
      </c>
      <c r="M31" s="8">
        <v>13645</v>
      </c>
      <c r="N31" s="8">
        <v>125867</v>
      </c>
      <c r="O31" s="8">
        <v>125657</v>
      </c>
      <c r="P31" s="8">
        <v>210</v>
      </c>
      <c r="Q31" s="8">
        <v>0</v>
      </c>
      <c r="R31" s="8">
        <v>0</v>
      </c>
      <c r="S31" s="8">
        <v>1292</v>
      </c>
      <c r="T31" s="8">
        <v>11485</v>
      </c>
      <c r="U31" s="8">
        <v>180.62299999999999</v>
      </c>
      <c r="V31" s="8">
        <v>1479560</v>
      </c>
    </row>
    <row r="32" spans="1:22" x14ac:dyDescent="0.3">
      <c r="A32" t="s">
        <v>115</v>
      </c>
      <c r="B32" s="8">
        <v>2593409</v>
      </c>
      <c r="C32" s="8">
        <v>2558333</v>
      </c>
      <c r="D32" s="8">
        <v>35076</v>
      </c>
      <c r="E32" s="8">
        <v>213871</v>
      </c>
      <c r="F32" s="8">
        <v>210071</v>
      </c>
      <c r="G32" s="8">
        <v>3800</v>
      </c>
      <c r="H32" s="8">
        <v>95200</v>
      </c>
      <c r="I32" s="8">
        <v>80840</v>
      </c>
      <c r="J32" s="8">
        <v>14360</v>
      </c>
      <c r="K32" s="8">
        <v>2122967</v>
      </c>
      <c r="L32" s="8">
        <v>2106278</v>
      </c>
      <c r="M32" s="8">
        <v>16689</v>
      </c>
      <c r="N32" s="8">
        <v>161371</v>
      </c>
      <c r="O32" s="8">
        <v>161144</v>
      </c>
      <c r="P32" s="8">
        <v>227</v>
      </c>
      <c r="Q32" s="8">
        <v>0</v>
      </c>
      <c r="R32" s="8">
        <v>0</v>
      </c>
      <c r="S32" s="8">
        <v>1215</v>
      </c>
      <c r="T32" s="8">
        <v>15254</v>
      </c>
      <c r="U32" s="8">
        <v>185.994</v>
      </c>
      <c r="V32" s="8">
        <v>1700681</v>
      </c>
    </row>
    <row r="33" spans="1:22" x14ac:dyDescent="0.3">
      <c r="A33" t="s">
        <v>116</v>
      </c>
      <c r="B33" s="8">
        <v>2513046</v>
      </c>
      <c r="C33" s="8">
        <v>2480507</v>
      </c>
      <c r="D33" s="8">
        <v>32539</v>
      </c>
      <c r="E33" s="8">
        <v>211712</v>
      </c>
      <c r="F33" s="8">
        <v>208110</v>
      </c>
      <c r="G33" s="8">
        <v>3602</v>
      </c>
      <c r="H33" s="8">
        <v>88942</v>
      </c>
      <c r="I33" s="8">
        <v>75122</v>
      </c>
      <c r="J33" s="8">
        <v>13820</v>
      </c>
      <c r="K33" s="8">
        <v>2067285</v>
      </c>
      <c r="L33" s="8">
        <v>2052354</v>
      </c>
      <c r="M33" s="8">
        <v>14931</v>
      </c>
      <c r="N33" s="8">
        <v>145107</v>
      </c>
      <c r="O33" s="8">
        <v>144921</v>
      </c>
      <c r="P33" s="8">
        <v>186</v>
      </c>
      <c r="Q33" s="8">
        <v>0</v>
      </c>
      <c r="R33" s="8">
        <v>0</v>
      </c>
      <c r="S33" s="8">
        <v>1454</v>
      </c>
      <c r="T33" s="8">
        <v>12910</v>
      </c>
      <c r="U33" s="8">
        <v>184.721</v>
      </c>
      <c r="V33" s="8">
        <v>1626055</v>
      </c>
    </row>
    <row r="34" spans="1:22" x14ac:dyDescent="0.3">
      <c r="A34" t="s">
        <v>117</v>
      </c>
      <c r="B34" s="8">
        <v>2848621</v>
      </c>
      <c r="C34" s="8">
        <v>2777431</v>
      </c>
      <c r="D34" s="8">
        <v>71190</v>
      </c>
      <c r="E34" s="8">
        <v>194284</v>
      </c>
      <c r="F34" s="8">
        <v>178121</v>
      </c>
      <c r="G34" s="8">
        <v>16163</v>
      </c>
      <c r="H34" s="8">
        <v>52163</v>
      </c>
      <c r="I34" s="8">
        <v>50183</v>
      </c>
      <c r="J34" s="8">
        <v>1980</v>
      </c>
      <c r="K34" s="8">
        <v>2509322</v>
      </c>
      <c r="L34" s="8">
        <v>2456658</v>
      </c>
      <c r="M34" s="8">
        <v>52664</v>
      </c>
      <c r="N34" s="8">
        <v>92852</v>
      </c>
      <c r="O34" s="8">
        <v>92469</v>
      </c>
      <c r="P34" s="8">
        <v>383</v>
      </c>
      <c r="Q34" s="8">
        <v>0</v>
      </c>
      <c r="R34" s="8">
        <v>0</v>
      </c>
      <c r="S34" s="8">
        <v>2370</v>
      </c>
      <c r="T34" s="8">
        <v>49732</v>
      </c>
      <c r="U34" s="8">
        <v>158.084</v>
      </c>
      <c r="V34" s="8">
        <v>2113927</v>
      </c>
    </row>
    <row r="35" spans="1:22" x14ac:dyDescent="0.3">
      <c r="A35" t="s">
        <v>118</v>
      </c>
      <c r="B35" s="8">
        <v>2657610</v>
      </c>
      <c r="C35" s="8">
        <v>2580769</v>
      </c>
      <c r="D35" s="8">
        <v>76841</v>
      </c>
      <c r="E35" s="8">
        <v>187395</v>
      </c>
      <c r="F35" s="8">
        <v>169960</v>
      </c>
      <c r="G35" s="8">
        <v>17435</v>
      </c>
      <c r="H35" s="8">
        <v>49510</v>
      </c>
      <c r="I35" s="8">
        <v>45879</v>
      </c>
      <c r="J35" s="8">
        <v>3631</v>
      </c>
      <c r="K35" s="8">
        <v>2318857</v>
      </c>
      <c r="L35" s="8">
        <v>2263684</v>
      </c>
      <c r="M35" s="8">
        <v>55173</v>
      </c>
      <c r="N35" s="8">
        <v>101848</v>
      </c>
      <c r="O35" s="8">
        <v>101246</v>
      </c>
      <c r="P35" s="8">
        <v>602</v>
      </c>
      <c r="Q35" s="8">
        <v>0</v>
      </c>
      <c r="R35" s="8">
        <v>0</v>
      </c>
      <c r="S35" s="8">
        <v>2610</v>
      </c>
      <c r="T35" s="8">
        <v>52197</v>
      </c>
      <c r="U35" s="8">
        <v>158.994</v>
      </c>
      <c r="V35" s="8">
        <v>1947801</v>
      </c>
    </row>
    <row r="36" spans="1:22" x14ac:dyDescent="0.3">
      <c r="A36" t="s">
        <v>119</v>
      </c>
      <c r="B36" s="8">
        <v>2465013</v>
      </c>
      <c r="C36" s="8">
        <v>2446766</v>
      </c>
      <c r="D36" s="8">
        <v>18247</v>
      </c>
      <c r="E36" s="8">
        <v>187034</v>
      </c>
      <c r="F36" s="8">
        <v>184379</v>
      </c>
      <c r="G36" s="8">
        <v>2655</v>
      </c>
      <c r="H36" s="8">
        <v>48474</v>
      </c>
      <c r="I36" s="8">
        <v>46749</v>
      </c>
      <c r="J36" s="8">
        <v>1725</v>
      </c>
      <c r="K36" s="8">
        <v>2133398</v>
      </c>
      <c r="L36" s="8">
        <v>2119639</v>
      </c>
      <c r="M36" s="8">
        <v>13759</v>
      </c>
      <c r="N36" s="8">
        <v>96107</v>
      </c>
      <c r="O36" s="8">
        <v>95999</v>
      </c>
      <c r="P36" s="8">
        <v>108</v>
      </c>
      <c r="Q36" s="8">
        <v>0</v>
      </c>
      <c r="R36" s="8">
        <v>0</v>
      </c>
      <c r="S36" s="8">
        <v>933</v>
      </c>
      <c r="T36" s="8">
        <v>11784</v>
      </c>
      <c r="U36" s="8">
        <v>143.82499999999999</v>
      </c>
      <c r="V36" s="8">
        <v>1782995</v>
      </c>
    </row>
    <row r="37" spans="1:22" x14ac:dyDescent="0.3">
      <c r="A37" t="s">
        <v>120</v>
      </c>
      <c r="B37" s="8">
        <v>2731756</v>
      </c>
      <c r="C37" s="8">
        <v>2646772</v>
      </c>
      <c r="D37" s="8">
        <v>84984</v>
      </c>
      <c r="E37" s="8">
        <v>164305</v>
      </c>
      <c r="F37" s="8">
        <v>145172</v>
      </c>
      <c r="G37" s="8">
        <v>19133</v>
      </c>
      <c r="H37" s="8">
        <v>41088</v>
      </c>
      <c r="I37" s="8">
        <v>36814</v>
      </c>
      <c r="J37" s="8">
        <v>4274</v>
      </c>
      <c r="K37" s="8">
        <v>2451873</v>
      </c>
      <c r="L37" s="8">
        <v>2390913</v>
      </c>
      <c r="M37" s="8">
        <v>60960</v>
      </c>
      <c r="N37" s="8">
        <v>74490</v>
      </c>
      <c r="O37" s="8">
        <v>73873</v>
      </c>
      <c r="P37" s="8">
        <v>617</v>
      </c>
      <c r="Q37" s="8">
        <v>0</v>
      </c>
      <c r="R37" s="8">
        <v>0</v>
      </c>
      <c r="S37" s="8">
        <v>2895</v>
      </c>
      <c r="T37" s="8">
        <v>56661</v>
      </c>
      <c r="U37" s="8">
        <v>160.892</v>
      </c>
      <c r="V37" s="8">
        <v>2084584</v>
      </c>
    </row>
    <row r="38" spans="1:22" x14ac:dyDescent="0.3">
      <c r="A38" t="s">
        <v>121</v>
      </c>
      <c r="B38" s="8">
        <v>3203884</v>
      </c>
      <c r="C38" s="8">
        <v>3198202</v>
      </c>
      <c r="D38" s="8">
        <v>5682</v>
      </c>
      <c r="E38" s="8">
        <v>134269</v>
      </c>
      <c r="F38" s="8">
        <v>133797</v>
      </c>
      <c r="G38" s="8">
        <v>472</v>
      </c>
      <c r="H38" s="8">
        <v>47801</v>
      </c>
      <c r="I38" s="8">
        <v>47801</v>
      </c>
      <c r="J38" s="8">
        <v>0</v>
      </c>
      <c r="K38" s="8">
        <v>2930004</v>
      </c>
      <c r="L38" s="8">
        <v>2924812</v>
      </c>
      <c r="M38" s="8">
        <v>5192</v>
      </c>
      <c r="N38" s="8">
        <v>91810</v>
      </c>
      <c r="O38" s="8">
        <v>91792</v>
      </c>
      <c r="P38" s="8">
        <v>18</v>
      </c>
      <c r="Q38" s="8">
        <v>0</v>
      </c>
      <c r="R38" s="8">
        <v>0</v>
      </c>
      <c r="S38" s="8">
        <v>394</v>
      </c>
      <c r="T38" s="8">
        <v>1727</v>
      </c>
      <c r="U38" s="8">
        <v>147.63</v>
      </c>
      <c r="V38" s="8">
        <v>2596475</v>
      </c>
    </row>
    <row r="39" spans="1:22" x14ac:dyDescent="0.3">
      <c r="A39" t="s">
        <v>122</v>
      </c>
      <c r="B39" s="8">
        <v>1976597</v>
      </c>
      <c r="C39" s="8">
        <v>1923127</v>
      </c>
      <c r="D39" s="8">
        <v>53470</v>
      </c>
      <c r="E39" s="8">
        <v>120762</v>
      </c>
      <c r="F39" s="8">
        <v>107549</v>
      </c>
      <c r="G39" s="8">
        <v>13213</v>
      </c>
      <c r="H39" s="8">
        <v>19582</v>
      </c>
      <c r="I39" s="8">
        <v>16781</v>
      </c>
      <c r="J39" s="8">
        <v>2801</v>
      </c>
      <c r="K39" s="8">
        <v>1732978</v>
      </c>
      <c r="L39" s="8">
        <v>1695757</v>
      </c>
      <c r="M39" s="8">
        <v>37221</v>
      </c>
      <c r="N39" s="8">
        <v>103275</v>
      </c>
      <c r="O39" s="8">
        <v>103040</v>
      </c>
      <c r="P39" s="8">
        <v>235</v>
      </c>
      <c r="Q39" s="8">
        <v>0</v>
      </c>
      <c r="R39" s="8">
        <v>0</v>
      </c>
      <c r="S39" s="8">
        <v>6359</v>
      </c>
      <c r="T39" s="8">
        <v>29908</v>
      </c>
      <c r="U39" s="8">
        <v>172.65899999999999</v>
      </c>
      <c r="V39" s="8">
        <v>1577674</v>
      </c>
    </row>
    <row r="40" spans="1:22" x14ac:dyDescent="0.3">
      <c r="A40" t="s">
        <v>123</v>
      </c>
      <c r="B40" s="8">
        <v>1753422</v>
      </c>
      <c r="C40" s="8">
        <v>1740344</v>
      </c>
      <c r="D40" s="8">
        <v>13078</v>
      </c>
      <c r="E40" s="8">
        <v>50782</v>
      </c>
      <c r="F40" s="8">
        <v>48030</v>
      </c>
      <c r="G40" s="8">
        <v>2752</v>
      </c>
      <c r="H40" s="8">
        <v>8457</v>
      </c>
      <c r="I40" s="8">
        <v>8197</v>
      </c>
      <c r="J40" s="8">
        <v>260</v>
      </c>
      <c r="K40" s="8">
        <v>1653360</v>
      </c>
      <c r="L40" s="8">
        <v>1643367</v>
      </c>
      <c r="M40" s="8">
        <v>9993</v>
      </c>
      <c r="N40" s="8">
        <v>40823</v>
      </c>
      <c r="O40" s="8">
        <v>40750</v>
      </c>
      <c r="P40" s="8">
        <v>73</v>
      </c>
      <c r="Q40" s="8">
        <v>0</v>
      </c>
      <c r="R40" s="8">
        <v>0</v>
      </c>
      <c r="S40" s="8">
        <v>3026</v>
      </c>
      <c r="T40" s="8">
        <v>4469</v>
      </c>
      <c r="U40" s="8">
        <v>151.18100000000001</v>
      </c>
      <c r="V40" s="8">
        <v>1565455</v>
      </c>
    </row>
    <row r="41" spans="1:22" x14ac:dyDescent="0.3">
      <c r="A41" t="s">
        <v>124</v>
      </c>
      <c r="B41" s="8">
        <v>2168528</v>
      </c>
      <c r="C41" s="8">
        <v>1886057</v>
      </c>
      <c r="D41" s="8">
        <v>282471</v>
      </c>
      <c r="E41" s="8">
        <v>124281</v>
      </c>
      <c r="F41" s="8">
        <v>42211</v>
      </c>
      <c r="G41" s="8">
        <v>82070</v>
      </c>
      <c r="H41" s="8">
        <v>20364</v>
      </c>
      <c r="I41" s="8">
        <v>10131</v>
      </c>
      <c r="J41" s="8">
        <v>10233</v>
      </c>
      <c r="K41" s="8">
        <v>1923295</v>
      </c>
      <c r="L41" s="8">
        <v>1734167</v>
      </c>
      <c r="M41" s="8">
        <v>189128</v>
      </c>
      <c r="N41" s="8">
        <v>100588</v>
      </c>
      <c r="O41" s="8">
        <v>99548</v>
      </c>
      <c r="P41" s="8">
        <v>1040</v>
      </c>
      <c r="Q41" s="8">
        <v>0</v>
      </c>
      <c r="R41" s="8">
        <v>0</v>
      </c>
      <c r="S41" s="8">
        <v>33543</v>
      </c>
      <c r="T41" s="8">
        <v>154685</v>
      </c>
      <c r="U41" s="8">
        <v>213.386</v>
      </c>
      <c r="V41" s="8">
        <v>1679906</v>
      </c>
    </row>
    <row r="42" spans="1:22" x14ac:dyDescent="0.3">
      <c r="A42" t="s">
        <v>125</v>
      </c>
      <c r="B42" s="8">
        <v>1095874</v>
      </c>
      <c r="C42" s="8">
        <v>1092680</v>
      </c>
      <c r="D42" s="8">
        <v>3194</v>
      </c>
      <c r="E42" s="8">
        <v>557</v>
      </c>
      <c r="F42" s="8">
        <v>204</v>
      </c>
      <c r="G42" s="8">
        <v>353</v>
      </c>
      <c r="H42" s="8">
        <v>52</v>
      </c>
      <c r="I42" s="8">
        <v>23</v>
      </c>
      <c r="J42" s="8">
        <v>29</v>
      </c>
      <c r="K42" s="8">
        <v>1094236</v>
      </c>
      <c r="L42" s="8">
        <v>1091428</v>
      </c>
      <c r="M42" s="8">
        <v>2808</v>
      </c>
      <c r="N42" s="8">
        <v>1029</v>
      </c>
      <c r="O42" s="8">
        <v>1025</v>
      </c>
      <c r="P42" s="8">
        <v>4</v>
      </c>
      <c r="Q42" s="8">
        <v>0</v>
      </c>
      <c r="R42" s="8">
        <v>0</v>
      </c>
      <c r="S42" s="8">
        <v>133</v>
      </c>
      <c r="T42" s="8">
        <v>719</v>
      </c>
      <c r="U42" s="8">
        <v>318.76</v>
      </c>
      <c r="V42" s="8">
        <v>1090299</v>
      </c>
    </row>
    <row r="43" spans="1:22" x14ac:dyDescent="0.3">
      <c r="A43" t="s">
        <v>126</v>
      </c>
      <c r="B43" s="8">
        <v>1576694</v>
      </c>
      <c r="C43" s="8">
        <v>1528297</v>
      </c>
      <c r="D43" s="8">
        <v>48397</v>
      </c>
      <c r="E43" s="8">
        <v>136703</v>
      </c>
      <c r="F43" s="8">
        <v>123722</v>
      </c>
      <c r="G43" s="8">
        <v>12981</v>
      </c>
      <c r="H43" s="8">
        <v>26723</v>
      </c>
      <c r="I43" s="8">
        <v>22551</v>
      </c>
      <c r="J43" s="8">
        <v>4172</v>
      </c>
      <c r="K43" s="8">
        <v>1277956</v>
      </c>
      <c r="L43" s="8">
        <v>1247211</v>
      </c>
      <c r="M43" s="8">
        <v>30745</v>
      </c>
      <c r="N43" s="8">
        <v>135312</v>
      </c>
      <c r="O43" s="8">
        <v>134813</v>
      </c>
      <c r="P43" s="8">
        <v>499</v>
      </c>
      <c r="Q43" s="8">
        <v>0</v>
      </c>
      <c r="R43" s="8">
        <v>0</v>
      </c>
      <c r="S43" s="8">
        <v>3937</v>
      </c>
      <c r="T43" s="8">
        <v>26490</v>
      </c>
      <c r="U43" s="8">
        <v>163.393</v>
      </c>
      <c r="V43" s="8">
        <v>1125669</v>
      </c>
    </row>
    <row r="44" spans="1:22" x14ac:dyDescent="0.3">
      <c r="A44" t="s">
        <v>127</v>
      </c>
      <c r="B44" s="8">
        <v>1847964</v>
      </c>
      <c r="C44" s="8">
        <v>1796370</v>
      </c>
      <c r="D44" s="8">
        <v>51594</v>
      </c>
      <c r="E44" s="8">
        <v>140887</v>
      </c>
      <c r="F44" s="8">
        <v>128263</v>
      </c>
      <c r="G44" s="8">
        <v>12624</v>
      </c>
      <c r="H44" s="8">
        <v>28168</v>
      </c>
      <c r="I44" s="8">
        <v>23393</v>
      </c>
      <c r="J44" s="8">
        <v>4775</v>
      </c>
      <c r="K44" s="8">
        <v>1535584</v>
      </c>
      <c r="L44" s="8">
        <v>1501820</v>
      </c>
      <c r="M44" s="8">
        <v>33764</v>
      </c>
      <c r="N44" s="8">
        <v>143325</v>
      </c>
      <c r="O44" s="8">
        <v>142894</v>
      </c>
      <c r="P44" s="8">
        <v>431</v>
      </c>
      <c r="Q44" s="8">
        <v>0</v>
      </c>
      <c r="R44" s="8">
        <v>0</v>
      </c>
      <c r="S44" s="8">
        <v>3515</v>
      </c>
      <c r="T44" s="8">
        <v>29513</v>
      </c>
      <c r="U44" s="8">
        <v>168.119</v>
      </c>
      <c r="V44" s="8">
        <v>1376890</v>
      </c>
    </row>
    <row r="45" spans="1:22" x14ac:dyDescent="0.3">
      <c r="A45" t="s">
        <v>128</v>
      </c>
      <c r="B45" s="8">
        <v>864678</v>
      </c>
      <c r="C45" s="8">
        <v>864392</v>
      </c>
      <c r="D45" s="8">
        <v>286</v>
      </c>
      <c r="E45" s="8">
        <v>3</v>
      </c>
      <c r="F45" s="8">
        <v>2</v>
      </c>
      <c r="G45" s="8">
        <v>1</v>
      </c>
      <c r="H45" s="8">
        <v>0</v>
      </c>
      <c r="I45" s="8">
        <v>0</v>
      </c>
      <c r="J45" s="8">
        <v>0</v>
      </c>
      <c r="K45" s="8">
        <v>864676</v>
      </c>
      <c r="L45" s="8">
        <v>864391</v>
      </c>
      <c r="M45" s="8">
        <v>285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2</v>
      </c>
      <c r="T45" s="8">
        <v>0</v>
      </c>
      <c r="U45" s="8">
        <v>171.78299999999999</v>
      </c>
      <c r="V45" s="8">
        <v>864391</v>
      </c>
    </row>
    <row r="46" spans="1:22" x14ac:dyDescent="0.3">
      <c r="A46" t="s">
        <v>129</v>
      </c>
      <c r="B46" s="8">
        <v>671276</v>
      </c>
      <c r="C46" s="8">
        <v>598898</v>
      </c>
      <c r="D46" s="8">
        <v>72378</v>
      </c>
      <c r="E46" s="8">
        <v>84973</v>
      </c>
      <c r="F46" s="8">
        <v>73220</v>
      </c>
      <c r="G46" s="8">
        <v>11753</v>
      </c>
      <c r="H46" s="8">
        <v>38022</v>
      </c>
      <c r="I46" s="8">
        <v>17313</v>
      </c>
      <c r="J46" s="8">
        <v>20709</v>
      </c>
      <c r="K46" s="8">
        <v>458454</v>
      </c>
      <c r="L46" s="8">
        <v>419553</v>
      </c>
      <c r="M46" s="8">
        <v>38901</v>
      </c>
      <c r="N46" s="8">
        <v>89827</v>
      </c>
      <c r="O46" s="8">
        <v>88812</v>
      </c>
      <c r="P46" s="8">
        <v>1015</v>
      </c>
      <c r="Q46" s="8">
        <v>0</v>
      </c>
      <c r="R46" s="8">
        <v>0</v>
      </c>
      <c r="S46" s="8">
        <v>13504</v>
      </c>
      <c r="T46" s="8">
        <v>24127</v>
      </c>
      <c r="U46" s="8">
        <v>182.13800000000001</v>
      </c>
      <c r="V46" s="8">
        <v>310969</v>
      </c>
    </row>
    <row r="47" spans="1:22" x14ac:dyDescent="0.3">
      <c r="A47" t="s">
        <v>130</v>
      </c>
      <c r="B47" s="8">
        <v>9969806</v>
      </c>
      <c r="C47" s="8">
        <v>6119220</v>
      </c>
      <c r="D47" s="8">
        <v>3850586</v>
      </c>
      <c r="E47" s="8">
        <v>211970</v>
      </c>
      <c r="F47" s="8">
        <v>125722</v>
      </c>
      <c r="G47" s="8">
        <v>86248</v>
      </c>
      <c r="H47" s="8">
        <v>3586696</v>
      </c>
      <c r="I47" s="8">
        <v>602235</v>
      </c>
      <c r="J47" s="8">
        <v>2984461</v>
      </c>
      <c r="K47" s="8">
        <v>2504895</v>
      </c>
      <c r="L47" s="8">
        <v>1725018</v>
      </c>
      <c r="M47" s="8">
        <v>779877</v>
      </c>
      <c r="N47" s="8">
        <v>3666245</v>
      </c>
      <c r="O47" s="8">
        <v>3666245</v>
      </c>
      <c r="P47" s="8">
        <v>0</v>
      </c>
      <c r="Q47" s="8">
        <v>0</v>
      </c>
      <c r="R47" s="8">
        <v>0</v>
      </c>
      <c r="S47" s="8">
        <v>152127</v>
      </c>
      <c r="T47" s="8">
        <v>622957</v>
      </c>
      <c r="U47" s="8">
        <v>455.00700000000001</v>
      </c>
      <c r="V47" s="8">
        <v>962230</v>
      </c>
    </row>
    <row r="48" spans="1:22" x14ac:dyDescent="0.3">
      <c r="A48" t="s">
        <v>131</v>
      </c>
      <c r="B48" s="8">
        <v>11952165</v>
      </c>
      <c r="C48" s="8">
        <v>7218114</v>
      </c>
      <c r="D48" s="8">
        <v>4734051</v>
      </c>
      <c r="E48" s="8">
        <v>252407</v>
      </c>
      <c r="F48" s="8">
        <v>184721</v>
      </c>
      <c r="G48" s="8">
        <v>67686</v>
      </c>
      <c r="H48" s="8">
        <v>5043405</v>
      </c>
      <c r="I48" s="8">
        <v>621547</v>
      </c>
      <c r="J48" s="8">
        <v>4421858</v>
      </c>
      <c r="K48" s="8">
        <v>1522405</v>
      </c>
      <c r="L48" s="8">
        <v>1277898</v>
      </c>
      <c r="M48" s="8">
        <v>244507</v>
      </c>
      <c r="N48" s="8">
        <v>5133948</v>
      </c>
      <c r="O48" s="8">
        <v>5133948</v>
      </c>
      <c r="P48" s="8">
        <v>0</v>
      </c>
      <c r="Q48" s="8">
        <v>0</v>
      </c>
      <c r="R48" s="8">
        <v>0</v>
      </c>
      <c r="S48" s="8">
        <v>20226</v>
      </c>
      <c r="T48" s="8">
        <v>223974</v>
      </c>
      <c r="U48" s="8">
        <v>573.30399999999997</v>
      </c>
      <c r="V48" s="8">
        <v>779841</v>
      </c>
    </row>
    <row r="49" spans="1:22" x14ac:dyDescent="0.3">
      <c r="A49" t="s">
        <v>132</v>
      </c>
      <c r="B49" s="8">
        <v>296998</v>
      </c>
      <c r="C49" s="8">
        <v>260612</v>
      </c>
      <c r="D49" s="8">
        <v>36386</v>
      </c>
      <c r="E49" s="8">
        <v>35648</v>
      </c>
      <c r="F49" s="8">
        <v>27350</v>
      </c>
      <c r="G49" s="8">
        <v>8298</v>
      </c>
      <c r="H49" s="8">
        <v>33929</v>
      </c>
      <c r="I49" s="8">
        <v>26950</v>
      </c>
      <c r="J49" s="8">
        <v>6979</v>
      </c>
      <c r="K49" s="8">
        <v>182689</v>
      </c>
      <c r="L49" s="8">
        <v>161875</v>
      </c>
      <c r="M49" s="8">
        <v>20814</v>
      </c>
      <c r="N49" s="8">
        <v>44732</v>
      </c>
      <c r="O49" s="8">
        <v>44437</v>
      </c>
      <c r="P49" s="8">
        <v>295</v>
      </c>
      <c r="Q49" s="8">
        <v>0</v>
      </c>
      <c r="R49" s="8">
        <v>0</v>
      </c>
      <c r="S49" s="8">
        <v>1381</v>
      </c>
      <c r="T49" s="8">
        <v>17890</v>
      </c>
      <c r="U49" s="8">
        <v>179.01900000000001</v>
      </c>
      <c r="V49" s="8">
        <v>118501</v>
      </c>
    </row>
    <row r="50" spans="1:22" x14ac:dyDescent="0.3">
      <c r="A50" t="s">
        <v>133</v>
      </c>
      <c r="B50" s="8">
        <v>151868</v>
      </c>
      <c r="C50" s="8">
        <v>118024</v>
      </c>
      <c r="D50" s="8">
        <v>33844</v>
      </c>
      <c r="E50" s="8">
        <v>13926</v>
      </c>
      <c r="F50" s="8">
        <v>5228</v>
      </c>
      <c r="G50" s="8">
        <v>8698</v>
      </c>
      <c r="H50" s="8">
        <v>2736</v>
      </c>
      <c r="I50" s="8">
        <v>1128</v>
      </c>
      <c r="J50" s="8">
        <v>1608</v>
      </c>
      <c r="K50" s="8">
        <v>117237</v>
      </c>
      <c r="L50" s="8">
        <v>94264</v>
      </c>
      <c r="M50" s="8">
        <v>22973</v>
      </c>
      <c r="N50" s="8">
        <v>17969</v>
      </c>
      <c r="O50" s="8">
        <v>17404</v>
      </c>
      <c r="P50" s="8">
        <v>565</v>
      </c>
      <c r="Q50" s="8">
        <v>0</v>
      </c>
      <c r="R50" s="8">
        <v>0</v>
      </c>
      <c r="S50" s="8">
        <v>2326</v>
      </c>
      <c r="T50" s="8">
        <v>20137</v>
      </c>
      <c r="U50" s="8">
        <v>184.11</v>
      </c>
      <c r="V50" s="8">
        <v>82164</v>
      </c>
    </row>
    <row r="51" spans="1:22" x14ac:dyDescent="0.3">
      <c r="A51" t="s">
        <v>134</v>
      </c>
      <c r="B51" s="8">
        <v>409379</v>
      </c>
      <c r="C51" s="8">
        <v>265103</v>
      </c>
      <c r="D51" s="8">
        <v>144276</v>
      </c>
      <c r="E51" s="8">
        <v>81163</v>
      </c>
      <c r="F51" s="8">
        <v>32451</v>
      </c>
      <c r="G51" s="8">
        <v>48712</v>
      </c>
      <c r="H51" s="8">
        <v>5356</v>
      </c>
      <c r="I51" s="8">
        <v>2306</v>
      </c>
      <c r="J51" s="8">
        <v>3050</v>
      </c>
      <c r="K51" s="8">
        <v>297744</v>
      </c>
      <c r="L51" s="8">
        <v>205738</v>
      </c>
      <c r="M51" s="8">
        <v>92006</v>
      </c>
      <c r="N51" s="8">
        <v>25116</v>
      </c>
      <c r="O51" s="8">
        <v>24608</v>
      </c>
      <c r="P51" s="8">
        <v>508</v>
      </c>
      <c r="Q51" s="8">
        <v>0</v>
      </c>
      <c r="R51" s="8">
        <v>0</v>
      </c>
      <c r="S51" s="8">
        <v>14970</v>
      </c>
      <c r="T51" s="8">
        <v>76782</v>
      </c>
      <c r="U51" s="8">
        <v>160.66399999999999</v>
      </c>
      <c r="V51" s="8">
        <v>169606</v>
      </c>
    </row>
    <row r="52" spans="1:22" x14ac:dyDescent="0.3">
      <c r="A52" t="s">
        <v>135</v>
      </c>
      <c r="B52" s="8">
        <v>131204</v>
      </c>
      <c r="C52" s="8">
        <v>101967</v>
      </c>
      <c r="D52" s="8">
        <v>29237</v>
      </c>
      <c r="E52" s="8">
        <v>5428</v>
      </c>
      <c r="F52" s="8">
        <v>3296</v>
      </c>
      <c r="G52" s="8">
        <v>2132</v>
      </c>
      <c r="H52" s="8">
        <v>12068</v>
      </c>
      <c r="I52" s="8">
        <v>469</v>
      </c>
      <c r="J52" s="8">
        <v>11599</v>
      </c>
      <c r="K52" s="8">
        <v>100121</v>
      </c>
      <c r="L52" s="8">
        <v>84684</v>
      </c>
      <c r="M52" s="8">
        <v>15437</v>
      </c>
      <c r="N52" s="8">
        <v>13587</v>
      </c>
      <c r="O52" s="8">
        <v>13518</v>
      </c>
      <c r="P52" s="8">
        <v>69</v>
      </c>
      <c r="Q52" s="8">
        <v>0</v>
      </c>
      <c r="R52" s="8">
        <v>0</v>
      </c>
      <c r="S52" s="8">
        <v>1666</v>
      </c>
      <c r="T52" s="8">
        <v>13891</v>
      </c>
      <c r="U52" s="8">
        <v>165.23500000000001</v>
      </c>
      <c r="V52" s="8">
        <v>69289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C4" sqref="C4"/>
    </sheetView>
  </sheetViews>
  <sheetFormatPr defaultRowHeight="14.4" x14ac:dyDescent="0.3"/>
  <cols>
    <col min="7" max="9" width="12" bestFit="1" customWidth="1"/>
  </cols>
  <sheetData>
    <row r="1" spans="1:9" x14ac:dyDescent="0.3">
      <c r="B1" s="9" t="s">
        <v>2</v>
      </c>
      <c r="C1" s="9"/>
      <c r="D1" s="9"/>
      <c r="E1" s="9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8">
        <v>8579415</v>
      </c>
      <c r="C3" s="8">
        <v>25494010</v>
      </c>
      <c r="D3" s="8">
        <v>16378046</v>
      </c>
      <c r="E3" s="8">
        <v>12262277</v>
      </c>
      <c r="G3">
        <f>$G$1*B3</f>
        <v>251368.28008499998</v>
      </c>
      <c r="H3">
        <f>$H$1*C3</f>
        <v>254940.1</v>
      </c>
      <c r="I3">
        <f>SUM(G3:H3)</f>
        <v>506308.38008499995</v>
      </c>
    </row>
    <row r="4" spans="1:9" x14ac:dyDescent="0.3">
      <c r="A4" t="s">
        <v>87</v>
      </c>
      <c r="B4" s="8">
        <v>12832517</v>
      </c>
      <c r="C4" s="8">
        <v>37260936</v>
      </c>
      <c r="D4" s="8">
        <v>21207743</v>
      </c>
      <c r="E4" s="8">
        <v>16899217</v>
      </c>
      <c r="G4">
        <f t="shared" ref="G4:G52" si="0">$G$1*B4</f>
        <v>375979.91558299999</v>
      </c>
      <c r="H4">
        <f t="shared" ref="H4:H52" si="1">$H$1*C4</f>
        <v>372609.36</v>
      </c>
      <c r="I4">
        <f t="shared" ref="I4:I52" si="2">SUM(G4:H4)</f>
        <v>748589.27558299992</v>
      </c>
    </row>
    <row r="5" spans="1:9" x14ac:dyDescent="0.3">
      <c r="A5" t="s">
        <v>88</v>
      </c>
      <c r="B5" s="8">
        <v>11992265</v>
      </c>
      <c r="C5" s="8">
        <v>37577627</v>
      </c>
      <c r="D5" s="8">
        <v>18888695</v>
      </c>
      <c r="E5" s="8">
        <v>15632825</v>
      </c>
      <c r="G5">
        <f t="shared" si="0"/>
        <v>351361.37223499996</v>
      </c>
      <c r="H5">
        <f t="shared" si="1"/>
        <v>375776.27</v>
      </c>
      <c r="I5">
        <f t="shared" si="2"/>
        <v>727137.64223499992</v>
      </c>
    </row>
    <row r="6" spans="1:9" x14ac:dyDescent="0.3">
      <c r="A6" t="s">
        <v>89</v>
      </c>
      <c r="B6" s="8">
        <v>11810719</v>
      </c>
      <c r="C6" s="8">
        <v>37568623</v>
      </c>
      <c r="D6" s="8">
        <v>19270117</v>
      </c>
      <c r="E6" s="8">
        <v>14601189</v>
      </c>
      <c r="G6">
        <f t="shared" si="0"/>
        <v>346042.25598099997</v>
      </c>
      <c r="H6">
        <f t="shared" si="1"/>
        <v>375686.23</v>
      </c>
      <c r="I6">
        <f t="shared" si="2"/>
        <v>721728.48598099989</v>
      </c>
    </row>
    <row r="7" spans="1:9" x14ac:dyDescent="0.3">
      <c r="A7" t="s">
        <v>90</v>
      </c>
      <c r="B7" s="8">
        <v>13472027</v>
      </c>
      <c r="C7" s="8">
        <v>38928136</v>
      </c>
      <c r="D7" s="8">
        <v>20946839</v>
      </c>
      <c r="E7" s="8">
        <v>16441950</v>
      </c>
      <c r="G7">
        <f t="shared" si="0"/>
        <v>394716.91907299997</v>
      </c>
      <c r="H7">
        <f t="shared" si="1"/>
        <v>389281.36</v>
      </c>
      <c r="I7">
        <f t="shared" si="2"/>
        <v>783998.27907299995</v>
      </c>
    </row>
    <row r="8" spans="1:9" x14ac:dyDescent="0.3">
      <c r="A8" t="s">
        <v>91</v>
      </c>
      <c r="B8" s="8">
        <v>9107939</v>
      </c>
      <c r="C8" s="8">
        <v>25746706</v>
      </c>
      <c r="D8" s="8">
        <v>16403095</v>
      </c>
      <c r="E8" s="8">
        <v>11442871</v>
      </c>
      <c r="G8">
        <f t="shared" si="0"/>
        <v>266853.50476099999</v>
      </c>
      <c r="H8">
        <f t="shared" si="1"/>
        <v>257467.06</v>
      </c>
      <c r="I8">
        <f t="shared" si="2"/>
        <v>524320.56476099999</v>
      </c>
    </row>
    <row r="9" spans="1:9" x14ac:dyDescent="0.3">
      <c r="A9" t="s">
        <v>92</v>
      </c>
      <c r="B9" s="8">
        <v>9041685</v>
      </c>
      <c r="C9" s="8">
        <v>26892508</v>
      </c>
      <c r="D9" s="8">
        <v>17828340</v>
      </c>
      <c r="E9" s="8">
        <v>13450565</v>
      </c>
      <c r="G9">
        <f t="shared" si="0"/>
        <v>264912.32881500002</v>
      </c>
      <c r="H9">
        <f t="shared" si="1"/>
        <v>268925.08</v>
      </c>
      <c r="I9">
        <f t="shared" si="2"/>
        <v>533837.40881499997</v>
      </c>
    </row>
    <row r="10" spans="1:9" x14ac:dyDescent="0.3">
      <c r="A10" t="s">
        <v>93</v>
      </c>
      <c r="B10" s="8">
        <v>12145306</v>
      </c>
      <c r="C10" s="8">
        <v>37629657</v>
      </c>
      <c r="D10" s="8">
        <v>19297344</v>
      </c>
      <c r="E10" s="8">
        <v>14228861</v>
      </c>
      <c r="G10">
        <f t="shared" si="0"/>
        <v>355845.32049399999</v>
      </c>
      <c r="H10">
        <f t="shared" si="1"/>
        <v>376296.57</v>
      </c>
      <c r="I10">
        <f t="shared" si="2"/>
        <v>732141.89049399993</v>
      </c>
    </row>
    <row r="11" spans="1:9" x14ac:dyDescent="0.3">
      <c r="A11" t="s">
        <v>94</v>
      </c>
      <c r="B11" s="8">
        <v>7411310</v>
      </c>
      <c r="C11" s="8">
        <v>22393565</v>
      </c>
      <c r="D11" s="8">
        <v>13573214</v>
      </c>
      <c r="E11" s="8">
        <v>11514163</v>
      </c>
      <c r="G11">
        <f t="shared" si="0"/>
        <v>217143.97168999998</v>
      </c>
      <c r="H11">
        <f t="shared" si="1"/>
        <v>223935.65</v>
      </c>
      <c r="I11">
        <f t="shared" si="2"/>
        <v>441079.62168999994</v>
      </c>
    </row>
    <row r="12" spans="1:9" x14ac:dyDescent="0.3">
      <c r="A12" t="s">
        <v>95</v>
      </c>
      <c r="B12" s="8">
        <v>13392542</v>
      </c>
      <c r="C12" s="8">
        <v>39786442</v>
      </c>
      <c r="D12" s="8">
        <v>20623690</v>
      </c>
      <c r="E12" s="8">
        <v>17832804</v>
      </c>
      <c r="G12">
        <f t="shared" si="0"/>
        <v>392388.08805799996</v>
      </c>
      <c r="H12">
        <f t="shared" si="1"/>
        <v>397864.42</v>
      </c>
      <c r="I12">
        <f t="shared" si="2"/>
        <v>790252.50805799989</v>
      </c>
    </row>
    <row r="13" spans="1:9" x14ac:dyDescent="0.3">
      <c r="A13" t="s">
        <v>96</v>
      </c>
      <c r="B13" s="8">
        <v>11670612</v>
      </c>
      <c r="C13" s="8">
        <v>35112890</v>
      </c>
      <c r="D13" s="8">
        <v>19035187</v>
      </c>
      <c r="E13" s="8">
        <v>14035741</v>
      </c>
      <c r="G13">
        <f t="shared" si="0"/>
        <v>341937.26098799997</v>
      </c>
      <c r="H13">
        <f t="shared" si="1"/>
        <v>351128.9</v>
      </c>
      <c r="I13">
        <f t="shared" si="2"/>
        <v>693066.16098799999</v>
      </c>
    </row>
    <row r="14" spans="1:9" x14ac:dyDescent="0.3">
      <c r="A14" t="s">
        <v>97</v>
      </c>
      <c r="B14" s="8">
        <v>12094278</v>
      </c>
      <c r="C14" s="8">
        <v>36582247</v>
      </c>
      <c r="D14" s="8">
        <v>20702096</v>
      </c>
      <c r="E14" s="8">
        <v>14692558</v>
      </c>
      <c r="G14">
        <f t="shared" si="0"/>
        <v>354350.25112199999</v>
      </c>
      <c r="H14">
        <f t="shared" si="1"/>
        <v>365822.47000000003</v>
      </c>
      <c r="I14">
        <f t="shared" si="2"/>
        <v>720172.72112200002</v>
      </c>
    </row>
    <row r="15" spans="1:9" x14ac:dyDescent="0.3">
      <c r="A15" t="s">
        <v>98</v>
      </c>
      <c r="B15" s="8">
        <v>9462558</v>
      </c>
      <c r="C15" s="8">
        <v>28575982</v>
      </c>
      <c r="D15" s="8">
        <v>17650738</v>
      </c>
      <c r="E15" s="8">
        <v>13915679</v>
      </c>
      <c r="G15">
        <f t="shared" si="0"/>
        <v>277243.48684199998</v>
      </c>
      <c r="H15">
        <f t="shared" si="1"/>
        <v>285759.82</v>
      </c>
      <c r="I15">
        <f t="shared" si="2"/>
        <v>563003.30684199999</v>
      </c>
    </row>
    <row r="16" spans="1:9" x14ac:dyDescent="0.3">
      <c r="A16" t="s">
        <v>99</v>
      </c>
      <c r="B16" s="8">
        <v>9246366</v>
      </c>
      <c r="C16" s="8">
        <v>28159989</v>
      </c>
      <c r="D16" s="8">
        <v>16873128</v>
      </c>
      <c r="E16" s="8">
        <v>13574776</v>
      </c>
      <c r="G16">
        <f t="shared" si="0"/>
        <v>270909.27743399999</v>
      </c>
      <c r="H16">
        <f t="shared" si="1"/>
        <v>281599.89</v>
      </c>
      <c r="I16">
        <f t="shared" si="2"/>
        <v>552509.16743399994</v>
      </c>
    </row>
    <row r="17" spans="1:9" x14ac:dyDescent="0.3">
      <c r="A17" t="s">
        <v>100</v>
      </c>
      <c r="B17" s="8">
        <v>9232625</v>
      </c>
      <c r="C17" s="8">
        <v>29159530</v>
      </c>
      <c r="D17" s="8">
        <v>15983702</v>
      </c>
      <c r="E17" s="8">
        <v>13333939</v>
      </c>
      <c r="G17">
        <f t="shared" si="0"/>
        <v>270506.67987499997</v>
      </c>
      <c r="H17">
        <f t="shared" si="1"/>
        <v>291595.3</v>
      </c>
      <c r="I17">
        <f t="shared" si="2"/>
        <v>562101.97987499996</v>
      </c>
    </row>
    <row r="18" spans="1:9" x14ac:dyDescent="0.3">
      <c r="A18" t="s">
        <v>101</v>
      </c>
      <c r="B18" s="8">
        <v>9225756</v>
      </c>
      <c r="C18" s="8">
        <v>27966035</v>
      </c>
      <c r="D18" s="8">
        <v>16093555</v>
      </c>
      <c r="E18" s="8">
        <v>13319338</v>
      </c>
      <c r="G18">
        <f t="shared" si="0"/>
        <v>270305.42504399997</v>
      </c>
      <c r="H18">
        <f t="shared" si="1"/>
        <v>279660.34999999998</v>
      </c>
      <c r="I18">
        <f t="shared" si="2"/>
        <v>549965.77504400001</v>
      </c>
    </row>
    <row r="19" spans="1:9" x14ac:dyDescent="0.3">
      <c r="A19" t="s">
        <v>102</v>
      </c>
      <c r="B19" s="8">
        <v>9030141</v>
      </c>
      <c r="C19" s="8">
        <v>28111488</v>
      </c>
      <c r="D19" s="8">
        <v>15735641</v>
      </c>
      <c r="E19" s="8">
        <v>13215604</v>
      </c>
      <c r="G19">
        <f t="shared" si="0"/>
        <v>264574.10115900001</v>
      </c>
      <c r="H19">
        <f t="shared" si="1"/>
        <v>281114.88</v>
      </c>
      <c r="I19">
        <f t="shared" si="2"/>
        <v>545688.98115899996</v>
      </c>
    </row>
    <row r="20" spans="1:9" x14ac:dyDescent="0.3">
      <c r="A20" t="s">
        <v>103</v>
      </c>
      <c r="B20" s="8">
        <v>12948731</v>
      </c>
      <c r="C20" s="8">
        <v>39552525</v>
      </c>
      <c r="D20" s="8">
        <v>19981323</v>
      </c>
      <c r="E20" s="8">
        <v>17643464</v>
      </c>
      <c r="G20">
        <f t="shared" si="0"/>
        <v>379384.86956899997</v>
      </c>
      <c r="H20">
        <f t="shared" si="1"/>
        <v>395525.25</v>
      </c>
      <c r="I20">
        <f t="shared" si="2"/>
        <v>774910.11956899997</v>
      </c>
    </row>
    <row r="21" spans="1:9" x14ac:dyDescent="0.3">
      <c r="A21" t="s">
        <v>104</v>
      </c>
      <c r="B21" s="8">
        <v>12961690</v>
      </c>
      <c r="C21" s="8">
        <v>39555683</v>
      </c>
      <c r="D21" s="8">
        <v>20020158</v>
      </c>
      <c r="E21" s="8">
        <v>17722468</v>
      </c>
      <c r="G21">
        <f t="shared" si="0"/>
        <v>379764.55530999997</v>
      </c>
      <c r="H21">
        <f t="shared" si="1"/>
        <v>395556.83</v>
      </c>
      <c r="I21">
        <f t="shared" si="2"/>
        <v>775321.38531000004</v>
      </c>
    </row>
    <row r="22" spans="1:9" x14ac:dyDescent="0.3">
      <c r="A22" t="s">
        <v>105</v>
      </c>
      <c r="B22" s="8">
        <v>8500074</v>
      </c>
      <c r="C22" s="8">
        <v>28139911</v>
      </c>
      <c r="D22" s="8">
        <v>17762332</v>
      </c>
      <c r="E22" s="8">
        <v>16270627</v>
      </c>
      <c r="G22">
        <f t="shared" si="0"/>
        <v>249043.66812599998</v>
      </c>
      <c r="H22">
        <f t="shared" si="1"/>
        <v>281399.11</v>
      </c>
      <c r="I22">
        <f t="shared" si="2"/>
        <v>530442.77812599996</v>
      </c>
    </row>
    <row r="23" spans="1:9" x14ac:dyDescent="0.3">
      <c r="A23" t="s">
        <v>106</v>
      </c>
      <c r="B23" s="8">
        <v>8446439</v>
      </c>
      <c r="C23" s="8">
        <v>26648844</v>
      </c>
      <c r="D23" s="8">
        <v>16475347</v>
      </c>
      <c r="E23" s="8">
        <v>14999298</v>
      </c>
      <c r="G23">
        <f t="shared" si="0"/>
        <v>247472.21626099999</v>
      </c>
      <c r="H23">
        <f t="shared" si="1"/>
        <v>266488.44</v>
      </c>
      <c r="I23">
        <f t="shared" si="2"/>
        <v>513960.65626099997</v>
      </c>
    </row>
    <row r="24" spans="1:9" x14ac:dyDescent="0.3">
      <c r="A24" t="s">
        <v>107</v>
      </c>
      <c r="B24" s="8">
        <v>8436701</v>
      </c>
      <c r="C24" s="8">
        <v>29025884</v>
      </c>
      <c r="D24" s="8">
        <v>15823448</v>
      </c>
      <c r="E24" s="8">
        <v>14947297</v>
      </c>
      <c r="G24">
        <f t="shared" si="0"/>
        <v>247186.90259899999</v>
      </c>
      <c r="H24">
        <f t="shared" si="1"/>
        <v>290258.84000000003</v>
      </c>
      <c r="I24">
        <f t="shared" si="2"/>
        <v>537445.74259899999</v>
      </c>
    </row>
    <row r="25" spans="1:9" x14ac:dyDescent="0.3">
      <c r="A25" t="s">
        <v>108</v>
      </c>
      <c r="B25" s="8">
        <v>8480759</v>
      </c>
      <c r="C25" s="8">
        <v>29210912</v>
      </c>
      <c r="D25" s="8">
        <v>15886103</v>
      </c>
      <c r="E25" s="8">
        <v>15030597</v>
      </c>
      <c r="G25">
        <f t="shared" si="0"/>
        <v>248477.75794099999</v>
      </c>
      <c r="H25">
        <f t="shared" si="1"/>
        <v>292109.12</v>
      </c>
      <c r="I25">
        <f t="shared" si="2"/>
        <v>540586.87794100004</v>
      </c>
    </row>
    <row r="26" spans="1:9" x14ac:dyDescent="0.3">
      <c r="A26" t="s">
        <v>109</v>
      </c>
      <c r="B26" s="8">
        <v>8942118</v>
      </c>
      <c r="C26" s="8">
        <v>30728499</v>
      </c>
      <c r="D26" s="8">
        <v>16278308</v>
      </c>
      <c r="E26" s="8">
        <v>15434169</v>
      </c>
      <c r="G26">
        <f t="shared" si="0"/>
        <v>261995.11528199998</v>
      </c>
      <c r="H26">
        <f t="shared" si="1"/>
        <v>307284.99</v>
      </c>
      <c r="I26">
        <f t="shared" si="2"/>
        <v>569280.10528200003</v>
      </c>
    </row>
    <row r="27" spans="1:9" x14ac:dyDescent="0.3">
      <c r="A27" t="s">
        <v>110</v>
      </c>
      <c r="B27" s="8">
        <v>8867878</v>
      </c>
      <c r="C27" s="8">
        <v>30573109</v>
      </c>
      <c r="D27" s="8">
        <v>16312248</v>
      </c>
      <c r="E27" s="8">
        <v>15620241</v>
      </c>
      <c r="G27">
        <f t="shared" si="0"/>
        <v>259819.95752199998</v>
      </c>
      <c r="H27">
        <f t="shared" si="1"/>
        <v>305731.09000000003</v>
      </c>
      <c r="I27">
        <f t="shared" si="2"/>
        <v>565551.04752200004</v>
      </c>
    </row>
    <row r="28" spans="1:9" x14ac:dyDescent="0.3">
      <c r="A28" t="s">
        <v>111</v>
      </c>
      <c r="B28" s="8">
        <v>8935654</v>
      </c>
      <c r="C28" s="8">
        <v>30972784</v>
      </c>
      <c r="D28" s="8">
        <v>16298005</v>
      </c>
      <c r="E28" s="8">
        <v>15627199</v>
      </c>
      <c r="G28">
        <f t="shared" si="0"/>
        <v>261805.72654599999</v>
      </c>
      <c r="H28">
        <f t="shared" si="1"/>
        <v>309727.84000000003</v>
      </c>
      <c r="I28">
        <f t="shared" si="2"/>
        <v>571533.56654600007</v>
      </c>
    </row>
    <row r="29" spans="1:9" x14ac:dyDescent="0.3">
      <c r="A29" t="s">
        <v>112</v>
      </c>
      <c r="B29" s="8">
        <v>11180865</v>
      </c>
      <c r="C29" s="8">
        <v>36642467</v>
      </c>
      <c r="D29" s="8">
        <v>18242596</v>
      </c>
      <c r="E29" s="8">
        <v>16085968</v>
      </c>
      <c r="G29">
        <f t="shared" si="0"/>
        <v>327588.163635</v>
      </c>
      <c r="H29">
        <f t="shared" si="1"/>
        <v>366424.67</v>
      </c>
      <c r="I29">
        <f t="shared" si="2"/>
        <v>694012.83363500005</v>
      </c>
    </row>
    <row r="30" spans="1:9" x14ac:dyDescent="0.3">
      <c r="A30" t="s">
        <v>113</v>
      </c>
      <c r="B30" s="8">
        <v>11109509</v>
      </c>
      <c r="C30" s="8">
        <v>39846128</v>
      </c>
      <c r="D30" s="8">
        <v>17274269</v>
      </c>
      <c r="E30" s="8">
        <v>16009239</v>
      </c>
      <c r="G30">
        <f t="shared" si="0"/>
        <v>325497.50419099996</v>
      </c>
      <c r="H30">
        <f t="shared" si="1"/>
        <v>398461.28</v>
      </c>
      <c r="I30">
        <f t="shared" si="2"/>
        <v>723958.78419100004</v>
      </c>
    </row>
    <row r="31" spans="1:9" x14ac:dyDescent="0.3">
      <c r="A31" t="s">
        <v>114</v>
      </c>
      <c r="B31" s="8">
        <v>12206287</v>
      </c>
      <c r="C31" s="8">
        <v>42019559</v>
      </c>
      <c r="D31" s="8">
        <v>18310607</v>
      </c>
      <c r="E31" s="8">
        <v>16726722</v>
      </c>
      <c r="G31">
        <f t="shared" si="0"/>
        <v>357632.002813</v>
      </c>
      <c r="H31">
        <f t="shared" si="1"/>
        <v>420195.59</v>
      </c>
      <c r="I31">
        <f t="shared" si="2"/>
        <v>777827.59281300008</v>
      </c>
    </row>
    <row r="32" spans="1:9" x14ac:dyDescent="0.3">
      <c r="A32" t="s">
        <v>115</v>
      </c>
      <c r="B32" s="8">
        <v>11678248</v>
      </c>
      <c r="C32" s="8">
        <v>41098308</v>
      </c>
      <c r="D32" s="8">
        <v>17745087</v>
      </c>
      <c r="E32" s="8">
        <v>16377469</v>
      </c>
      <c r="G32">
        <f t="shared" si="0"/>
        <v>342160.98815200001</v>
      </c>
      <c r="H32">
        <f t="shared" si="1"/>
        <v>410983.08</v>
      </c>
      <c r="I32">
        <f t="shared" si="2"/>
        <v>753144.06815199996</v>
      </c>
    </row>
    <row r="33" spans="1:9" x14ac:dyDescent="0.3">
      <c r="A33" t="s">
        <v>116</v>
      </c>
      <c r="B33" s="8">
        <v>11792630</v>
      </c>
      <c r="C33" s="8">
        <v>41304579</v>
      </c>
      <c r="D33" s="8">
        <v>17833993</v>
      </c>
      <c r="E33" s="8">
        <v>16395041</v>
      </c>
      <c r="G33">
        <f t="shared" si="0"/>
        <v>345512.26636999997</v>
      </c>
      <c r="H33">
        <f t="shared" si="1"/>
        <v>413045.79000000004</v>
      </c>
      <c r="I33">
        <f t="shared" si="2"/>
        <v>758558.05637000001</v>
      </c>
    </row>
    <row r="34" spans="1:9" x14ac:dyDescent="0.3">
      <c r="A34" t="s">
        <v>117</v>
      </c>
      <c r="B34" s="8">
        <v>11870527</v>
      </c>
      <c r="C34" s="8">
        <v>39108430</v>
      </c>
      <c r="D34" s="8">
        <v>18665697</v>
      </c>
      <c r="E34" s="8">
        <v>16733760</v>
      </c>
      <c r="G34">
        <f t="shared" si="0"/>
        <v>347794.570573</v>
      </c>
      <c r="H34">
        <f t="shared" si="1"/>
        <v>391084.3</v>
      </c>
      <c r="I34">
        <f t="shared" si="2"/>
        <v>738878.87057300005</v>
      </c>
    </row>
    <row r="35" spans="1:9" x14ac:dyDescent="0.3">
      <c r="A35" t="s">
        <v>118</v>
      </c>
      <c r="B35" s="8">
        <v>11774636</v>
      </c>
      <c r="C35" s="8">
        <v>39089934</v>
      </c>
      <c r="D35" s="8">
        <v>18546499</v>
      </c>
      <c r="E35" s="8">
        <v>16721324</v>
      </c>
      <c r="G35">
        <f t="shared" si="0"/>
        <v>344985.06016399997</v>
      </c>
      <c r="H35">
        <f t="shared" si="1"/>
        <v>390899.34</v>
      </c>
      <c r="I35">
        <f t="shared" si="2"/>
        <v>735884.40016399999</v>
      </c>
    </row>
    <row r="36" spans="1:9" x14ac:dyDescent="0.3">
      <c r="A36" t="s">
        <v>119</v>
      </c>
      <c r="B36" s="8">
        <v>11975100</v>
      </c>
      <c r="C36" s="8">
        <v>39373169</v>
      </c>
      <c r="D36" s="8">
        <v>18776139</v>
      </c>
      <c r="E36" s="8">
        <v>16899085</v>
      </c>
      <c r="G36">
        <f t="shared" si="0"/>
        <v>350858.45490000001</v>
      </c>
      <c r="H36">
        <f t="shared" si="1"/>
        <v>393731.69</v>
      </c>
      <c r="I36">
        <f t="shared" si="2"/>
        <v>744590.14489999996</v>
      </c>
    </row>
    <row r="37" spans="1:9" x14ac:dyDescent="0.3">
      <c r="A37" t="s">
        <v>120</v>
      </c>
      <c r="B37" s="8">
        <v>12176665</v>
      </c>
      <c r="C37" s="8">
        <v>40225232</v>
      </c>
      <c r="D37" s="8">
        <v>18691631</v>
      </c>
      <c r="E37" s="8">
        <v>16744701</v>
      </c>
      <c r="G37">
        <f t="shared" si="0"/>
        <v>356764.10783499997</v>
      </c>
      <c r="H37">
        <f t="shared" si="1"/>
        <v>402252.32</v>
      </c>
      <c r="I37">
        <f t="shared" si="2"/>
        <v>759016.42783499998</v>
      </c>
    </row>
    <row r="38" spans="1:9" x14ac:dyDescent="0.3">
      <c r="A38" t="s">
        <v>121</v>
      </c>
      <c r="B38" s="8">
        <v>12670718</v>
      </c>
      <c r="C38" s="8">
        <v>41694031</v>
      </c>
      <c r="D38" s="8">
        <v>18993641</v>
      </c>
      <c r="E38" s="8">
        <v>17082208</v>
      </c>
      <c r="G38">
        <f t="shared" si="0"/>
        <v>371239.36668199999</v>
      </c>
      <c r="H38">
        <f t="shared" si="1"/>
        <v>416940.31</v>
      </c>
      <c r="I38">
        <f t="shared" si="2"/>
        <v>788179.67668200005</v>
      </c>
    </row>
    <row r="39" spans="1:9" x14ac:dyDescent="0.3">
      <c r="A39" t="s">
        <v>122</v>
      </c>
      <c r="B39" s="8">
        <v>12999808</v>
      </c>
      <c r="C39" s="8">
        <v>40640949</v>
      </c>
      <c r="D39" s="8">
        <v>20314702</v>
      </c>
      <c r="E39" s="8">
        <v>17191684</v>
      </c>
      <c r="G39">
        <f t="shared" si="0"/>
        <v>380881.37459199998</v>
      </c>
      <c r="H39">
        <f t="shared" si="1"/>
        <v>406409.49</v>
      </c>
      <c r="I39">
        <f t="shared" si="2"/>
        <v>787290.86459199991</v>
      </c>
    </row>
    <row r="40" spans="1:9" x14ac:dyDescent="0.3">
      <c r="A40" t="s">
        <v>123</v>
      </c>
      <c r="B40" s="8">
        <v>13087254</v>
      </c>
      <c r="C40" s="8">
        <v>40335792</v>
      </c>
      <c r="D40" s="8">
        <v>20523158</v>
      </c>
      <c r="E40" s="8">
        <v>17211065</v>
      </c>
      <c r="G40">
        <f t="shared" si="0"/>
        <v>383443.45494599995</v>
      </c>
      <c r="H40">
        <f t="shared" si="1"/>
        <v>403357.92</v>
      </c>
      <c r="I40">
        <f t="shared" si="2"/>
        <v>786801.37494599994</v>
      </c>
    </row>
    <row r="41" spans="1:9" x14ac:dyDescent="0.3">
      <c r="A41" t="s">
        <v>124</v>
      </c>
      <c r="B41" s="8">
        <v>13246823</v>
      </c>
      <c r="C41" s="8">
        <v>40728015</v>
      </c>
      <c r="D41" s="8">
        <v>20564236</v>
      </c>
      <c r="E41" s="8">
        <v>17221927</v>
      </c>
      <c r="G41">
        <f t="shared" si="0"/>
        <v>388118.66707699996</v>
      </c>
      <c r="H41">
        <f t="shared" si="1"/>
        <v>407280.15</v>
      </c>
      <c r="I41">
        <f t="shared" si="2"/>
        <v>795398.81707699993</v>
      </c>
    </row>
    <row r="42" spans="1:9" x14ac:dyDescent="0.3">
      <c r="A42" t="s">
        <v>125</v>
      </c>
      <c r="B42" s="8">
        <v>10880373</v>
      </c>
      <c r="C42" s="8">
        <v>33025777</v>
      </c>
      <c r="D42" s="8">
        <v>18276293</v>
      </c>
      <c r="E42" s="8">
        <v>16398987</v>
      </c>
      <c r="G42">
        <f t="shared" si="0"/>
        <v>318784.04852700001</v>
      </c>
      <c r="H42">
        <f t="shared" si="1"/>
        <v>330257.77</v>
      </c>
      <c r="I42">
        <f t="shared" si="2"/>
        <v>649041.81852700002</v>
      </c>
    </row>
    <row r="43" spans="1:9" x14ac:dyDescent="0.3">
      <c r="A43" t="s">
        <v>126</v>
      </c>
      <c r="B43" s="8">
        <v>11919620</v>
      </c>
      <c r="C43" s="8">
        <v>36683509</v>
      </c>
      <c r="D43" s="8">
        <v>19324049</v>
      </c>
      <c r="E43" s="8">
        <v>17343706</v>
      </c>
      <c r="G43">
        <f t="shared" si="0"/>
        <v>349232.94637999998</v>
      </c>
      <c r="H43">
        <f t="shared" si="1"/>
        <v>366835.09</v>
      </c>
      <c r="I43">
        <f t="shared" si="2"/>
        <v>716068.03637999995</v>
      </c>
    </row>
    <row r="44" spans="1:9" x14ac:dyDescent="0.3">
      <c r="A44" t="s">
        <v>127</v>
      </c>
      <c r="B44" s="8">
        <v>12091547</v>
      </c>
      <c r="C44" s="8">
        <v>36675437</v>
      </c>
      <c r="D44" s="8">
        <v>19557131</v>
      </c>
      <c r="E44" s="8">
        <v>17378660</v>
      </c>
      <c r="G44">
        <f t="shared" si="0"/>
        <v>354270.23555300001</v>
      </c>
      <c r="H44">
        <f t="shared" si="1"/>
        <v>366754.37</v>
      </c>
      <c r="I44">
        <f t="shared" si="2"/>
        <v>721024.605553</v>
      </c>
    </row>
    <row r="45" spans="1:9" x14ac:dyDescent="0.3">
      <c r="A45" t="s">
        <v>128</v>
      </c>
      <c r="B45" s="8">
        <v>12161234</v>
      </c>
      <c r="C45" s="8">
        <v>37230964</v>
      </c>
      <c r="D45" s="8">
        <v>19211868</v>
      </c>
      <c r="E45" s="8">
        <v>17168706</v>
      </c>
      <c r="G45">
        <f t="shared" si="0"/>
        <v>356311.99496599997</v>
      </c>
      <c r="H45">
        <f t="shared" si="1"/>
        <v>372309.64</v>
      </c>
      <c r="I45">
        <f t="shared" si="2"/>
        <v>728621.63496599998</v>
      </c>
    </row>
    <row r="46" spans="1:9" x14ac:dyDescent="0.3">
      <c r="A46" t="s">
        <v>129</v>
      </c>
      <c r="B46" s="8">
        <v>11938030</v>
      </c>
      <c r="C46" s="8">
        <v>37133176</v>
      </c>
      <c r="D46" s="8">
        <v>20304847</v>
      </c>
      <c r="E46" s="8">
        <v>14712718</v>
      </c>
      <c r="G46">
        <f t="shared" si="0"/>
        <v>349772.34096999996</v>
      </c>
      <c r="H46">
        <f t="shared" si="1"/>
        <v>371331.76</v>
      </c>
      <c r="I46">
        <f t="shared" si="2"/>
        <v>721104.10097000003</v>
      </c>
    </row>
    <row r="47" spans="1:9" x14ac:dyDescent="0.3">
      <c r="A47" t="s">
        <v>130</v>
      </c>
      <c r="B47" s="8">
        <v>7439125</v>
      </c>
      <c r="C47" s="8">
        <v>38286421</v>
      </c>
      <c r="D47" s="8">
        <v>12460711</v>
      </c>
      <c r="E47" s="8">
        <v>12664501</v>
      </c>
      <c r="G47">
        <f t="shared" si="0"/>
        <v>217958.92337499998</v>
      </c>
      <c r="H47">
        <f t="shared" si="1"/>
        <v>382864.21</v>
      </c>
      <c r="I47">
        <f t="shared" si="2"/>
        <v>600823.13337499998</v>
      </c>
    </row>
    <row r="48" spans="1:9" x14ac:dyDescent="0.3">
      <c r="A48" t="s">
        <v>131</v>
      </c>
      <c r="B48" s="8">
        <v>7148016</v>
      </c>
      <c r="C48" s="8">
        <v>27814227</v>
      </c>
      <c r="D48" s="8">
        <v>11574841</v>
      </c>
      <c r="E48" s="8">
        <v>9647398</v>
      </c>
      <c r="G48">
        <f t="shared" si="0"/>
        <v>209429.720784</v>
      </c>
      <c r="H48">
        <f t="shared" si="1"/>
        <v>278142.27</v>
      </c>
      <c r="I48">
        <f t="shared" si="2"/>
        <v>487571.99078400002</v>
      </c>
    </row>
    <row r="49" spans="1:9" x14ac:dyDescent="0.3">
      <c r="A49" t="s">
        <v>132</v>
      </c>
      <c r="B49" s="8">
        <v>8259300</v>
      </c>
      <c r="C49" s="8">
        <v>25894534</v>
      </c>
      <c r="D49" s="8">
        <v>16267367</v>
      </c>
      <c r="E49" s="8">
        <v>13119907</v>
      </c>
      <c r="G49">
        <f t="shared" si="0"/>
        <v>241989.23069999999</v>
      </c>
      <c r="H49">
        <f t="shared" si="1"/>
        <v>258945.34</v>
      </c>
      <c r="I49">
        <f t="shared" si="2"/>
        <v>500934.57069999998</v>
      </c>
    </row>
    <row r="50" spans="1:9" x14ac:dyDescent="0.3">
      <c r="A50" t="s">
        <v>133</v>
      </c>
      <c r="B50" s="8">
        <v>10899040</v>
      </c>
      <c r="C50" s="8">
        <v>30638819</v>
      </c>
      <c r="D50" s="8">
        <v>18192409</v>
      </c>
      <c r="E50" s="8">
        <v>13847763</v>
      </c>
      <c r="G50">
        <f t="shared" si="0"/>
        <v>319330.97295999998</v>
      </c>
      <c r="H50">
        <f t="shared" si="1"/>
        <v>306388.19</v>
      </c>
      <c r="I50">
        <f t="shared" si="2"/>
        <v>625719.16295999999</v>
      </c>
    </row>
    <row r="51" spans="1:9" x14ac:dyDescent="0.3">
      <c r="A51" t="s">
        <v>134</v>
      </c>
      <c r="B51" s="8">
        <v>13238851</v>
      </c>
      <c r="C51" s="8">
        <v>33717443</v>
      </c>
      <c r="D51" s="8">
        <v>21619756</v>
      </c>
      <c r="E51" s="8">
        <v>15775087</v>
      </c>
      <c r="G51">
        <f t="shared" si="0"/>
        <v>387885.09544899996</v>
      </c>
      <c r="H51">
        <f t="shared" si="1"/>
        <v>337174.43</v>
      </c>
      <c r="I51">
        <f t="shared" si="2"/>
        <v>725059.52544899995</v>
      </c>
    </row>
    <row r="52" spans="1:9" x14ac:dyDescent="0.3">
      <c r="A52" t="s">
        <v>135</v>
      </c>
      <c r="B52" s="8">
        <v>2125435</v>
      </c>
      <c r="C52" s="8">
        <v>9282909</v>
      </c>
      <c r="D52" s="8">
        <v>8786974</v>
      </c>
      <c r="E52" s="8">
        <v>7176931</v>
      </c>
      <c r="G52">
        <f t="shared" si="0"/>
        <v>62273.120064999996</v>
      </c>
      <c r="H52">
        <f t="shared" si="1"/>
        <v>92829.09</v>
      </c>
      <c r="I52">
        <f t="shared" si="2"/>
        <v>155102.21006499999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2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3">
      <c r="A2" s="2" t="s">
        <v>173</v>
      </c>
      <c r="B2" s="7">
        <f>[1]L1_L2!D20</f>
        <v>7.9845100000000002E-3</v>
      </c>
      <c r="C2" s="7">
        <f>[1]L1_L2!E20</f>
        <v>0.206593</v>
      </c>
      <c r="D2" s="7">
        <f>[1]L1_L2!F20</f>
        <v>0.28170600000000001</v>
      </c>
      <c r="E2" s="7">
        <f>[1]L1_L2!$C$20</f>
        <v>15.273199999999999</v>
      </c>
    </row>
    <row r="3" spans="1:5" x14ac:dyDescent="0.3">
      <c r="A3" s="1" t="s">
        <v>143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144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145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10" t="s">
        <v>146</v>
      </c>
      <c r="B1" s="10"/>
      <c r="C1" s="10"/>
      <c r="D1" s="10"/>
      <c r="E1" s="1">
        <f>1000/50000000</f>
        <v>2.0000000000000002E-5</v>
      </c>
    </row>
    <row r="2" spans="1:5" x14ac:dyDescent="0.3">
      <c r="A2" s="1" t="s">
        <v>147</v>
      </c>
      <c r="B2" s="1" t="s">
        <v>148</v>
      </c>
      <c r="C2" s="1" t="s">
        <v>149</v>
      </c>
      <c r="D2" s="1" t="s">
        <v>150</v>
      </c>
      <c r="E2" s="1"/>
    </row>
    <row r="3" spans="1:5" x14ac:dyDescent="0.3">
      <c r="A3" s="1">
        <f>Sheet3!F3*$E$1</f>
        <v>176.48018000000002</v>
      </c>
      <c r="B3" s="1">
        <f>Sheet3!G3*$E$1</f>
        <v>1.8749200000000001</v>
      </c>
      <c r="C3" s="1">
        <f>Sheet3!L3*$E$1</f>
        <v>208.99416000000002</v>
      </c>
      <c r="D3" s="1">
        <f>Sheet3!M3*$E$1</f>
        <v>7.3364400000000005</v>
      </c>
    </row>
    <row r="4" spans="1:5" x14ac:dyDescent="0.3">
      <c r="A4" s="1">
        <f>Sheet3!F4*$E$1</f>
        <v>183.90804000000003</v>
      </c>
      <c r="B4" s="1">
        <f>Sheet3!G4*$E$1</f>
        <v>6.5378400000000001</v>
      </c>
      <c r="C4" s="1">
        <f>Sheet3!L4*$E$1</f>
        <v>218.79916000000003</v>
      </c>
      <c r="D4" s="1">
        <f>Sheet3!M4*$E$1</f>
        <v>14.733740000000001</v>
      </c>
    </row>
    <row r="5" spans="1:5" x14ac:dyDescent="0.3">
      <c r="A5" s="1">
        <f>Sheet3!F5*$E$1</f>
        <v>183.49396000000002</v>
      </c>
      <c r="B5" s="1">
        <f>Sheet3!G5*$E$1</f>
        <v>5.4990400000000008</v>
      </c>
      <c r="C5" s="1">
        <f>Sheet3!L5*$E$1</f>
        <v>160.17978000000002</v>
      </c>
      <c r="D5" s="1">
        <f>Sheet3!M5*$E$1</f>
        <v>15.128800000000002</v>
      </c>
    </row>
    <row r="6" spans="1:5" x14ac:dyDescent="0.3">
      <c r="A6" s="1">
        <f>Sheet3!F6*$E$1</f>
        <v>182.95858000000001</v>
      </c>
      <c r="B6" s="1">
        <f>Sheet3!G6*$E$1</f>
        <v>4.87866</v>
      </c>
      <c r="C6" s="1">
        <f>Sheet3!L6*$E$1</f>
        <v>226.53944000000001</v>
      </c>
      <c r="D6" s="1">
        <f>Sheet3!M6*$E$1</f>
        <v>13.046280000000001</v>
      </c>
    </row>
    <row r="7" spans="1:5" x14ac:dyDescent="0.3">
      <c r="A7" s="1">
        <f>Sheet3!F7*$E$1</f>
        <v>179.0103</v>
      </c>
      <c r="B7" s="1">
        <f>Sheet3!G7*$E$1</f>
        <v>7.2892200000000003</v>
      </c>
      <c r="C7" s="1">
        <f>Sheet3!L7*$E$1</f>
        <v>229.85216000000003</v>
      </c>
      <c r="D7" s="1">
        <f>Sheet3!M7*$E$1</f>
        <v>18.008140000000001</v>
      </c>
    </row>
    <row r="8" spans="1:5" x14ac:dyDescent="0.3">
      <c r="A8" s="1">
        <f>Sheet3!F8*$E$1</f>
        <v>166.04346000000001</v>
      </c>
      <c r="B8" s="1">
        <f>Sheet3!G8*$E$1</f>
        <v>2.7799</v>
      </c>
      <c r="C8" s="1">
        <f>Sheet3!L8*$E$1</f>
        <v>189.39548000000002</v>
      </c>
      <c r="D8" s="1">
        <f>Sheet3!M8*$E$1</f>
        <v>15.215780000000001</v>
      </c>
    </row>
    <row r="9" spans="1:5" x14ac:dyDescent="0.3">
      <c r="A9" s="1">
        <f>Sheet3!F9*$E$1</f>
        <v>177.40068000000002</v>
      </c>
      <c r="B9" s="1">
        <f>Sheet3!G9*$E$1</f>
        <v>3.8217200000000005</v>
      </c>
      <c r="C9" s="1">
        <f>Sheet3!L9*$E$1</f>
        <v>167.89200000000002</v>
      </c>
      <c r="D9" s="1">
        <f>Sheet3!M9*$E$1</f>
        <v>16.547720000000002</v>
      </c>
    </row>
    <row r="10" spans="1:5" x14ac:dyDescent="0.3">
      <c r="A10" s="1">
        <f>Sheet3!F10*$E$1</f>
        <v>189.03632000000002</v>
      </c>
      <c r="B10" s="1">
        <f>Sheet3!G10*$E$1</f>
        <v>4.9322600000000003</v>
      </c>
      <c r="C10" s="1">
        <f>Sheet3!L10*$E$1</f>
        <v>247.64592000000002</v>
      </c>
      <c r="D10" s="1">
        <f>Sheet3!M10*$E$1</f>
        <v>17.12</v>
      </c>
    </row>
    <row r="11" spans="1:5" x14ac:dyDescent="0.3">
      <c r="A11" s="1">
        <f>Sheet3!F11*$E$1</f>
        <v>160.70918</v>
      </c>
      <c r="B11" s="1">
        <f>Sheet3!G11*$E$1</f>
        <v>3.8806000000000003</v>
      </c>
      <c r="C11" s="1">
        <f>Sheet3!L11*$E$1</f>
        <v>167.48060000000001</v>
      </c>
      <c r="D11" s="1">
        <f>Sheet3!M11*$E$1</f>
        <v>16.82206</v>
      </c>
    </row>
    <row r="12" spans="1:5" x14ac:dyDescent="0.3">
      <c r="A12" s="1">
        <f>Sheet3!F12*$E$1</f>
        <v>179.17832000000001</v>
      </c>
      <c r="B12" s="1">
        <f>Sheet3!G12*$E$1</f>
        <v>12.703900000000001</v>
      </c>
      <c r="C12" s="1">
        <f>Sheet3!L12*$E$1</f>
        <v>206.70638000000002</v>
      </c>
      <c r="D12" s="1">
        <f>Sheet3!M12*$E$1</f>
        <v>32.566580000000002</v>
      </c>
    </row>
    <row r="13" spans="1:5" x14ac:dyDescent="0.3">
      <c r="A13" s="1">
        <f>Sheet3!F13*$E$1</f>
        <v>177.98090000000002</v>
      </c>
      <c r="B13" s="1">
        <f>Sheet3!G13*$E$1</f>
        <v>7.9321800000000007</v>
      </c>
      <c r="C13" s="1">
        <f>Sheet3!L13*$E$1</f>
        <v>225.59012000000001</v>
      </c>
      <c r="D13" s="1">
        <f>Sheet3!M13*$E$1</f>
        <v>22.225340000000003</v>
      </c>
    </row>
    <row r="14" spans="1:5" x14ac:dyDescent="0.3">
      <c r="A14" s="1">
        <f>Sheet3!F14*$E$1</f>
        <v>204.40546000000001</v>
      </c>
      <c r="B14" s="1">
        <f>Sheet3!G14*$E$1</f>
        <v>8.8275400000000008</v>
      </c>
      <c r="C14" s="1">
        <f>Sheet3!L14*$E$1</f>
        <v>229.08052000000001</v>
      </c>
      <c r="D14" s="1">
        <f>Sheet3!M14*$E$1</f>
        <v>24.701500000000003</v>
      </c>
    </row>
    <row r="15" spans="1:5" x14ac:dyDescent="0.3">
      <c r="A15" s="1">
        <f>Sheet3!F15*$E$1</f>
        <v>205.61094000000003</v>
      </c>
      <c r="B15" s="1">
        <f>Sheet3!G15*$E$1</f>
        <v>8.0573399999999999</v>
      </c>
      <c r="C15" s="1">
        <f>Sheet3!L15*$E$1</f>
        <v>176.51462000000001</v>
      </c>
      <c r="D15" s="1">
        <f>Sheet3!M15*$E$1</f>
        <v>25.042040000000004</v>
      </c>
    </row>
    <row r="16" spans="1:5" x14ac:dyDescent="0.3">
      <c r="A16" s="1">
        <f>Sheet3!F16*$E$1</f>
        <v>188.13084000000001</v>
      </c>
      <c r="B16" s="1">
        <f>Sheet3!G16*$E$1</f>
        <v>9.7550800000000013</v>
      </c>
      <c r="C16" s="1">
        <f>Sheet3!L16*$E$1</f>
        <v>172.43632000000002</v>
      </c>
      <c r="D16" s="1">
        <f>Sheet3!M16*$E$1</f>
        <v>30.960100000000004</v>
      </c>
    </row>
    <row r="17" spans="1:4" x14ac:dyDescent="0.3">
      <c r="A17" s="1">
        <f>Sheet3!F17*$E$1</f>
        <v>167.08664000000002</v>
      </c>
      <c r="B17" s="1">
        <f>Sheet3!G17*$E$1</f>
        <v>9.0625800000000005</v>
      </c>
      <c r="C17" s="1">
        <f>Sheet3!L17*$E$1</f>
        <v>181.93620000000001</v>
      </c>
      <c r="D17" s="1">
        <f>Sheet3!M17*$E$1</f>
        <v>28.787760000000002</v>
      </c>
    </row>
    <row r="18" spans="1:4" x14ac:dyDescent="0.3">
      <c r="A18" s="1">
        <f>Sheet3!F18*$E$1</f>
        <v>163.12348</v>
      </c>
      <c r="B18" s="1">
        <f>Sheet3!G18*$E$1</f>
        <v>9.9154400000000003</v>
      </c>
      <c r="C18" s="1">
        <f>Sheet3!L18*$E$1</f>
        <v>173.85156000000001</v>
      </c>
      <c r="D18" s="1">
        <f>Sheet3!M18*$E$1</f>
        <v>35.741900000000001</v>
      </c>
    </row>
    <row r="19" spans="1:4" x14ac:dyDescent="0.3">
      <c r="A19" s="1">
        <f>Sheet3!F19*$E$1</f>
        <v>161.86784</v>
      </c>
      <c r="B19" s="1">
        <f>Sheet3!G19*$E$1</f>
        <v>10.423860000000001</v>
      </c>
      <c r="C19" s="1">
        <f>Sheet3!L19*$E$1</f>
        <v>169.81874000000002</v>
      </c>
      <c r="D19" s="1">
        <f>Sheet3!M19*$E$1</f>
        <v>34.680960000000006</v>
      </c>
    </row>
    <row r="20" spans="1:4" x14ac:dyDescent="0.3">
      <c r="A20" s="1">
        <f>Sheet3!F20*$E$1</f>
        <v>177.32420000000002</v>
      </c>
      <c r="B20" s="1">
        <f>Sheet3!G20*$E$1</f>
        <v>12.93866</v>
      </c>
      <c r="C20" s="1">
        <f>Sheet3!L20*$E$1</f>
        <v>190.28206000000003</v>
      </c>
      <c r="D20" s="1">
        <f>Sheet3!M20*$E$1</f>
        <v>39.819860000000006</v>
      </c>
    </row>
    <row r="21" spans="1:4" x14ac:dyDescent="0.3">
      <c r="A21" s="1">
        <f>Sheet3!F21*$E$1</f>
        <v>176.00530000000001</v>
      </c>
      <c r="B21" s="1">
        <f>Sheet3!G21*$E$1</f>
        <v>13.817820000000001</v>
      </c>
      <c r="C21" s="1">
        <f>Sheet3!L21*$E$1</f>
        <v>192.40636000000001</v>
      </c>
      <c r="D21" s="1">
        <f>Sheet3!M21*$E$1</f>
        <v>35.951900000000002</v>
      </c>
    </row>
    <row r="22" spans="1:4" x14ac:dyDescent="0.3">
      <c r="A22" s="1">
        <f>Sheet3!F22*$E$1</f>
        <v>178.01326</v>
      </c>
      <c r="B22" s="1">
        <f>Sheet3!G22*$E$1</f>
        <v>15.774020000000002</v>
      </c>
      <c r="C22" s="1">
        <f>Sheet3!L22*$E$1</f>
        <v>117.58810000000001</v>
      </c>
      <c r="D22" s="1">
        <f>Sheet3!M22*$E$1</f>
        <v>45.639740000000003</v>
      </c>
    </row>
    <row r="23" spans="1:4" x14ac:dyDescent="0.3">
      <c r="A23" s="1">
        <f>Sheet3!F23*$E$1</f>
        <v>187.93260000000001</v>
      </c>
      <c r="B23" s="1">
        <f>Sheet3!G23*$E$1</f>
        <v>7.840180000000001</v>
      </c>
      <c r="C23" s="1">
        <f>Sheet3!L23*$E$1</f>
        <v>117.39828000000001</v>
      </c>
      <c r="D23" s="1">
        <f>Sheet3!M23*$E$1</f>
        <v>39.037200000000006</v>
      </c>
    </row>
    <row r="24" spans="1:4" x14ac:dyDescent="0.3">
      <c r="A24" s="1">
        <f>Sheet3!F24*$E$1</f>
        <v>191.22776000000002</v>
      </c>
      <c r="B24" s="1">
        <f>Sheet3!G24*$E$1</f>
        <v>9.0608800000000009</v>
      </c>
      <c r="C24" s="1">
        <f>Sheet3!L24*$E$1</f>
        <v>129.08350000000002</v>
      </c>
      <c r="D24" s="1">
        <f>Sheet3!M24*$E$1</f>
        <v>41.512840000000004</v>
      </c>
    </row>
    <row r="25" spans="1:4" x14ac:dyDescent="0.3">
      <c r="A25" s="1">
        <f>Sheet3!F25*$E$1</f>
        <v>187.74322000000001</v>
      </c>
      <c r="B25" s="1">
        <f>Sheet3!G25*$E$1</f>
        <v>7.9597000000000007</v>
      </c>
      <c r="C25" s="1">
        <f>Sheet3!L25*$E$1</f>
        <v>118.66392</v>
      </c>
      <c r="D25" s="1">
        <f>Sheet3!M25*$E$1</f>
        <v>37.00414</v>
      </c>
    </row>
    <row r="26" spans="1:4" x14ac:dyDescent="0.3">
      <c r="A26" s="1">
        <f>Sheet3!F26*$E$1</f>
        <v>191.33054000000001</v>
      </c>
      <c r="B26" s="1">
        <f>Sheet3!G26*$E$1</f>
        <v>8.5263200000000001</v>
      </c>
      <c r="C26" s="1">
        <f>Sheet3!L26*$E$1</f>
        <v>132.53156000000001</v>
      </c>
      <c r="D26" s="1">
        <f>Sheet3!M26*$E$1</f>
        <v>39.970860000000002</v>
      </c>
    </row>
    <row r="27" spans="1:4" x14ac:dyDescent="0.3">
      <c r="A27" s="1">
        <f>Sheet3!F27*$E$1</f>
        <v>191.59616000000003</v>
      </c>
      <c r="B27" s="1">
        <f>Sheet3!G27*$E$1</f>
        <v>9.1116600000000005</v>
      </c>
      <c r="C27" s="1">
        <f>Sheet3!L27*$E$1</f>
        <v>129.97538</v>
      </c>
      <c r="D27" s="1">
        <f>Sheet3!M27*$E$1</f>
        <v>40.670560000000002</v>
      </c>
    </row>
    <row r="28" spans="1:4" x14ac:dyDescent="0.3">
      <c r="A28" s="1">
        <f>Sheet3!F28*$E$1</f>
        <v>190.29754000000003</v>
      </c>
      <c r="B28" s="1">
        <f>Sheet3!G28*$E$1</f>
        <v>9.7282400000000013</v>
      </c>
      <c r="C28" s="1">
        <f>Sheet3!L28*$E$1</f>
        <v>127.81890000000001</v>
      </c>
      <c r="D28" s="1">
        <f>Sheet3!M28*$E$1</f>
        <v>44.146060000000006</v>
      </c>
    </row>
    <row r="29" spans="1:4" x14ac:dyDescent="0.3">
      <c r="A29" s="1">
        <f>Sheet3!F29*$E$1</f>
        <v>166.63930000000002</v>
      </c>
      <c r="B29" s="1">
        <f>Sheet3!G29*$E$1</f>
        <v>18.0334</v>
      </c>
      <c r="C29" s="1">
        <f>Sheet3!L29*$E$1</f>
        <v>144.33700000000002</v>
      </c>
      <c r="D29" s="1">
        <f>Sheet3!M29*$E$1</f>
        <v>53.192180000000008</v>
      </c>
    </row>
    <row r="30" spans="1:4" x14ac:dyDescent="0.3">
      <c r="A30" s="1">
        <f>Sheet3!F30*$E$1</f>
        <v>163.06052000000003</v>
      </c>
      <c r="B30" s="1">
        <f>Sheet3!G30*$E$1</f>
        <v>18.99878</v>
      </c>
      <c r="C30" s="1">
        <f>Sheet3!L30*$E$1</f>
        <v>140.95712</v>
      </c>
      <c r="D30" s="1">
        <f>Sheet3!M30*$E$1</f>
        <v>54.808800000000005</v>
      </c>
    </row>
    <row r="31" spans="1:4" x14ac:dyDescent="0.3">
      <c r="A31" s="1">
        <f>Sheet3!F31*$E$1</f>
        <v>166.30560000000003</v>
      </c>
      <c r="B31" s="1">
        <f>Sheet3!G31*$E$1</f>
        <v>18.739920000000001</v>
      </c>
      <c r="C31" s="1">
        <f>Sheet3!L31*$E$1</f>
        <v>163.19124000000002</v>
      </c>
      <c r="D31" s="1">
        <f>Sheet3!M31*$E$1</f>
        <v>53.399520000000003</v>
      </c>
    </row>
    <row r="32" spans="1:4" x14ac:dyDescent="0.3">
      <c r="A32" s="1">
        <f>Sheet3!F32*$E$1</f>
        <v>162.91306</v>
      </c>
      <c r="B32" s="1">
        <f>Sheet3!G32*$E$1</f>
        <v>21.574380000000001</v>
      </c>
      <c r="C32" s="1">
        <f>Sheet3!L32*$E$1</f>
        <v>145.05718000000002</v>
      </c>
      <c r="D32" s="1">
        <f>Sheet3!M32*$E$1</f>
        <v>59.792700000000004</v>
      </c>
    </row>
    <row r="33" spans="1:4" x14ac:dyDescent="0.3">
      <c r="A33" s="1">
        <f>Sheet3!F33*$E$1</f>
        <v>162.78926000000001</v>
      </c>
      <c r="B33" s="1">
        <f>Sheet3!G33*$E$1</f>
        <v>21.487940000000002</v>
      </c>
      <c r="C33" s="1">
        <f>Sheet3!L33*$E$1</f>
        <v>147.02200000000002</v>
      </c>
      <c r="D33" s="1">
        <f>Sheet3!M33*$E$1</f>
        <v>60.410760000000003</v>
      </c>
    </row>
    <row r="34" spans="1:4" x14ac:dyDescent="0.3">
      <c r="A34" s="1">
        <f>Sheet3!F34*$E$1</f>
        <v>168.07506000000001</v>
      </c>
      <c r="B34" s="1">
        <f>Sheet3!G34*$E$1</f>
        <v>21.389420000000001</v>
      </c>
      <c r="C34" s="1">
        <f>Sheet3!L34*$E$1</f>
        <v>145.57794000000001</v>
      </c>
      <c r="D34" s="1">
        <f>Sheet3!M34*$E$1</f>
        <v>60.644340000000007</v>
      </c>
    </row>
    <row r="35" spans="1:4" x14ac:dyDescent="0.3">
      <c r="A35" s="1">
        <f>Sheet3!F35*$E$1</f>
        <v>168.66244</v>
      </c>
      <c r="B35" s="1">
        <f>Sheet3!G35*$E$1</f>
        <v>21.248220000000003</v>
      </c>
      <c r="C35" s="1">
        <f>Sheet3!L35*$E$1</f>
        <v>143.15178</v>
      </c>
      <c r="D35" s="1">
        <f>Sheet3!M35*$E$1</f>
        <v>61.076840000000004</v>
      </c>
    </row>
    <row r="36" spans="1:4" x14ac:dyDescent="0.3">
      <c r="A36" s="1">
        <f>Sheet3!F36*$E$1</f>
        <v>167.92724000000001</v>
      </c>
      <c r="B36" s="1">
        <f>Sheet3!G36*$E$1</f>
        <v>22.032380000000003</v>
      </c>
      <c r="C36" s="1">
        <f>Sheet3!L36*$E$1</f>
        <v>143.50788</v>
      </c>
      <c r="D36" s="1">
        <f>Sheet3!M36*$E$1</f>
        <v>62.909240000000004</v>
      </c>
    </row>
    <row r="37" spans="1:4" x14ac:dyDescent="0.3">
      <c r="A37" s="1">
        <f>Sheet3!F37*$E$1</f>
        <v>165.71844000000002</v>
      </c>
      <c r="B37" s="1">
        <f>Sheet3!G37*$E$1</f>
        <v>21.990560000000002</v>
      </c>
      <c r="C37" s="1">
        <f>Sheet3!L37*$E$1</f>
        <v>147.97140000000002</v>
      </c>
      <c r="D37" s="1">
        <f>Sheet3!M37*$E$1</f>
        <v>63.894600000000004</v>
      </c>
    </row>
    <row r="38" spans="1:4" x14ac:dyDescent="0.3">
      <c r="A38" s="1">
        <f>Sheet3!F38*$E$1</f>
        <v>164.56092000000001</v>
      </c>
      <c r="B38" s="1">
        <f>Sheet3!G38*$E$1</f>
        <v>23.349480000000003</v>
      </c>
      <c r="C38" s="1">
        <f>Sheet3!L38*$E$1</f>
        <v>153.4324</v>
      </c>
      <c r="D38" s="1">
        <f>Sheet3!M38*$E$1</f>
        <v>63.901720000000005</v>
      </c>
    </row>
    <row r="39" spans="1:4" x14ac:dyDescent="0.3">
      <c r="A39" s="1">
        <f>Sheet3!F39*$E$1</f>
        <v>172.00606000000002</v>
      </c>
      <c r="B39" s="1">
        <f>Sheet3!G39*$E$1</f>
        <v>17.485060000000001</v>
      </c>
      <c r="C39" s="1">
        <f>Sheet3!L39*$E$1</f>
        <v>173.00216</v>
      </c>
      <c r="D39" s="1">
        <f>Sheet3!M39*$E$1</f>
        <v>68.586100000000002</v>
      </c>
    </row>
    <row r="40" spans="1:4" x14ac:dyDescent="0.3">
      <c r="A40" s="1">
        <f>Sheet3!F40*$E$1</f>
        <v>170.71282000000002</v>
      </c>
      <c r="B40" s="1">
        <f>Sheet3!G40*$E$1</f>
        <v>17.98282</v>
      </c>
      <c r="C40" s="1">
        <f>Sheet3!L40*$E$1</f>
        <v>178.20532</v>
      </c>
      <c r="D40" s="1">
        <f>Sheet3!M40*$E$1</f>
        <v>68.291360000000012</v>
      </c>
    </row>
    <row r="41" spans="1:4" x14ac:dyDescent="0.3">
      <c r="A41" s="1">
        <f>Sheet3!F41*$E$1</f>
        <v>173.31420000000003</v>
      </c>
      <c r="B41" s="1">
        <f>Sheet3!G41*$E$1</f>
        <v>17.175280000000001</v>
      </c>
      <c r="C41" s="1">
        <f>Sheet3!L41*$E$1</f>
        <v>178.85074</v>
      </c>
      <c r="D41" s="1">
        <f>Sheet3!M41*$E$1</f>
        <v>68.167880000000011</v>
      </c>
    </row>
    <row r="42" spans="1:4" x14ac:dyDescent="0.3">
      <c r="A42" s="1">
        <f>Sheet3!F42*$E$1</f>
        <v>163.99362000000002</v>
      </c>
      <c r="B42" s="1">
        <f>Sheet3!G42*$E$1</f>
        <v>13.302940000000001</v>
      </c>
      <c r="C42" s="1">
        <f>Sheet3!L42*$E$1</f>
        <v>138.85524000000001</v>
      </c>
      <c r="D42" s="1">
        <f>Sheet3!M42*$E$1</f>
        <v>68.40928000000001</v>
      </c>
    </row>
    <row r="43" spans="1:4" x14ac:dyDescent="0.3">
      <c r="A43" s="1">
        <f>Sheet3!F43*$E$1</f>
        <v>166.63184000000001</v>
      </c>
      <c r="B43" s="1">
        <f>Sheet3!G43*$E$1</f>
        <v>18.51078</v>
      </c>
      <c r="C43" s="1">
        <f>Sheet3!L43*$E$1</f>
        <v>151.66798</v>
      </c>
      <c r="D43" s="1">
        <f>Sheet3!M43*$E$1</f>
        <v>75.884100000000004</v>
      </c>
    </row>
    <row r="44" spans="1:4" x14ac:dyDescent="0.3">
      <c r="A44" s="1">
        <f>Sheet3!F44*$E$1</f>
        <v>165.66722000000001</v>
      </c>
      <c r="B44" s="1">
        <f>Sheet3!G44*$E$1</f>
        <v>18.632080000000002</v>
      </c>
      <c r="C44" s="1">
        <f>Sheet3!L44*$E$1</f>
        <v>155.63914000000003</v>
      </c>
      <c r="D44" s="1">
        <f>Sheet3!M44*$E$1</f>
        <v>77.367960000000011</v>
      </c>
    </row>
    <row r="45" spans="1:4" x14ac:dyDescent="0.3">
      <c r="A45" s="1">
        <f>Sheet3!F45*$E$1</f>
        <v>164.98806000000002</v>
      </c>
      <c r="B45" s="1">
        <f>Sheet3!G45*$E$1</f>
        <v>17.837480000000003</v>
      </c>
      <c r="C45" s="1">
        <f>Sheet3!L45*$E$1</f>
        <v>145.1661</v>
      </c>
      <c r="D45" s="1">
        <f>Sheet3!M45*$E$1</f>
        <v>76.286619999999999</v>
      </c>
    </row>
    <row r="46" spans="1:4" x14ac:dyDescent="0.3">
      <c r="A46" s="1">
        <f>Sheet3!F46*$E$1</f>
        <v>181.93812000000003</v>
      </c>
      <c r="B46" s="1">
        <f>Sheet3!G46*$E$1</f>
        <v>4.1318400000000004</v>
      </c>
      <c r="C46" s="1">
        <f>Sheet3!L46*$E$1</f>
        <v>262.44394</v>
      </c>
      <c r="D46" s="1">
        <f>Sheet3!M46*$E$1</f>
        <v>11.387360000000001</v>
      </c>
    </row>
    <row r="47" spans="1:4" x14ac:dyDescent="0.3">
      <c r="A47" s="1">
        <f>Sheet3!F47*$E$1</f>
        <v>236.41488000000001</v>
      </c>
      <c r="B47" s="1">
        <f>Sheet3!G47*$E$1</f>
        <v>5.1931800000000008</v>
      </c>
      <c r="C47" s="1">
        <f>Sheet3!L47*$E$1</f>
        <v>142.57328000000001</v>
      </c>
      <c r="D47" s="1">
        <f>Sheet3!M47*$E$1</f>
        <v>14.12288</v>
      </c>
    </row>
    <row r="48" spans="1:4" x14ac:dyDescent="0.3">
      <c r="A48" s="1">
        <f>Sheet3!F48*$E$1</f>
        <v>218.73134000000002</v>
      </c>
      <c r="B48" s="1">
        <f>Sheet3!G48*$E$1</f>
        <v>6.5701400000000003</v>
      </c>
      <c r="C48" s="1">
        <f>Sheet3!L48*$E$1</f>
        <v>136.35638</v>
      </c>
      <c r="D48" s="1">
        <f>Sheet3!M48*$E$1</f>
        <v>17.25808</v>
      </c>
    </row>
    <row r="49" spans="1:5" x14ac:dyDescent="0.3">
      <c r="A49" s="1">
        <f>Sheet3!F49*$E$1</f>
        <v>175.13448000000002</v>
      </c>
      <c r="B49" s="1">
        <f>Sheet3!G49*$E$1</f>
        <v>4.05328</v>
      </c>
      <c r="C49" s="1">
        <f>Sheet3!L49*$E$1</f>
        <v>205.33114</v>
      </c>
      <c r="D49" s="1">
        <f>Sheet3!M49*$E$1</f>
        <v>16.054660000000002</v>
      </c>
    </row>
    <row r="50" spans="1:5" x14ac:dyDescent="0.3">
      <c r="A50" s="1">
        <f>Sheet3!F50*$E$1</f>
        <v>171.48114000000001</v>
      </c>
      <c r="B50" s="1">
        <f>Sheet3!G50*$E$1</f>
        <v>5.6935200000000004</v>
      </c>
      <c r="C50" s="1">
        <f>Sheet3!L50*$E$1</f>
        <v>267.88230000000004</v>
      </c>
      <c r="D50" s="1">
        <f>Sheet3!M50*$E$1</f>
        <v>25.384480000000003</v>
      </c>
    </row>
    <row r="51" spans="1:5" x14ac:dyDescent="0.3">
      <c r="A51" s="1">
        <f>Sheet3!F51*$E$1</f>
        <v>179.36752000000001</v>
      </c>
      <c r="B51" s="1">
        <f>Sheet3!G51*$E$1</f>
        <v>3.4991200000000005</v>
      </c>
      <c r="C51" s="1">
        <f>Sheet3!L51*$E$1</f>
        <v>247.60270000000003</v>
      </c>
      <c r="D51" s="1">
        <f>Sheet3!M51*$E$1</f>
        <v>9.6295400000000004</v>
      </c>
    </row>
    <row r="52" spans="1:5" x14ac:dyDescent="0.3">
      <c r="A52" s="1">
        <f>Sheet3!F52*$E$1</f>
        <v>159.96048000000002</v>
      </c>
      <c r="B52" s="1">
        <f>Sheet3!G52*$E$1</f>
        <v>0.79022000000000003</v>
      </c>
      <c r="C52" s="1">
        <f>Sheet3!L52*$E$1</f>
        <v>67.67410000000001</v>
      </c>
      <c r="D52" s="1">
        <f>Sheet3!M52*$E$1</f>
        <v>4.8536600000000005</v>
      </c>
    </row>
    <row r="53" spans="1:5" x14ac:dyDescent="0.3">
      <c r="A53" s="1">
        <f>AVERAGE(A3:A52)</f>
        <v>177.4977864</v>
      </c>
      <c r="B53" s="1">
        <f t="shared" ref="B53:C53" si="0">AVERAGE(B3:B52)</f>
        <v>11.452635600000001</v>
      </c>
      <c r="C53" s="1">
        <f t="shared" si="0"/>
        <v>170.67835360000004</v>
      </c>
      <c r="D53" s="1">
        <f>AVERAGE(D3:D52)</f>
        <v>38.562659200000006</v>
      </c>
      <c r="E53" t="s">
        <v>151</v>
      </c>
    </row>
    <row r="54" spans="1:5" x14ac:dyDescent="0.3">
      <c r="A54" s="1" t="s">
        <v>165</v>
      </c>
      <c r="B54" s="1">
        <f>SUM(A53:D53)</f>
        <v>398.19143480000002</v>
      </c>
      <c r="C54" s="1"/>
      <c r="D54" s="1"/>
    </row>
    <row r="55" spans="1:5" x14ac:dyDescent="0.3">
      <c r="A55" s="1" t="s">
        <v>152</v>
      </c>
      <c r="B55" s="1">
        <f>linkedrecords!$D$2*(B53+D53)</f>
        <v>14.089608636928803</v>
      </c>
      <c r="C55" s="1"/>
      <c r="D55" s="1"/>
    </row>
    <row r="56" spans="1:5" x14ac:dyDescent="0.3">
      <c r="A56" s="1" t="s">
        <v>153</v>
      </c>
      <c r="B56" s="1">
        <f>linkedrecords!$C$2*A53</f>
        <v>36.669800185735198</v>
      </c>
      <c r="C56" s="1"/>
      <c r="D56" s="1"/>
    </row>
    <row r="57" spans="1:5" x14ac:dyDescent="0.3">
      <c r="A57" s="1" t="s">
        <v>154</v>
      </c>
      <c r="B57" s="1">
        <f>linkedrecords!$B$2*C53</f>
        <v>1.3627830211027363</v>
      </c>
    </row>
    <row r="58" spans="1:5" x14ac:dyDescent="0.3">
      <c r="A58" s="1" t="s">
        <v>161</v>
      </c>
      <c r="B58" s="1">
        <f>SUM(B55:B57)</f>
        <v>52.122191843766736</v>
      </c>
    </row>
    <row r="59" spans="1:5" x14ac:dyDescent="0.3">
      <c r="A59" s="1" t="s">
        <v>162</v>
      </c>
      <c r="B59" s="1">
        <f>Sheet1!B55*linkedrecords!E2*20</f>
        <v>3.4887265325497863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10" t="s">
        <v>146</v>
      </c>
      <c r="B1" s="10"/>
      <c r="C1" s="10"/>
      <c r="D1" s="10"/>
      <c r="E1" s="10"/>
      <c r="F1" s="10"/>
      <c r="G1" s="10"/>
      <c r="H1" s="10"/>
      <c r="I1" s="10"/>
      <c r="J1" s="10"/>
      <c r="L1" s="1">
        <f>1000/50000000</f>
        <v>2.0000000000000002E-5</v>
      </c>
    </row>
    <row r="2" spans="1:12" x14ac:dyDescent="0.3">
      <c r="A2" s="1" t="s">
        <v>147</v>
      </c>
      <c r="B2" s="1" t="s">
        <v>148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169</v>
      </c>
      <c r="H2" s="5" t="s">
        <v>172</v>
      </c>
      <c r="I2" s="1" t="s">
        <v>170</v>
      </c>
      <c r="J2" s="5" t="s">
        <v>171</v>
      </c>
      <c r="L2" s="1"/>
    </row>
    <row r="3" spans="1:12" x14ac:dyDescent="0.3">
      <c r="A3" s="1">
        <f>Sheet4!F3*$L$1</f>
        <v>6.4828800000000006</v>
      </c>
      <c r="B3" s="1">
        <f>Sheet4!G3*$L$1</f>
        <v>2.28864</v>
      </c>
      <c r="C3" s="1">
        <f>Sheet4!I3*$L$1</f>
        <v>0.43166000000000004</v>
      </c>
      <c r="D3" s="1">
        <f>Sheet4!J3*$L$1</f>
        <v>0.73342000000000007</v>
      </c>
      <c r="E3" s="1">
        <f>Sheet4!O3*$L$1</f>
        <v>3.7874800000000004</v>
      </c>
      <c r="F3" s="1">
        <f>Sheet4!P3*$L$1</f>
        <v>4.62E-3</v>
      </c>
      <c r="G3" s="5">
        <f>Sheet4!K3*$L$1</f>
        <v>26.379420000000003</v>
      </c>
      <c r="H3" s="5">
        <f>Sheet4!M3*$L$1</f>
        <v>3.0523600000000002</v>
      </c>
      <c r="I3" s="5">
        <f>Sheet4!V3*$L$1</f>
        <v>10.344080000000002</v>
      </c>
      <c r="J3" s="5">
        <f>(Sheet4!L3-Sheet4!V3)*$L$1</f>
        <v>12.982980000000001</v>
      </c>
    </row>
    <row r="4" spans="1:12" x14ac:dyDescent="0.3">
      <c r="A4" s="1">
        <f>Sheet4!F4*$L$1</f>
        <v>5.3412000000000006</v>
      </c>
      <c r="B4" s="1">
        <f>Sheet4!G4*$L$1</f>
        <v>1.3530800000000001</v>
      </c>
      <c r="C4" s="1">
        <f>Sheet4!I4*$L$1</f>
        <v>0.45588000000000006</v>
      </c>
      <c r="D4" s="1">
        <f>Sheet4!J4*$L$1</f>
        <v>1.3182200000000002</v>
      </c>
      <c r="E4" s="1">
        <f>Sheet4!O4*$L$1</f>
        <v>2.4997600000000002</v>
      </c>
      <c r="F4" s="1">
        <f>Sheet4!P4*$L$1</f>
        <v>1.038E-2</v>
      </c>
      <c r="G4" s="5">
        <f>Sheet4!K4*$L$1</f>
        <v>29.548760000000001</v>
      </c>
      <c r="H4" s="5">
        <f>Sheet4!M4*$L$1</f>
        <v>2.2021000000000002</v>
      </c>
      <c r="I4" s="5">
        <f>Sheet4!V4*$L$1</f>
        <v>10.02692</v>
      </c>
      <c r="J4" s="5">
        <f>(Sheet4!L4-Sheet4!V4)*$L$1</f>
        <v>17.319740000000003</v>
      </c>
    </row>
    <row r="5" spans="1:12" x14ac:dyDescent="0.3">
      <c r="A5" s="1">
        <f>Sheet4!F5*$L$1</f>
        <v>4.4205400000000008</v>
      </c>
      <c r="B5" s="1">
        <f>Sheet4!G5*$L$1</f>
        <v>1.0523800000000001</v>
      </c>
      <c r="C5" s="1">
        <f>Sheet4!I5*$L$1</f>
        <v>0.52016000000000007</v>
      </c>
      <c r="D5" s="1">
        <f>Sheet4!J5*$L$1</f>
        <v>4.1238200000000003</v>
      </c>
      <c r="E5" s="1">
        <f>Sheet4!O5*$L$1</f>
        <v>5.3652000000000006</v>
      </c>
      <c r="F5" s="1">
        <f>Sheet4!P5*$L$1</f>
        <v>2.0820000000000002E-2</v>
      </c>
      <c r="G5" s="5">
        <f>Sheet4!K5*$L$1</f>
        <v>29.965580000000003</v>
      </c>
      <c r="H5" s="5">
        <f>Sheet4!M5*$L$1</f>
        <v>2.6548200000000004</v>
      </c>
      <c r="I5" s="5">
        <f>Sheet4!V5*$L$1</f>
        <v>9.3241800000000001</v>
      </c>
      <c r="J5" s="5">
        <f>(Sheet4!L5-Sheet4!V5)*$L$1</f>
        <v>17.98658</v>
      </c>
    </row>
    <row r="6" spans="1:12" x14ac:dyDescent="0.3">
      <c r="A6" s="1">
        <f>Sheet4!F6*$L$1</f>
        <v>9.4250800000000012</v>
      </c>
      <c r="B6" s="1">
        <f>Sheet4!G6*$L$1</f>
        <v>2.0269400000000002</v>
      </c>
      <c r="C6" s="1">
        <f>Sheet4!I6*$L$1</f>
        <v>0.91798000000000013</v>
      </c>
      <c r="D6" s="1">
        <f>Sheet4!J6*$L$1</f>
        <v>1.4290600000000002</v>
      </c>
      <c r="E6" s="1">
        <f>Sheet4!O6*$L$1</f>
        <v>4.4256200000000003</v>
      </c>
      <c r="F6" s="1">
        <f>Sheet4!P6*$L$1</f>
        <v>1.4860000000000002E-2</v>
      </c>
      <c r="G6" s="5">
        <f>Sheet4!K6*$L$1</f>
        <v>35.138920000000006</v>
      </c>
      <c r="H6" s="5">
        <f>Sheet4!M6*$L$1</f>
        <v>2.29562</v>
      </c>
      <c r="I6" s="5">
        <f>Sheet4!V6*$L$1</f>
        <v>13.398980000000002</v>
      </c>
      <c r="J6" s="5">
        <f>(Sheet4!L6-Sheet4!V6)*$L$1</f>
        <v>19.444320000000001</v>
      </c>
    </row>
    <row r="7" spans="1:12" x14ac:dyDescent="0.3">
      <c r="A7" s="1">
        <f>Sheet4!F7*$L$1</f>
        <v>6.4297000000000004</v>
      </c>
      <c r="B7" s="1">
        <f>Sheet4!G7*$L$1</f>
        <v>1.9904200000000001</v>
      </c>
      <c r="C7" s="1">
        <f>Sheet4!I7*$L$1</f>
        <v>0.64678000000000002</v>
      </c>
      <c r="D7" s="1">
        <f>Sheet4!J7*$L$1</f>
        <v>2.9668600000000001</v>
      </c>
      <c r="E7" s="1">
        <f>Sheet4!O7*$L$1</f>
        <v>5.0357200000000004</v>
      </c>
      <c r="F7" s="1">
        <f>Sheet4!P7*$L$1</f>
        <v>2.4880000000000003E-2</v>
      </c>
      <c r="G7" s="5">
        <f>Sheet4!K7*$L$1</f>
        <v>36.713500000000003</v>
      </c>
      <c r="H7" s="5">
        <f>Sheet4!M7*$L$1</f>
        <v>2.7121000000000004</v>
      </c>
      <c r="I7" s="5">
        <f>Sheet4!V7*$L$1</f>
        <v>12.830760000000001</v>
      </c>
      <c r="J7" s="5">
        <f>(Sheet4!L7-Sheet4!V7)*$L$1</f>
        <v>21.170640000000002</v>
      </c>
    </row>
    <row r="8" spans="1:12" x14ac:dyDescent="0.3">
      <c r="A8" s="1">
        <f>Sheet4!F8*$L$1</f>
        <v>3.3531000000000004</v>
      </c>
      <c r="B8" s="1">
        <f>Sheet4!G8*$L$1</f>
        <v>4.8052800000000007</v>
      </c>
      <c r="C8" s="1">
        <f>Sheet4!I8*$L$1</f>
        <v>0.24918000000000001</v>
      </c>
      <c r="D8" s="1">
        <f>Sheet4!J8*$L$1</f>
        <v>0.59814000000000001</v>
      </c>
      <c r="E8" s="1">
        <f>Sheet4!O8*$L$1</f>
        <v>3.5050400000000002</v>
      </c>
      <c r="F8" s="1">
        <f>Sheet4!P8*$L$1</f>
        <v>1.4540000000000001E-2</v>
      </c>
      <c r="G8" s="5">
        <f>Sheet4!K8*$L$1</f>
        <v>34.066520000000004</v>
      </c>
      <c r="H8" s="5">
        <f>Sheet4!M8*$L$1</f>
        <v>5.4708800000000002</v>
      </c>
      <c r="I8" s="5">
        <f>Sheet4!V8*$L$1</f>
        <v>10.51154</v>
      </c>
      <c r="J8" s="5">
        <f>(Sheet4!L8-Sheet4!V8)*$L$1</f>
        <v>18.084100000000003</v>
      </c>
    </row>
    <row r="9" spans="1:12" x14ac:dyDescent="0.3">
      <c r="A9" s="1">
        <f>Sheet4!F9*$L$1</f>
        <v>11.53542</v>
      </c>
      <c r="B9" s="1">
        <f>Sheet4!G9*$L$1</f>
        <v>1.40954</v>
      </c>
      <c r="C9" s="1">
        <f>Sheet4!I9*$L$1</f>
        <v>0.95798000000000005</v>
      </c>
      <c r="D9" s="1">
        <f>Sheet4!J9*$L$1</f>
        <v>0.83194000000000001</v>
      </c>
      <c r="E9" s="1">
        <f>Sheet4!O9*$L$1</f>
        <v>6.5497600000000009</v>
      </c>
      <c r="F9" s="1">
        <f>Sheet4!P9*$L$1</f>
        <v>3.96E-3</v>
      </c>
      <c r="G9" s="5">
        <f>Sheet4!K9*$L$1</f>
        <v>42.635120000000001</v>
      </c>
      <c r="H9" s="5">
        <f>Sheet4!M9*$L$1</f>
        <v>1.8926800000000001</v>
      </c>
      <c r="I9" s="5">
        <f>Sheet4!V9*$L$1</f>
        <v>13.908720000000001</v>
      </c>
      <c r="J9" s="5">
        <f>(Sheet4!L9-Sheet4!V9)*$L$1</f>
        <v>26.833720000000003</v>
      </c>
    </row>
    <row r="10" spans="1:12" x14ac:dyDescent="0.3">
      <c r="A10" s="1">
        <f>Sheet4!F10*$L$1</f>
        <v>15.264860000000001</v>
      </c>
      <c r="B10" s="1">
        <f>Sheet4!G10*$L$1</f>
        <v>3.4064600000000005</v>
      </c>
      <c r="C10" s="1">
        <f>Sheet4!I10*$L$1</f>
        <v>0.36616000000000004</v>
      </c>
      <c r="D10" s="1">
        <f>Sheet4!J10*$L$1</f>
        <v>1.7196000000000002</v>
      </c>
      <c r="E10" s="1">
        <f>Sheet4!O10*$L$1</f>
        <v>3.6316000000000002</v>
      </c>
      <c r="F10" s="1">
        <f>Sheet4!P10*$L$1</f>
        <v>8.2800000000000009E-3</v>
      </c>
      <c r="G10" s="5">
        <f>Sheet4!K10*$L$1</f>
        <v>52.896280000000004</v>
      </c>
      <c r="H10" s="5">
        <f>Sheet4!M10*$L$1</f>
        <v>3.8084600000000002</v>
      </c>
      <c r="I10" s="5">
        <f>Sheet4!V10*$L$1</f>
        <v>19.26642</v>
      </c>
      <c r="J10" s="5">
        <f>(Sheet4!L10-Sheet4!V10)*$L$1</f>
        <v>29.821400000000004</v>
      </c>
    </row>
    <row r="11" spans="1:12" x14ac:dyDescent="0.3">
      <c r="A11" s="1">
        <f>Sheet4!F11*$L$1</f>
        <v>3.5295000000000001</v>
      </c>
      <c r="B11" s="1">
        <f>Sheet4!G11*$L$1</f>
        <v>2.3919800000000002</v>
      </c>
      <c r="C11" s="1">
        <f>Sheet4!I11*$L$1</f>
        <v>0.20334000000000002</v>
      </c>
      <c r="D11" s="1">
        <f>Sheet4!J11*$L$1</f>
        <v>1.4148400000000001</v>
      </c>
      <c r="E11" s="1">
        <f>Sheet4!O11*$L$1</f>
        <v>4.1464600000000003</v>
      </c>
      <c r="F11" s="1">
        <f>Sheet4!P11*$L$1</f>
        <v>1.064E-2</v>
      </c>
      <c r="G11" s="5">
        <f>Sheet4!K11*$L$1</f>
        <v>34.102600000000002</v>
      </c>
      <c r="H11" s="5">
        <f>Sheet4!M11*$L$1</f>
        <v>5.8164800000000003</v>
      </c>
      <c r="I11" s="5">
        <f>Sheet4!V11*$L$1</f>
        <v>10.66314</v>
      </c>
      <c r="J11" s="5">
        <f>(Sheet4!L11-Sheet4!V11)*$L$1</f>
        <v>17.622980000000002</v>
      </c>
    </row>
    <row r="12" spans="1:12" x14ac:dyDescent="0.3">
      <c r="A12" s="1">
        <f>Sheet4!F12*$L$1</f>
        <v>7.6677400000000002</v>
      </c>
      <c r="B12" s="1">
        <f>Sheet4!G12*$L$1</f>
        <v>1.3200000000000002E-3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6.6600000000000001E-3</v>
      </c>
      <c r="F12" s="1">
        <f>Sheet4!P12*$L$1</f>
        <v>4.0000000000000003E-5</v>
      </c>
      <c r="G12" s="5">
        <f>Sheet4!K12*$L$1</f>
        <v>51.201920000000001</v>
      </c>
      <c r="H12" s="5">
        <f>Sheet4!M12*$L$1</f>
        <v>4.3E-3</v>
      </c>
      <c r="I12" s="5">
        <f>Sheet4!V12*$L$1</f>
        <v>13.60866</v>
      </c>
      <c r="J12" s="5">
        <f>(Sheet4!L12-Sheet4!V12)*$L$1</f>
        <v>37.58896</v>
      </c>
    </row>
    <row r="13" spans="1:12" x14ac:dyDescent="0.3">
      <c r="A13" s="1">
        <f>Sheet4!F13*$L$1</f>
        <v>8.8963000000000001</v>
      </c>
      <c r="B13" s="1">
        <f>Sheet4!G13*$L$1</f>
        <v>6.9988400000000004</v>
      </c>
      <c r="C13" s="1">
        <f>Sheet4!I13*$L$1</f>
        <v>0.81688000000000005</v>
      </c>
      <c r="D13" s="1">
        <f>Sheet4!J13*$L$1</f>
        <v>1.47526</v>
      </c>
      <c r="E13" s="1">
        <f>Sheet4!O13*$L$1</f>
        <v>5.6621000000000006</v>
      </c>
      <c r="F13" s="1">
        <f>Sheet4!P13*$L$1</f>
        <v>2.3560000000000001E-2</v>
      </c>
      <c r="G13" s="5">
        <f>Sheet4!K13*$L$1</f>
        <v>47.850200000000001</v>
      </c>
      <c r="H13" s="5">
        <f>Sheet4!M13*$L$1</f>
        <v>10.99638</v>
      </c>
      <c r="I13" s="5">
        <f>Sheet4!V13*$L$1</f>
        <v>13.129600000000002</v>
      </c>
      <c r="J13" s="5">
        <f>(Sheet4!L13-Sheet4!V13)*$L$1</f>
        <v>23.724220000000003</v>
      </c>
    </row>
    <row r="14" spans="1:12" x14ac:dyDescent="0.3">
      <c r="A14" s="1">
        <f>Sheet4!F14*$L$1</f>
        <v>38.706220000000002</v>
      </c>
      <c r="B14" s="1">
        <f>Sheet4!G14*$L$1</f>
        <v>7.4512400000000003</v>
      </c>
      <c r="C14" s="1">
        <f>Sheet4!I14*$L$1</f>
        <v>1.13354</v>
      </c>
      <c r="D14" s="1">
        <f>Sheet4!J14*$L$1</f>
        <v>0.97950000000000004</v>
      </c>
      <c r="E14" s="1">
        <f>Sheet4!O14*$L$1</f>
        <v>4.8718600000000007</v>
      </c>
      <c r="F14" s="1">
        <f>Sheet4!P14*$L$1</f>
        <v>2.8900000000000002E-2</v>
      </c>
      <c r="G14" s="5">
        <f>Sheet4!K14*$L$1</f>
        <v>92.722700000000003</v>
      </c>
      <c r="H14" s="5">
        <f>Sheet4!M14*$L$1</f>
        <v>12.492680000000002</v>
      </c>
      <c r="I14" s="5">
        <f>Sheet4!V14*$L$1</f>
        <v>26.081040000000002</v>
      </c>
      <c r="J14" s="5">
        <f>(Sheet4!L14-Sheet4!V14)*$L$1</f>
        <v>54.148980000000002</v>
      </c>
    </row>
    <row r="15" spans="1:12" x14ac:dyDescent="0.3">
      <c r="A15" s="1">
        <f>Sheet4!F15*$L$1</f>
        <v>44.337980000000002</v>
      </c>
      <c r="B15" s="1">
        <f>Sheet4!G15*$L$1</f>
        <v>6.5890000000000004</v>
      </c>
      <c r="C15" s="1">
        <f>Sheet4!I15*$L$1</f>
        <v>1.2764200000000001</v>
      </c>
      <c r="D15" s="1">
        <f>Sheet4!J15*$L$1</f>
        <v>0.7970600000000001</v>
      </c>
      <c r="E15" s="1">
        <f>Sheet4!O15*$L$1</f>
        <v>5.1151</v>
      </c>
      <c r="F15" s="1">
        <f>Sheet4!P15*$L$1</f>
        <v>2.2700000000000001E-2</v>
      </c>
      <c r="G15" s="5">
        <f>Sheet4!K15*$L$1</f>
        <v>100.08844000000001</v>
      </c>
      <c r="H15" s="5">
        <f>Sheet4!M15*$L$1</f>
        <v>13.042280000000002</v>
      </c>
      <c r="I15" s="5">
        <f>Sheet4!V15*$L$1</f>
        <v>28.420940000000002</v>
      </c>
      <c r="J15" s="5">
        <f>(Sheet4!L15-Sheet4!V15)*$L$1</f>
        <v>58.625220000000006</v>
      </c>
    </row>
    <row r="16" spans="1:12" x14ac:dyDescent="0.3">
      <c r="A16" s="1">
        <f>Sheet4!F16*$L$1</f>
        <v>30.684720000000002</v>
      </c>
      <c r="B16" s="1">
        <f>Sheet4!G16*$L$1</f>
        <v>7.2149400000000004</v>
      </c>
      <c r="C16" s="1">
        <f>Sheet4!I16*$L$1</f>
        <v>0.98232000000000008</v>
      </c>
      <c r="D16" s="1">
        <f>Sheet4!J16*$L$1</f>
        <v>0.88752000000000009</v>
      </c>
      <c r="E16" s="1">
        <f>Sheet4!O16*$L$1</f>
        <v>5.2851600000000003</v>
      </c>
      <c r="F16" s="1">
        <f>Sheet4!P16*$L$1</f>
        <v>2.264E-2</v>
      </c>
      <c r="G16" s="5">
        <f>Sheet4!K16*$L$1</f>
        <v>90.8596</v>
      </c>
      <c r="H16" s="5">
        <f>Sheet4!M16*$L$1</f>
        <v>14.347600000000002</v>
      </c>
      <c r="I16" s="5">
        <f>Sheet4!V16*$L$1</f>
        <v>25.438420000000001</v>
      </c>
      <c r="J16" s="5">
        <f>(Sheet4!L16-Sheet4!V16)*$L$1</f>
        <v>51.073580000000007</v>
      </c>
    </row>
    <row r="17" spans="1:10" x14ac:dyDescent="0.3">
      <c r="A17" s="1">
        <f>Sheet4!F17*$L$1</f>
        <v>8.4107400000000005</v>
      </c>
      <c r="B17" s="1">
        <f>Sheet4!G17*$L$1</f>
        <v>7.3326400000000005</v>
      </c>
      <c r="C17" s="1">
        <f>Sheet4!I17*$L$1</f>
        <v>0.6950400000000001</v>
      </c>
      <c r="D17" s="1">
        <f>Sheet4!J17*$L$1</f>
        <v>0.91108000000000011</v>
      </c>
      <c r="E17" s="1">
        <f>Sheet4!O17*$L$1</f>
        <v>5.33948</v>
      </c>
      <c r="F17" s="1">
        <f>Sheet4!P17*$L$1</f>
        <v>2.3440000000000003E-2</v>
      </c>
      <c r="G17" s="5">
        <f>Sheet4!K17*$L$1</f>
        <v>54.260540000000006</v>
      </c>
      <c r="H17" s="5">
        <f>Sheet4!M17*$L$1</f>
        <v>13.930040000000002</v>
      </c>
      <c r="I17" s="5">
        <f>Sheet4!V17*$L$1</f>
        <v>13.213400000000002</v>
      </c>
      <c r="J17" s="5">
        <f>(Sheet4!L17-Sheet4!V17)*$L$1</f>
        <v>27.117100000000001</v>
      </c>
    </row>
    <row r="18" spans="1:10" x14ac:dyDescent="0.3">
      <c r="A18" s="1">
        <f>Sheet4!F18*$L$1</f>
        <v>7.995540000000001</v>
      </c>
      <c r="B18" s="1">
        <f>Sheet4!G18*$L$1</f>
        <v>8.0475600000000007</v>
      </c>
      <c r="C18" s="1">
        <f>Sheet4!I18*$L$1</f>
        <v>0.62624000000000002</v>
      </c>
      <c r="D18" s="1">
        <f>Sheet4!J18*$L$1</f>
        <v>0.99190000000000011</v>
      </c>
      <c r="E18" s="1">
        <f>Sheet4!O18*$L$1</f>
        <v>5.4822400000000009</v>
      </c>
      <c r="F18" s="1">
        <f>Sheet4!P18*$L$1</f>
        <v>2.9220000000000003E-2</v>
      </c>
      <c r="G18" s="5">
        <f>Sheet4!K18*$L$1</f>
        <v>63.945500000000003</v>
      </c>
      <c r="H18" s="5">
        <f>Sheet4!M18*$L$1</f>
        <v>16.113300000000002</v>
      </c>
      <c r="I18" s="5">
        <f>Sheet4!V18*$L$1</f>
        <v>15.278080000000001</v>
      </c>
      <c r="J18" s="5">
        <f>(Sheet4!L18-Sheet4!V18)*$L$1</f>
        <v>32.554120000000005</v>
      </c>
    </row>
    <row r="19" spans="1:10" x14ac:dyDescent="0.3">
      <c r="A19" s="1">
        <f>Sheet4!F19*$L$1</f>
        <v>7.8562600000000007</v>
      </c>
      <c r="B19" s="1">
        <f>Sheet4!G19*$L$1</f>
        <v>8.5917000000000012</v>
      </c>
      <c r="C19" s="1">
        <f>Sheet4!I19*$L$1</f>
        <v>0.61006000000000005</v>
      </c>
      <c r="D19" s="1">
        <f>Sheet4!J19*$L$1</f>
        <v>0.96876000000000007</v>
      </c>
      <c r="E19" s="1">
        <f>Sheet4!O19*$L$1</f>
        <v>5.4775400000000003</v>
      </c>
      <c r="F19" s="1">
        <f>Sheet4!P19*$L$1</f>
        <v>3.8980000000000001E-2</v>
      </c>
      <c r="G19" s="5">
        <f>Sheet4!K19*$L$1</f>
        <v>62.564660000000003</v>
      </c>
      <c r="H19" s="5">
        <f>Sheet4!M19*$L$1</f>
        <v>17.59168</v>
      </c>
      <c r="I19" s="5">
        <f>Sheet4!V19*$L$1</f>
        <v>14.299000000000001</v>
      </c>
      <c r="J19" s="5">
        <f>(Sheet4!L19-Sheet4!V19)*$L$1</f>
        <v>30.673980000000004</v>
      </c>
    </row>
    <row r="20" spans="1:10" x14ac:dyDescent="0.3">
      <c r="A20" s="1">
        <f>Sheet4!F20*$L$1</f>
        <v>8.16038</v>
      </c>
      <c r="B20" s="1">
        <f>Sheet4!G20*$L$1</f>
        <v>0.41852000000000006</v>
      </c>
      <c r="C20" s="1">
        <f>Sheet4!I20*$L$1</f>
        <v>2.2000000000000002E-2</v>
      </c>
      <c r="D20" s="1">
        <f>Sheet4!J20*$L$1</f>
        <v>0.61842000000000008</v>
      </c>
      <c r="E20" s="1">
        <f>Sheet4!O20*$L$1</f>
        <v>0.76702000000000004</v>
      </c>
      <c r="F20" s="1">
        <f>Sheet4!P20*$L$1</f>
        <v>3.6000000000000002E-4</v>
      </c>
      <c r="G20" s="5">
        <f>Sheet4!K20*$L$1</f>
        <v>66.374320000000012</v>
      </c>
      <c r="H20" s="5">
        <f>Sheet4!M20*$L$1</f>
        <v>0.40684000000000003</v>
      </c>
      <c r="I20" s="5">
        <f>Sheet4!V20*$L$1</f>
        <v>21.550520000000002</v>
      </c>
      <c r="J20" s="5">
        <f>(Sheet4!L20-Sheet4!V20)*$L$1</f>
        <v>44.416960000000003</v>
      </c>
    </row>
    <row r="21" spans="1:10" x14ac:dyDescent="0.3">
      <c r="A21" s="1">
        <f>Sheet4!F21*$L$1</f>
        <v>8.6883600000000012</v>
      </c>
      <c r="B21" s="1">
        <f>Sheet4!G21*$L$1</f>
        <v>1.2800000000000001E-3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7.0200000000000002E-3</v>
      </c>
      <c r="F21" s="1">
        <f>Sheet4!P21*$L$1</f>
        <v>0</v>
      </c>
      <c r="G21" s="5">
        <f>Sheet4!K21*$L$1</f>
        <v>62.044160000000005</v>
      </c>
      <c r="H21" s="5">
        <f>Sheet4!M21*$L$1</f>
        <v>3.7000000000000002E-3</v>
      </c>
      <c r="I21" s="5">
        <f>Sheet4!V21*$L$1</f>
        <v>20.782140000000002</v>
      </c>
      <c r="J21" s="5">
        <f>(Sheet4!L21-Sheet4!V21)*$L$1</f>
        <v>41.258320000000005</v>
      </c>
    </row>
    <row r="22" spans="1:10" x14ac:dyDescent="0.3">
      <c r="A22" s="1">
        <f>Sheet4!F22*$L$1</f>
        <v>18.578220000000002</v>
      </c>
      <c r="B22" s="1">
        <f>Sheet4!G22*$L$1</f>
        <v>2.9441800000000002</v>
      </c>
      <c r="C22" s="1">
        <f>Sheet4!I22*$L$1</f>
        <v>3.2098200000000001</v>
      </c>
      <c r="D22" s="1">
        <f>Sheet4!J22*$L$1</f>
        <v>1.2031200000000002</v>
      </c>
      <c r="E22" s="1">
        <f>Sheet4!O22*$L$1</f>
        <v>8.5264000000000006</v>
      </c>
      <c r="F22" s="1">
        <f>Sheet4!P22*$L$1</f>
        <v>3.8220000000000004E-2</v>
      </c>
      <c r="G22" s="5">
        <f>Sheet4!K22*$L$1</f>
        <v>85.222760000000008</v>
      </c>
      <c r="H22" s="5">
        <f>Sheet4!M22*$L$1</f>
        <v>5.8343200000000008</v>
      </c>
      <c r="I22" s="5">
        <f>Sheet4!V22*$L$1</f>
        <v>25.102860000000003</v>
      </c>
      <c r="J22" s="5">
        <f>(Sheet4!L22-Sheet4!V22)*$L$1</f>
        <v>54.285580000000003</v>
      </c>
    </row>
    <row r="23" spans="1:10" x14ac:dyDescent="0.3">
      <c r="A23" s="1">
        <f>Sheet4!F23*$L$1</f>
        <v>8.2547800000000002</v>
      </c>
      <c r="B23" s="1">
        <f>Sheet4!G23*$L$1</f>
        <v>6.7482000000000006</v>
      </c>
      <c r="C23" s="1">
        <f>Sheet4!I23*$L$1</f>
        <v>0.34758000000000006</v>
      </c>
      <c r="D23" s="1">
        <f>Sheet4!J23*$L$1</f>
        <v>16.825980000000001</v>
      </c>
      <c r="E23" s="1">
        <f>Sheet4!O23*$L$1</f>
        <v>22.413020000000003</v>
      </c>
      <c r="F23" s="1">
        <f>Sheet4!P23*$L$1</f>
        <v>4.4160000000000005E-2</v>
      </c>
      <c r="G23" s="5">
        <f>Sheet4!K23*$L$1</f>
        <v>78.911780000000007</v>
      </c>
      <c r="H23" s="5">
        <f>Sheet4!M23*$L$1</f>
        <v>13.217640000000001</v>
      </c>
      <c r="I23" s="5">
        <f>Sheet4!V23*$L$1</f>
        <v>20.964080000000003</v>
      </c>
      <c r="J23" s="5">
        <f>(Sheet4!L23-Sheet4!V23)*$L$1</f>
        <v>44.730060000000002</v>
      </c>
    </row>
    <row r="24" spans="1:10" x14ac:dyDescent="0.3">
      <c r="A24" s="1">
        <f>Sheet4!F24*$L$1</f>
        <v>8.7340800000000005</v>
      </c>
      <c r="B24" s="1">
        <f>Sheet4!G24*$L$1</f>
        <v>5.4679400000000005</v>
      </c>
      <c r="C24" s="1">
        <f>Sheet4!I24*$L$1</f>
        <v>0.40430000000000005</v>
      </c>
      <c r="D24" s="1">
        <f>Sheet4!J24*$L$1</f>
        <v>18.630040000000001</v>
      </c>
      <c r="E24" s="1">
        <f>Sheet4!O24*$L$1</f>
        <v>23.350560000000002</v>
      </c>
      <c r="F24" s="1">
        <f>Sheet4!P24*$L$1</f>
        <v>4.9660000000000003E-2</v>
      </c>
      <c r="G24" s="5">
        <f>Sheet4!K24*$L$1</f>
        <v>84.745740000000012</v>
      </c>
      <c r="H24" s="5">
        <f>Sheet4!M24*$L$1</f>
        <v>12.956520000000001</v>
      </c>
      <c r="I24" s="5">
        <f>Sheet4!V24*$L$1</f>
        <v>23.555320000000002</v>
      </c>
      <c r="J24" s="5">
        <f>(Sheet4!L24-Sheet4!V24)*$L$1</f>
        <v>48.233900000000006</v>
      </c>
    </row>
    <row r="25" spans="1:10" x14ac:dyDescent="0.3">
      <c r="A25" s="1">
        <f>Sheet4!F25*$L$1</f>
        <v>8.0666400000000014</v>
      </c>
      <c r="B25" s="1">
        <f>Sheet4!G25*$L$1</f>
        <v>6.8483000000000009</v>
      </c>
      <c r="C25" s="1">
        <f>Sheet4!I25*$L$1</f>
        <v>0.36500000000000005</v>
      </c>
      <c r="D25" s="1">
        <f>Sheet4!J25*$L$1</f>
        <v>17.666120000000003</v>
      </c>
      <c r="E25" s="1">
        <f>Sheet4!O25*$L$1</f>
        <v>23.449680000000001</v>
      </c>
      <c r="F25" s="1">
        <f>Sheet4!P25*$L$1</f>
        <v>4.4320000000000005E-2</v>
      </c>
      <c r="G25" s="5">
        <f>Sheet4!K25*$L$1</f>
        <v>77.204860000000011</v>
      </c>
      <c r="H25" s="5">
        <f>Sheet4!M25*$L$1</f>
        <v>13.170200000000001</v>
      </c>
      <c r="I25" s="5">
        <f>Sheet4!V25*$L$1</f>
        <v>20.828860000000002</v>
      </c>
      <c r="J25" s="5">
        <f>(Sheet4!L25-Sheet4!V25)*$L$1</f>
        <v>43.205800000000004</v>
      </c>
    </row>
    <row r="26" spans="1:10" x14ac:dyDescent="0.3">
      <c r="A26" s="1">
        <f>Sheet4!F26*$L$1</f>
        <v>8.6185000000000009</v>
      </c>
      <c r="B26" s="1">
        <f>Sheet4!G26*$L$1</f>
        <v>5.5152000000000001</v>
      </c>
      <c r="C26" s="1">
        <f>Sheet4!I26*$L$1</f>
        <v>0.40208000000000005</v>
      </c>
      <c r="D26" s="1">
        <f>Sheet4!J26*$L$1</f>
        <v>18.508200000000002</v>
      </c>
      <c r="E26" s="1">
        <f>Sheet4!O26*$L$1</f>
        <v>23.227460000000001</v>
      </c>
      <c r="F26" s="1">
        <f>Sheet4!P26*$L$1</f>
        <v>4.4400000000000002E-2</v>
      </c>
      <c r="G26" s="5">
        <f>Sheet4!K26*$L$1</f>
        <v>81.576100000000011</v>
      </c>
      <c r="H26" s="5">
        <f>Sheet4!M26*$L$1</f>
        <v>12.98132</v>
      </c>
      <c r="I26" s="5">
        <f>Sheet4!V26*$L$1</f>
        <v>22.4648</v>
      </c>
      <c r="J26" s="5">
        <f>(Sheet4!L26-Sheet4!V26)*$L$1</f>
        <v>46.129980000000003</v>
      </c>
    </row>
    <row r="27" spans="1:10" x14ac:dyDescent="0.3">
      <c r="A27" s="1">
        <f>Sheet4!F27*$L$1</f>
        <v>8.8239600000000014</v>
      </c>
      <c r="B27" s="1">
        <f>Sheet4!G27*$L$1</f>
        <v>5.1737800000000007</v>
      </c>
      <c r="C27" s="1">
        <f>Sheet4!I27*$L$1</f>
        <v>0.43692000000000003</v>
      </c>
      <c r="D27" s="1">
        <f>Sheet4!J27*$L$1</f>
        <v>19.062840000000001</v>
      </c>
      <c r="E27" s="1">
        <f>Sheet4!O27*$L$1</f>
        <v>23.54748</v>
      </c>
      <c r="F27" s="1">
        <f>Sheet4!P27*$L$1</f>
        <v>4.8800000000000003E-2</v>
      </c>
      <c r="G27" s="5">
        <f>Sheet4!K27*$L$1</f>
        <v>82.047380000000004</v>
      </c>
      <c r="H27" s="5">
        <f>Sheet4!M27*$L$1</f>
        <v>12.857200000000001</v>
      </c>
      <c r="I27" s="5">
        <f>Sheet4!V27*$L$1</f>
        <v>22.088420000000003</v>
      </c>
      <c r="J27" s="5">
        <f>(Sheet4!L27-Sheet4!V27)*$L$1</f>
        <v>47.101760000000006</v>
      </c>
    </row>
    <row r="28" spans="1:10" x14ac:dyDescent="0.3">
      <c r="A28" s="1">
        <f>Sheet4!F28*$L$1</f>
        <v>9.2234600000000011</v>
      </c>
      <c r="B28" s="1">
        <f>Sheet4!G28*$L$1</f>
        <v>5.0763200000000008</v>
      </c>
      <c r="C28" s="1">
        <f>Sheet4!I28*$L$1</f>
        <v>0.41474000000000005</v>
      </c>
      <c r="D28" s="1">
        <f>Sheet4!J28*$L$1</f>
        <v>19.165400000000002</v>
      </c>
      <c r="E28" s="1">
        <f>Sheet4!O28*$L$1</f>
        <v>23.661720000000003</v>
      </c>
      <c r="F28" s="1">
        <f>Sheet4!P28*$L$1</f>
        <v>4.1640000000000003E-2</v>
      </c>
      <c r="G28" s="5">
        <f>Sheet4!K28*$L$1</f>
        <v>87.686580000000006</v>
      </c>
      <c r="H28" s="5">
        <f>Sheet4!M28*$L$1</f>
        <v>12.847220000000002</v>
      </c>
      <c r="I28" s="5">
        <f>Sheet4!V28*$L$1</f>
        <v>24.03668</v>
      </c>
      <c r="J28" s="5">
        <f>(Sheet4!L28-Sheet4!V28)*$L$1</f>
        <v>50.802680000000002</v>
      </c>
    </row>
    <row r="29" spans="1:10" x14ac:dyDescent="0.3">
      <c r="A29" s="1">
        <f>Sheet4!F29*$L$1</f>
        <v>20.947120000000002</v>
      </c>
      <c r="B29" s="1">
        <f>Sheet4!G29*$L$1</f>
        <v>3.6000600000000005</v>
      </c>
      <c r="C29" s="1">
        <f>Sheet4!I29*$L$1</f>
        <v>3.4029000000000003</v>
      </c>
      <c r="D29" s="1">
        <f>Sheet4!J29*$L$1</f>
        <v>1.7848400000000002</v>
      </c>
      <c r="E29" s="1">
        <f>Sheet4!O29*$L$1</f>
        <v>9.9397800000000007</v>
      </c>
      <c r="F29" s="1">
        <f>Sheet4!P29*$L$1</f>
        <v>4.5040000000000004E-2</v>
      </c>
      <c r="G29" s="5">
        <f>Sheet4!K29*$L$1</f>
        <v>98.175280000000015</v>
      </c>
      <c r="H29" s="5">
        <f>Sheet4!M29*$L$1</f>
        <v>7.2889600000000003</v>
      </c>
      <c r="I29" s="5">
        <f>Sheet4!V29*$L$1</f>
        <v>28.051720000000003</v>
      </c>
      <c r="J29" s="5">
        <f>(Sheet4!L29-Sheet4!V29)*$L$1</f>
        <v>62.834600000000002</v>
      </c>
    </row>
    <row r="30" spans="1:10" x14ac:dyDescent="0.3">
      <c r="A30" s="1">
        <f>Sheet4!F30*$L$1</f>
        <v>21.898120000000002</v>
      </c>
      <c r="B30" s="1">
        <f>Sheet4!G30*$L$1</f>
        <v>3.7316000000000003</v>
      </c>
      <c r="C30" s="1">
        <f>Sheet4!I30*$L$1</f>
        <v>3.7514800000000004</v>
      </c>
      <c r="D30" s="1">
        <f>Sheet4!J30*$L$1</f>
        <v>1.6954000000000002</v>
      </c>
      <c r="E30" s="1">
        <f>Sheet4!O30*$L$1</f>
        <v>10.330900000000002</v>
      </c>
      <c r="F30" s="1">
        <f>Sheet4!P30*$L$1</f>
        <v>7.3040000000000008E-2</v>
      </c>
      <c r="G30" s="5">
        <f>Sheet4!K30*$L$1</f>
        <v>101.89710000000001</v>
      </c>
      <c r="H30" s="5">
        <f>Sheet4!M30*$L$1</f>
        <v>7.6081400000000006</v>
      </c>
      <c r="I30" s="5">
        <f>Sheet4!V30*$L$1</f>
        <v>29.581480000000003</v>
      </c>
      <c r="J30" s="5">
        <f>(Sheet4!L30-Sheet4!V30)*$L$1</f>
        <v>64.707480000000004</v>
      </c>
    </row>
    <row r="31" spans="1:10" x14ac:dyDescent="0.3">
      <c r="A31" s="1">
        <f>Sheet4!F31*$L$1</f>
        <v>21.316660000000002</v>
      </c>
      <c r="B31" s="1">
        <f>Sheet4!G31*$L$1</f>
        <v>3.7004000000000001</v>
      </c>
      <c r="C31" s="1">
        <f>Sheet4!I31*$L$1</f>
        <v>3.4348600000000005</v>
      </c>
      <c r="D31" s="1">
        <f>Sheet4!J31*$L$1</f>
        <v>1.5012800000000002</v>
      </c>
      <c r="E31" s="1">
        <f>Sheet4!O31*$L$1</f>
        <v>9.8576000000000015</v>
      </c>
      <c r="F31" s="1">
        <f>Sheet4!P31*$L$1</f>
        <v>7.4760000000000007E-2</v>
      </c>
      <c r="G31" s="5">
        <f>Sheet4!K31*$L$1</f>
        <v>98.813120000000012</v>
      </c>
      <c r="H31" s="5">
        <f>Sheet4!M31*$L$1</f>
        <v>7.1356000000000002</v>
      </c>
      <c r="I31" s="5">
        <f>Sheet4!V31*$L$1</f>
        <v>28.679440000000003</v>
      </c>
      <c r="J31" s="5">
        <f>(Sheet4!L31-Sheet4!V31)*$L$1</f>
        <v>62.998080000000002</v>
      </c>
    </row>
    <row r="32" spans="1:10" x14ac:dyDescent="0.3">
      <c r="A32" s="1">
        <f>Sheet4!F32*$L$1</f>
        <v>24.449920000000002</v>
      </c>
      <c r="B32" s="1">
        <f>Sheet4!G32*$L$1</f>
        <v>4.2806600000000001</v>
      </c>
      <c r="C32" s="1">
        <f>Sheet4!I32*$L$1</f>
        <v>3.7924800000000003</v>
      </c>
      <c r="D32" s="1">
        <f>Sheet4!J32*$L$1</f>
        <v>1.9044000000000001</v>
      </c>
      <c r="E32" s="1">
        <f>Sheet4!O32*$L$1</f>
        <v>11.141660000000002</v>
      </c>
      <c r="F32" s="1">
        <f>Sheet4!P32*$L$1</f>
        <v>8.1140000000000004E-2</v>
      </c>
      <c r="G32" s="5">
        <f>Sheet4!K32*$L$1</f>
        <v>111.29042000000001</v>
      </c>
      <c r="H32" s="5">
        <f>Sheet4!M32*$L$1</f>
        <v>8.5670400000000004</v>
      </c>
      <c r="I32" s="5">
        <f>Sheet4!V32*$L$1</f>
        <v>32.217380000000006</v>
      </c>
      <c r="J32" s="5">
        <f>(Sheet4!L32-Sheet4!V32)*$L$1</f>
        <v>70.506</v>
      </c>
    </row>
    <row r="33" spans="1:10" x14ac:dyDescent="0.3">
      <c r="A33" s="1">
        <f>Sheet4!F33*$L$1</f>
        <v>23.926820000000003</v>
      </c>
      <c r="B33" s="1">
        <f>Sheet4!G33*$L$1</f>
        <v>4.2368600000000001</v>
      </c>
      <c r="C33" s="1">
        <f>Sheet4!I33*$L$1</f>
        <v>3.8958400000000002</v>
      </c>
      <c r="D33" s="1">
        <f>Sheet4!J33*$L$1</f>
        <v>1.7788400000000002</v>
      </c>
      <c r="E33" s="1">
        <f>Sheet4!O33*$L$1</f>
        <v>11.073880000000001</v>
      </c>
      <c r="F33" s="1">
        <f>Sheet4!P33*$L$1</f>
        <v>0.11206000000000001</v>
      </c>
      <c r="G33" s="5">
        <f>Sheet4!K33*$L$1</f>
        <v>110.691</v>
      </c>
      <c r="H33" s="5">
        <f>Sheet4!M33*$L$1</f>
        <v>8.9359400000000004</v>
      </c>
      <c r="I33" s="5">
        <f>Sheet4!V33*$L$1</f>
        <v>31.279840000000004</v>
      </c>
      <c r="J33" s="5">
        <f>(Sheet4!L33-Sheet4!V33)*$L$1</f>
        <v>70.475220000000007</v>
      </c>
    </row>
    <row r="34" spans="1:10" x14ac:dyDescent="0.3">
      <c r="A34" s="1">
        <f>Sheet4!F34*$L$1</f>
        <v>28.260340000000003</v>
      </c>
      <c r="B34" s="1">
        <f>Sheet4!G34*$L$1</f>
        <v>3.89</v>
      </c>
      <c r="C34" s="1">
        <f>Sheet4!I34*$L$1</f>
        <v>4.5901800000000001</v>
      </c>
      <c r="D34" s="1">
        <f>Sheet4!J34*$L$1</f>
        <v>1.0432600000000001</v>
      </c>
      <c r="E34" s="1">
        <f>Sheet4!O34*$L$1</f>
        <v>12.06498</v>
      </c>
      <c r="F34" s="1">
        <f>Sheet4!P34*$L$1</f>
        <v>3.7100000000000001E-2</v>
      </c>
      <c r="G34" s="5">
        <f>Sheet4!K34*$L$1</f>
        <v>123.84544000000001</v>
      </c>
      <c r="H34" s="5">
        <f>Sheet4!M34*$L$1</f>
        <v>7.5734800000000009</v>
      </c>
      <c r="I34" s="5">
        <f>Sheet4!V34*$L$1</f>
        <v>39.702380000000005</v>
      </c>
      <c r="J34" s="5">
        <f>(Sheet4!L34-Sheet4!V34)*$L$1</f>
        <v>76.569580000000002</v>
      </c>
    </row>
    <row r="35" spans="1:10" x14ac:dyDescent="0.3">
      <c r="A35" s="1">
        <f>Sheet4!F35*$L$1</f>
        <v>28.900660000000002</v>
      </c>
      <c r="B35" s="1">
        <f>Sheet4!G35*$L$1</f>
        <v>3.7524600000000001</v>
      </c>
      <c r="C35" s="1">
        <f>Sheet4!I35*$L$1</f>
        <v>4.6851400000000005</v>
      </c>
      <c r="D35" s="1">
        <f>Sheet4!J35*$L$1</f>
        <v>0.99024000000000012</v>
      </c>
      <c r="E35" s="1">
        <f>Sheet4!O35*$L$1</f>
        <v>12.164980000000002</v>
      </c>
      <c r="F35" s="1">
        <f>Sheet4!P35*$L$1</f>
        <v>4.7440000000000003E-2</v>
      </c>
      <c r="G35" s="5">
        <f>Sheet4!K35*$L$1</f>
        <v>122.91118000000002</v>
      </c>
      <c r="H35" s="5">
        <f>Sheet4!M35*$L$1</f>
        <v>7.1098200000000009</v>
      </c>
      <c r="I35" s="5">
        <f>Sheet4!V35*$L$1</f>
        <v>38.53754</v>
      </c>
      <c r="J35" s="5">
        <f>(Sheet4!L35-Sheet4!V35)*$L$1</f>
        <v>77.26382000000001</v>
      </c>
    </row>
    <row r="36" spans="1:10" x14ac:dyDescent="0.3">
      <c r="A36" s="1">
        <f>Sheet4!F36*$L$1</f>
        <v>29.198120000000003</v>
      </c>
      <c r="B36" s="1">
        <f>Sheet4!G36*$L$1</f>
        <v>3.7443200000000001</v>
      </c>
      <c r="C36" s="1">
        <f>Sheet4!I36*$L$1</f>
        <v>4.7095200000000004</v>
      </c>
      <c r="D36" s="1">
        <f>Sheet4!J36*$L$1</f>
        <v>0.96962000000000004</v>
      </c>
      <c r="E36" s="1">
        <f>Sheet4!O36*$L$1</f>
        <v>12.236020000000002</v>
      </c>
      <c r="F36" s="1">
        <f>Sheet4!P36*$L$1</f>
        <v>7.0980000000000001E-2</v>
      </c>
      <c r="G36" s="5">
        <f>Sheet4!K36*$L$1</f>
        <v>128.17446000000001</v>
      </c>
      <c r="H36" s="5">
        <f>Sheet4!M36*$L$1</f>
        <v>7.1228800000000003</v>
      </c>
      <c r="I36" s="5">
        <f>Sheet4!V36*$L$1</f>
        <v>41.940440000000002</v>
      </c>
      <c r="J36" s="5">
        <f>(Sheet4!L36-Sheet4!V36)*$L$1</f>
        <v>79.111140000000006</v>
      </c>
    </row>
    <row r="37" spans="1:10" x14ac:dyDescent="0.3">
      <c r="A37" s="1">
        <f>Sheet4!F37*$L$1</f>
        <v>28.090240000000001</v>
      </c>
      <c r="B37" s="1">
        <f>Sheet4!G37*$L$1</f>
        <v>3.2871200000000003</v>
      </c>
      <c r="C37" s="1">
        <f>Sheet4!I37*$L$1</f>
        <v>4.9810400000000001</v>
      </c>
      <c r="D37" s="1">
        <f>Sheet4!J37*$L$1</f>
        <v>0.82182000000000011</v>
      </c>
      <c r="E37" s="1">
        <f>Sheet4!O37*$L$1</f>
        <v>12.308140000000002</v>
      </c>
      <c r="F37" s="1">
        <f>Sheet4!P37*$L$1</f>
        <v>2.5660000000000002E-2</v>
      </c>
      <c r="G37" s="5">
        <f>Sheet4!K37*$L$1</f>
        <v>123.82284000000001</v>
      </c>
      <c r="H37" s="5">
        <f>Sheet4!M37*$L$1</f>
        <v>6.7788800000000009</v>
      </c>
      <c r="I37" s="5">
        <f>Sheet4!V37*$L$1</f>
        <v>37.900000000000006</v>
      </c>
      <c r="J37" s="5">
        <f>(Sheet4!L37-Sheet4!V37)*$L$1</f>
        <v>79.143960000000007</v>
      </c>
    </row>
    <row r="38" spans="1:10" x14ac:dyDescent="0.3">
      <c r="A38" s="1">
        <f>Sheet4!F38*$L$1</f>
        <v>29.007100000000001</v>
      </c>
      <c r="B38" s="1">
        <f>Sheet4!G38*$L$1</f>
        <v>2.6911400000000003</v>
      </c>
      <c r="C38" s="1">
        <f>Sheet4!I38*$L$1</f>
        <v>4.8980800000000002</v>
      </c>
      <c r="D38" s="1">
        <f>Sheet4!J38*$L$1</f>
        <v>0.95602000000000009</v>
      </c>
      <c r="E38" s="1">
        <f>Sheet4!O38*$L$1</f>
        <v>12.50206</v>
      </c>
      <c r="F38" s="1">
        <f>Sheet4!P38*$L$1</f>
        <v>0.22116000000000002</v>
      </c>
      <c r="G38" s="5">
        <f>Sheet4!K38*$L$1</f>
        <v>123.74442000000001</v>
      </c>
      <c r="H38" s="5">
        <f>Sheet4!M38*$L$1</f>
        <v>6.8000000000000007</v>
      </c>
      <c r="I38" s="5">
        <f>Sheet4!V38*$L$1</f>
        <v>38.093000000000004</v>
      </c>
      <c r="J38" s="5">
        <f>(Sheet4!L38-Sheet4!V38)*$L$1</f>
        <v>78.851420000000005</v>
      </c>
    </row>
    <row r="39" spans="1:10" x14ac:dyDescent="0.3">
      <c r="A39" s="1">
        <f>Sheet4!F39*$L$1</f>
        <v>22.248000000000001</v>
      </c>
      <c r="B39" s="1">
        <f>Sheet4!G39*$L$1</f>
        <v>2.4159600000000001</v>
      </c>
      <c r="C39" s="1">
        <f>Sheet4!I39*$L$1</f>
        <v>2.5814600000000003</v>
      </c>
      <c r="D39" s="1">
        <f>Sheet4!J39*$L$1</f>
        <v>0.39166000000000001</v>
      </c>
      <c r="E39" s="1">
        <f>Sheet4!O39*$L$1</f>
        <v>7.3064600000000004</v>
      </c>
      <c r="F39" s="1">
        <f>Sheet4!P39*$L$1</f>
        <v>2.3760000000000003E-2</v>
      </c>
      <c r="G39" s="5">
        <f>Sheet4!K39*$L$1</f>
        <v>123.20604000000002</v>
      </c>
      <c r="H39" s="5">
        <f>Sheet4!M39*$L$1</f>
        <v>2.7518800000000003</v>
      </c>
      <c r="I39" s="5">
        <f>Sheet4!V39*$L$1</f>
        <v>35.480820000000001</v>
      </c>
      <c r="J39" s="5">
        <f>(Sheet4!L39-Sheet4!V39)*$L$1</f>
        <v>84.973340000000007</v>
      </c>
    </row>
    <row r="40" spans="1:10" x14ac:dyDescent="0.3">
      <c r="A40" s="1">
        <f>Sheet4!F40*$L$1</f>
        <v>23.278480000000002</v>
      </c>
      <c r="B40" s="1">
        <f>Sheet4!G40*$L$1</f>
        <v>1.0174400000000001</v>
      </c>
      <c r="C40" s="1">
        <f>Sheet4!I40*$L$1</f>
        <v>2.6590600000000002</v>
      </c>
      <c r="D40" s="1">
        <f>Sheet4!J40*$L$1</f>
        <v>0.16916</v>
      </c>
      <c r="E40" s="1">
        <f>Sheet4!O40*$L$1</f>
        <v>7.0007600000000005</v>
      </c>
      <c r="F40" s="1">
        <f>Sheet4!P40*$L$1</f>
        <v>1.6540000000000003E-2</v>
      </c>
      <c r="G40" s="5">
        <f>Sheet4!K40*$L$1</f>
        <v>120.50692000000001</v>
      </c>
      <c r="H40" s="5">
        <f>Sheet4!M40*$L$1</f>
        <v>1.6873600000000002</v>
      </c>
      <c r="I40" s="5">
        <f>Sheet4!V40*$L$1</f>
        <v>33.15316</v>
      </c>
      <c r="J40" s="5">
        <f>(Sheet4!L40-Sheet4!V40)*$L$1</f>
        <v>85.66640000000001</v>
      </c>
    </row>
    <row r="41" spans="1:10" x14ac:dyDescent="0.3">
      <c r="A41" s="1">
        <f>Sheet4!F41*$L$1</f>
        <v>22.520020000000002</v>
      </c>
      <c r="B41" s="1">
        <f>Sheet4!G41*$L$1</f>
        <v>2.4936600000000002</v>
      </c>
      <c r="C41" s="1">
        <f>Sheet4!I41*$L$1</f>
        <v>2.6099200000000002</v>
      </c>
      <c r="D41" s="1">
        <f>Sheet4!J41*$L$1</f>
        <v>0.40744000000000002</v>
      </c>
      <c r="E41" s="1">
        <f>Sheet4!O41*$L$1</f>
        <v>7.2844000000000007</v>
      </c>
      <c r="F41" s="1">
        <f>Sheet4!P41*$L$1</f>
        <v>1.4900000000000002E-2</v>
      </c>
      <c r="G41" s="5">
        <f>Sheet4!K41*$L$1</f>
        <v>118.14666000000001</v>
      </c>
      <c r="H41" s="5">
        <f>Sheet4!M41*$L$1</f>
        <v>2.8744800000000001</v>
      </c>
      <c r="I41" s="5">
        <f>Sheet4!V41*$L$1</f>
        <v>31.054140000000004</v>
      </c>
      <c r="J41" s="5">
        <f>(Sheet4!L41-Sheet4!V41)*$L$1</f>
        <v>84.218040000000002</v>
      </c>
    </row>
    <row r="42" spans="1:10" x14ac:dyDescent="0.3">
      <c r="A42" s="1">
        <f>Sheet4!F42*$L$1</f>
        <v>8.3737200000000005</v>
      </c>
      <c r="B42" s="1">
        <f>Sheet4!G42*$L$1</f>
        <v>1.1160000000000002E-2</v>
      </c>
      <c r="C42" s="1">
        <f>Sheet4!I42*$L$1</f>
        <v>0.14416000000000001</v>
      </c>
      <c r="D42" s="1">
        <f>Sheet4!J42*$L$1</f>
        <v>1.0400000000000001E-3</v>
      </c>
      <c r="E42" s="1">
        <f>Sheet4!O42*$L$1</f>
        <v>0.31248000000000004</v>
      </c>
      <c r="F42" s="1">
        <f>Sheet4!P42*$L$1</f>
        <v>6.4000000000000005E-4</v>
      </c>
      <c r="G42" s="5">
        <f>Sheet4!K42*$L$1</f>
        <v>108.78148</v>
      </c>
      <c r="H42" s="5">
        <f>Sheet4!M42*$L$1</f>
        <v>3.3300000000000003E-2</v>
      </c>
      <c r="I42" s="5">
        <f>Sheet4!V42*$L$1</f>
        <v>35.140820000000005</v>
      </c>
      <c r="J42" s="5">
        <f>(Sheet4!L42-Sheet4!V42)*$L$1</f>
        <v>73.60736</v>
      </c>
    </row>
    <row r="43" spans="1:10" x14ac:dyDescent="0.3">
      <c r="A43" s="1">
        <f>Sheet4!F43*$L$1</f>
        <v>16.610560000000003</v>
      </c>
      <c r="B43" s="1">
        <f>Sheet4!G43*$L$1</f>
        <v>2.7350800000000004</v>
      </c>
      <c r="C43" s="1">
        <f>Sheet4!I43*$L$1</f>
        <v>0.75386000000000009</v>
      </c>
      <c r="D43" s="1">
        <f>Sheet4!J43*$L$1</f>
        <v>0.53458000000000006</v>
      </c>
      <c r="E43" s="1">
        <f>Sheet4!O43*$L$1</f>
        <v>5.7728600000000005</v>
      </c>
      <c r="F43" s="1">
        <f>Sheet4!P43*$L$1</f>
        <v>1.8060000000000003E-2</v>
      </c>
      <c r="G43" s="5">
        <f>Sheet4!K43*$L$1</f>
        <v>143.70474000000002</v>
      </c>
      <c r="H43" s="5">
        <f>Sheet4!M43*$L$1</f>
        <v>2.8056000000000001</v>
      </c>
      <c r="I43" s="5">
        <f>Sheet4!V43*$L$1</f>
        <v>50.870360000000005</v>
      </c>
      <c r="J43" s="5">
        <f>(Sheet4!L43-Sheet4!V43)*$L$1</f>
        <v>90.028780000000012</v>
      </c>
    </row>
    <row r="44" spans="1:10" x14ac:dyDescent="0.3">
      <c r="A44" s="1">
        <f>Sheet4!F44*$L$1</f>
        <v>16.519460000000002</v>
      </c>
      <c r="B44" s="1">
        <f>Sheet4!G44*$L$1</f>
        <v>2.8181600000000002</v>
      </c>
      <c r="C44" s="1">
        <f>Sheet4!I44*$L$1</f>
        <v>0.73390000000000011</v>
      </c>
      <c r="D44" s="1">
        <f>Sheet4!J44*$L$1</f>
        <v>0.56337999999999999</v>
      </c>
      <c r="E44" s="1">
        <f>Sheet4!O44*$L$1</f>
        <v>5.8204400000000005</v>
      </c>
      <c r="F44" s="1">
        <f>Sheet4!P44*$L$1</f>
        <v>1.576E-2</v>
      </c>
      <c r="G44" s="5">
        <f>Sheet4!K44*$L$1</f>
        <v>144.7244</v>
      </c>
      <c r="H44" s="5">
        <f>Sheet4!M44*$L$1</f>
        <v>2.8493600000000003</v>
      </c>
      <c r="I44" s="5">
        <f>Sheet4!V44*$L$1</f>
        <v>50.509360000000001</v>
      </c>
      <c r="J44" s="5">
        <f>(Sheet4!L44-Sheet4!V44)*$L$1</f>
        <v>91.365680000000012</v>
      </c>
    </row>
    <row r="45" spans="1:10" x14ac:dyDescent="0.3">
      <c r="A45" s="1">
        <f>Sheet4!F45*$L$1</f>
        <v>14.781720000000002</v>
      </c>
      <c r="B45" s="1">
        <f>Sheet4!G45*$L$1</f>
        <v>6.0000000000000008E-5</v>
      </c>
      <c r="C45" s="1">
        <f>Sheet4!I45*$L$1</f>
        <v>1.3360800000000002</v>
      </c>
      <c r="D45" s="1">
        <f>Sheet4!J45*$L$1</f>
        <v>0</v>
      </c>
      <c r="E45" s="1">
        <f>Sheet4!O45*$L$1</f>
        <v>3.6004200000000002</v>
      </c>
      <c r="F45" s="1">
        <f>Sheet4!P45*$L$1</f>
        <v>0</v>
      </c>
      <c r="G45" s="5">
        <f>Sheet4!K45*$L$1</f>
        <v>124.47244000000001</v>
      </c>
      <c r="H45" s="5">
        <f>Sheet4!M45*$L$1</f>
        <v>1.2000000000000001E-3</v>
      </c>
      <c r="I45" s="5">
        <f>Sheet4!V45*$L$1</f>
        <v>37.04336</v>
      </c>
      <c r="J45" s="5">
        <f>(Sheet4!L45-Sheet4!V45)*$L$1</f>
        <v>87.427880000000002</v>
      </c>
    </row>
    <row r="46" spans="1:10" x14ac:dyDescent="0.3">
      <c r="A46" s="1">
        <f>Sheet4!F46*$L$1</f>
        <v>10.362620000000001</v>
      </c>
      <c r="B46" s="1">
        <f>Sheet4!G46*$L$1</f>
        <v>1.7036000000000002</v>
      </c>
      <c r="C46" s="1">
        <f>Sheet4!I46*$L$1</f>
        <v>0.73992000000000002</v>
      </c>
      <c r="D46" s="1">
        <f>Sheet4!J46*$L$1</f>
        <v>0.76044000000000012</v>
      </c>
      <c r="E46" s="1">
        <f>Sheet4!O46*$L$1</f>
        <v>5.0658600000000007</v>
      </c>
      <c r="F46" s="1">
        <f>Sheet4!P46*$L$1</f>
        <v>9.4000000000000004E-3</v>
      </c>
      <c r="G46" s="5">
        <f>Sheet4!K46*$L$1</f>
        <v>43.71114</v>
      </c>
      <c r="H46" s="5">
        <f>Sheet4!M46*$L$1</f>
        <v>2.4806400000000002</v>
      </c>
      <c r="I46" s="5">
        <f>Sheet4!V46*$L$1</f>
        <v>19.8169</v>
      </c>
      <c r="J46" s="5">
        <f>(Sheet4!L46-Sheet4!V46)*$L$1</f>
        <v>21.413600000000002</v>
      </c>
    </row>
    <row r="47" spans="1:10" x14ac:dyDescent="0.3">
      <c r="A47" s="1">
        <f>Sheet4!F47*$L$1</f>
        <v>4.4150200000000002</v>
      </c>
      <c r="B47" s="1">
        <f>Sheet4!G47*$L$1</f>
        <v>4.2428600000000003</v>
      </c>
      <c r="C47" s="1">
        <f>Sheet4!I47*$L$1</f>
        <v>0.24914000000000003</v>
      </c>
      <c r="D47" s="1">
        <f>Sheet4!J47*$L$1</f>
        <v>71.733900000000006</v>
      </c>
      <c r="E47" s="1">
        <f>Sheet4!O47*$L$1</f>
        <v>74.508320000000012</v>
      </c>
      <c r="F47" s="1">
        <f>Sheet4!P47*$L$1</f>
        <v>2.0400000000000001E-3</v>
      </c>
      <c r="G47" s="5">
        <f>Sheet4!K47*$L$1</f>
        <v>51.903500000000001</v>
      </c>
      <c r="H47" s="5">
        <f>Sheet4!M47*$L$1</f>
        <v>29.895120000000002</v>
      </c>
      <c r="I47" s="5">
        <f>Sheet4!V47*$L$1</f>
        <v>6.6203200000000004</v>
      </c>
      <c r="J47" s="5">
        <f>(Sheet4!L47-Sheet4!V47)*$L$1</f>
        <v>15.388060000000001</v>
      </c>
    </row>
    <row r="48" spans="1:10" x14ac:dyDescent="0.3">
      <c r="A48" s="1">
        <f>Sheet4!F48*$L$1</f>
        <v>3.7009800000000004</v>
      </c>
      <c r="B48" s="1">
        <f>Sheet4!G48*$L$1</f>
        <v>5.0485600000000002</v>
      </c>
      <c r="C48" s="1">
        <f>Sheet4!I48*$L$1</f>
        <v>0.12958</v>
      </c>
      <c r="D48" s="1">
        <f>Sheet4!J48*$L$1</f>
        <v>100.86810000000001</v>
      </c>
      <c r="E48" s="1">
        <f>Sheet4!O48*$L$1</f>
        <v>103.15458000000001</v>
      </c>
      <c r="F48" s="1">
        <f>Sheet4!P48*$L$1</f>
        <v>3.6000000000000003E-3</v>
      </c>
      <c r="G48" s="5">
        <f>Sheet4!K48*$L$1</f>
        <v>36.030180000000001</v>
      </c>
      <c r="H48" s="5">
        <f>Sheet4!M48*$L$1</f>
        <v>14.6843</v>
      </c>
      <c r="I48" s="5">
        <f>Sheet4!V48*$L$1</f>
        <v>6.6399000000000008</v>
      </c>
      <c r="J48" s="5">
        <f>(Sheet4!L48-Sheet4!V48)*$L$1</f>
        <v>14.705980000000002</v>
      </c>
    </row>
    <row r="49" spans="1:10" x14ac:dyDescent="0.3">
      <c r="A49" s="1">
        <f>Sheet4!F49*$L$1</f>
        <v>4.7323400000000007</v>
      </c>
      <c r="B49" s="1">
        <f>Sheet4!G49*$L$1</f>
        <v>0.71304000000000001</v>
      </c>
      <c r="C49" s="1">
        <f>Sheet4!I49*$L$1</f>
        <v>1.4056600000000001</v>
      </c>
      <c r="D49" s="1">
        <f>Sheet4!J49*$L$1</f>
        <v>0.67858000000000007</v>
      </c>
      <c r="E49" s="1">
        <f>Sheet4!O49*$L$1</f>
        <v>2.7846600000000001</v>
      </c>
      <c r="F49" s="1">
        <f>Sheet4!P49*$L$1</f>
        <v>1.42E-3</v>
      </c>
      <c r="G49" s="5">
        <f>Sheet4!K49*$L$1</f>
        <v>31.871360000000003</v>
      </c>
      <c r="H49" s="5">
        <f>Sheet4!M49*$L$1</f>
        <v>1.0882400000000001</v>
      </c>
      <c r="I49" s="5">
        <f>Sheet4!V49*$L$1</f>
        <v>11.87316</v>
      </c>
      <c r="J49" s="5">
        <f>(Sheet4!L49-Sheet4!V49)*$L$1</f>
        <v>18.909960000000002</v>
      </c>
    </row>
    <row r="50" spans="1:10" x14ac:dyDescent="0.3">
      <c r="A50" s="1">
        <f>Sheet4!F50*$L$1</f>
        <v>4.8189400000000004</v>
      </c>
      <c r="B50" s="1">
        <f>Sheet4!G50*$L$1</f>
        <v>0.27852000000000005</v>
      </c>
      <c r="C50" s="1">
        <f>Sheet4!I50*$L$1</f>
        <v>0.79686000000000001</v>
      </c>
      <c r="D50" s="1">
        <f>Sheet4!J50*$L$1</f>
        <v>5.4720000000000005E-2</v>
      </c>
      <c r="E50" s="1">
        <f>Sheet4!O50*$L$1</f>
        <v>1.4816600000000002</v>
      </c>
      <c r="F50" s="1">
        <f>Sheet4!P50*$L$1</f>
        <v>2.5200000000000001E-3</v>
      </c>
      <c r="G50" s="5">
        <f>Sheet4!K50*$L$1</f>
        <v>42.670460000000006</v>
      </c>
      <c r="H50" s="5">
        <f>Sheet4!M50*$L$1</f>
        <v>0.41400000000000003</v>
      </c>
      <c r="I50" s="5">
        <f>Sheet4!V50*$L$1</f>
        <v>15.222880000000002</v>
      </c>
      <c r="J50" s="5">
        <f>(Sheet4!L50-Sheet4!V50)*$L$1</f>
        <v>27.033580000000001</v>
      </c>
    </row>
    <row r="51" spans="1:10" x14ac:dyDescent="0.3">
      <c r="A51" s="1">
        <f>Sheet4!F51*$L$1</f>
        <v>4.9359800000000007</v>
      </c>
      <c r="B51" s="1">
        <f>Sheet4!G51*$L$1</f>
        <v>1.6233400000000002</v>
      </c>
      <c r="C51" s="1">
        <f>Sheet4!I51*$L$1</f>
        <v>0.25836000000000003</v>
      </c>
      <c r="D51" s="1">
        <f>Sheet4!J51*$L$1</f>
        <v>0.10712000000000001</v>
      </c>
      <c r="E51" s="1">
        <f>Sheet4!O51*$L$1</f>
        <v>1.5726200000000001</v>
      </c>
      <c r="F51" s="1">
        <f>Sheet4!P51*$L$1</f>
        <v>6.6000000000000008E-3</v>
      </c>
      <c r="G51" s="5">
        <f>Sheet4!K51*$L$1</f>
        <v>22.076220000000003</v>
      </c>
      <c r="H51" s="5">
        <f>Sheet4!M51*$L$1</f>
        <v>1.5818200000000002</v>
      </c>
      <c r="I51" s="5">
        <f>Sheet4!V51*$L$1</f>
        <v>7.632480000000001</v>
      </c>
      <c r="J51" s="5">
        <f>(Sheet4!L51-Sheet4!V51)*$L$1</f>
        <v>12.861920000000001</v>
      </c>
    </row>
    <row r="52" spans="1:10" x14ac:dyDescent="0.3">
      <c r="A52" s="1">
        <f>Sheet4!F52*$L$1</f>
        <v>1.526</v>
      </c>
      <c r="B52" s="1">
        <f>Sheet4!G52*$L$1</f>
        <v>0.10858000000000001</v>
      </c>
      <c r="C52" s="1">
        <f>Sheet4!I52*$L$1</f>
        <v>0.43838000000000005</v>
      </c>
      <c r="D52" s="1">
        <f>Sheet4!J52*$L$1</f>
        <v>0.24136000000000002</v>
      </c>
      <c r="E52" s="1">
        <f>Sheet4!O52*$L$1</f>
        <v>0.86094000000000004</v>
      </c>
      <c r="F52" s="1">
        <f>Sheet4!P52*$L$1</f>
        <v>1.2600000000000001E-3</v>
      </c>
      <c r="G52" s="5">
        <f>Sheet4!K52*$L$1</f>
        <v>9.8755800000000011</v>
      </c>
      <c r="H52" s="5">
        <f>Sheet4!M52*$L$1</f>
        <v>0.42150000000000004</v>
      </c>
      <c r="I52" s="5">
        <f>Sheet4!V52*$L$1</f>
        <v>3.3673000000000002</v>
      </c>
      <c r="J52" s="5">
        <f>(Sheet4!L52-Sheet4!V52)*$L$1</f>
        <v>6.0867800000000001</v>
      </c>
    </row>
    <row r="53" spans="1:10" x14ac:dyDescent="0.3">
      <c r="A53" s="1">
        <f>AVERAGE(A3:A52)</f>
        <v>14.446101999999998</v>
      </c>
      <c r="B53" s="1">
        <f t="shared" ref="B53:J53" si="0">AVERAGE(B3:B52)</f>
        <v>3.4654063999999996</v>
      </c>
      <c r="C53" s="1">
        <f t="shared" si="0"/>
        <v>1.4694795999999999</v>
      </c>
      <c r="D53" s="1">
        <f t="shared" si="0"/>
        <v>6.4756876000000014</v>
      </c>
      <c r="E53" s="1">
        <f t="shared" si="0"/>
        <v>11.305672000000005</v>
      </c>
      <c r="F53" s="1">
        <f t="shared" si="0"/>
        <v>3.0378000000000002E-2</v>
      </c>
      <c r="G53" s="5">
        <f t="shared" si="0"/>
        <v>77.116006400000003</v>
      </c>
      <c r="H53" s="5">
        <f t="shared" si="0"/>
        <v>7.0237652000000015</v>
      </c>
      <c r="I53" s="5">
        <f t="shared" si="0"/>
        <v>23.030514800000002</v>
      </c>
      <c r="J53" s="5">
        <f t="shared" si="0"/>
        <v>47.061726400000019</v>
      </c>
    </row>
    <row r="54" spans="1:10" x14ac:dyDescent="0.3">
      <c r="A54" s="1" t="s">
        <v>165</v>
      </c>
      <c r="B54" s="1">
        <f>SUM(A53:G53)</f>
        <v>114.30873200000001</v>
      </c>
      <c r="C54" s="1"/>
      <c r="D54" s="1"/>
      <c r="E54" s="1"/>
      <c r="F54" s="1"/>
      <c r="I54" s="1"/>
      <c r="J54" s="1"/>
    </row>
    <row r="55" spans="1:10" x14ac:dyDescent="0.3">
      <c r="A55" s="1" t="s">
        <v>152</v>
      </c>
      <c r="B55" s="1">
        <f>(B53+D53+F53+H53)*linkedrecords!$D$3</f>
        <v>24.091258588116006</v>
      </c>
      <c r="C55" s="1"/>
      <c r="D55" s="1"/>
      <c r="E55" s="1"/>
      <c r="F55" s="1"/>
      <c r="I55" s="1"/>
      <c r="J55" s="1"/>
    </row>
    <row r="56" spans="1:10" x14ac:dyDescent="0.3">
      <c r="A56" s="1" t="s">
        <v>153</v>
      </c>
      <c r="B56" s="1">
        <f>(A53+C53+E53+J53)*linkedrecords!$C$3</f>
        <v>87.979275852400022</v>
      </c>
      <c r="C56" s="1"/>
      <c r="D56" s="1"/>
      <c r="E56" s="1"/>
      <c r="F56" s="1"/>
      <c r="I56" s="1"/>
      <c r="J56" s="1"/>
    </row>
    <row r="57" spans="1:10" x14ac:dyDescent="0.3">
      <c r="A57" s="1" t="s">
        <v>139</v>
      </c>
      <c r="B57" s="1">
        <f>I53*linkedrecords!$B$3</f>
        <v>1.1201328452761201</v>
      </c>
    </row>
    <row r="58" spans="1:10" x14ac:dyDescent="0.3">
      <c r="A58" s="1" t="s">
        <v>161</v>
      </c>
      <c r="B58" s="1">
        <f>SUM(B55:B57)</f>
        <v>113.19066728579214</v>
      </c>
    </row>
    <row r="59" spans="1:10" x14ac:dyDescent="0.3">
      <c r="A59" s="1" t="s">
        <v>162</v>
      </c>
      <c r="B59" s="1">
        <f>Sheet1!B55*linkedrecords!E3*20</f>
        <v>51.461069096072947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2021-03-06T21:15:00Z</dcterms:modified>
</cp:coreProperties>
</file>