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ersonalFiles\Projects\4_OtherProj\Emadi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I8" i="1" l="1"/>
  <c r="CI7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CH5" i="1"/>
  <c r="BG46" i="1"/>
  <c r="BG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AA46" i="1"/>
  <c r="E45" i="1"/>
  <c r="F45" i="1"/>
  <c r="G45" i="1"/>
  <c r="AH40" i="1" s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AU8" i="1" s="1"/>
  <c r="U45" i="1"/>
  <c r="V45" i="1"/>
  <c r="W45" i="1"/>
  <c r="X45" i="1"/>
  <c r="Y45" i="1"/>
  <c r="AA45" i="1"/>
  <c r="D45" i="1"/>
  <c r="D46" i="1"/>
  <c r="AR33" i="1" l="1"/>
  <c r="AE27" i="1"/>
  <c r="AP37" i="1"/>
  <c r="AT42" i="1"/>
  <c r="AH39" i="1"/>
  <c r="AV31" i="1"/>
  <c r="AN30" i="1"/>
  <c r="AF5" i="1"/>
  <c r="AT37" i="1"/>
  <c r="AL40" i="1"/>
  <c r="AT38" i="1"/>
  <c r="AS11" i="1"/>
  <c r="AK35" i="1"/>
  <c r="AR34" i="1"/>
  <c r="AN41" i="1"/>
  <c r="AN37" i="1"/>
  <c r="AU36" i="1"/>
  <c r="AM9" i="1"/>
  <c r="AF42" i="1"/>
  <c r="AF20" i="1"/>
  <c r="AP42" i="1"/>
  <c r="AL41" i="1"/>
  <c r="AV39" i="1"/>
  <c r="AP38" i="1"/>
  <c r="AL37" i="1"/>
  <c r="AN34" i="1"/>
  <c r="AF38" i="1"/>
  <c r="AF18" i="1"/>
  <c r="AN42" i="1"/>
  <c r="AH41" i="1"/>
  <c r="AT39" i="1"/>
  <c r="AN38" i="1"/>
  <c r="AH37" i="1"/>
  <c r="AF36" i="1"/>
  <c r="AF14" i="1"/>
  <c r="AL42" i="1"/>
  <c r="AV40" i="1"/>
  <c r="AP39" i="1"/>
  <c r="AL38" i="1"/>
  <c r="AV36" i="1"/>
  <c r="AN32" i="1"/>
  <c r="AF22" i="1"/>
  <c r="AZ19" i="1"/>
  <c r="AR32" i="1"/>
  <c r="AJ30" i="1"/>
  <c r="AF34" i="1"/>
  <c r="AF12" i="1"/>
  <c r="AH42" i="1"/>
  <c r="AT40" i="1"/>
  <c r="AN39" i="1"/>
  <c r="AH38" i="1"/>
  <c r="AT36" i="1"/>
  <c r="AR31" i="1"/>
  <c r="AQ6" i="1"/>
  <c r="AI10" i="1"/>
  <c r="AF30" i="1"/>
  <c r="AF10" i="1"/>
  <c r="AV41" i="1"/>
  <c r="AP40" i="1"/>
  <c r="AL39" i="1"/>
  <c r="AV37" i="1"/>
  <c r="AN36" i="1"/>
  <c r="AN31" i="1"/>
  <c r="AF28" i="1"/>
  <c r="AF6" i="1"/>
  <c r="AT41" i="1"/>
  <c r="AN40" i="1"/>
  <c r="AR35" i="1"/>
  <c r="AR30" i="1"/>
  <c r="AF26" i="1"/>
  <c r="AV42" i="1"/>
  <c r="AP41" i="1"/>
  <c r="AV38" i="1"/>
  <c r="AN35" i="1"/>
  <c r="AY6" i="1"/>
  <c r="AY8" i="1"/>
  <c r="AY10" i="1"/>
  <c r="AY12" i="1"/>
  <c r="AY14" i="1"/>
  <c r="AY16" i="1"/>
  <c r="AY18" i="1"/>
  <c r="AY20" i="1"/>
  <c r="AY22" i="1"/>
  <c r="AY24" i="1"/>
  <c r="AY26" i="1"/>
  <c r="AY28" i="1"/>
  <c r="AY30" i="1"/>
  <c r="AY32" i="1"/>
  <c r="AY34" i="1"/>
  <c r="AY36" i="1"/>
  <c r="AY38" i="1"/>
  <c r="AY40" i="1"/>
  <c r="AY42" i="1"/>
  <c r="AY5" i="1"/>
  <c r="AY7" i="1"/>
  <c r="AY9" i="1"/>
  <c r="AY11" i="1"/>
  <c r="AY13" i="1"/>
  <c r="AY15" i="1"/>
  <c r="AY17" i="1"/>
  <c r="AY19" i="1"/>
  <c r="AY21" i="1"/>
  <c r="AY23" i="1"/>
  <c r="AY25" i="1"/>
  <c r="AE22" i="1"/>
  <c r="AK36" i="1"/>
  <c r="AU33" i="1"/>
  <c r="AI33" i="1"/>
  <c r="AK32" i="1"/>
  <c r="AU29" i="1"/>
  <c r="AQ28" i="1"/>
  <c r="AK27" i="1"/>
  <c r="AU25" i="1"/>
  <c r="AQ24" i="1"/>
  <c r="AK23" i="1"/>
  <c r="AU21" i="1"/>
  <c r="AQ20" i="1"/>
  <c r="AK19" i="1"/>
  <c r="AU17" i="1"/>
  <c r="AQ16" i="1"/>
  <c r="AK15" i="1"/>
  <c r="AU13" i="1"/>
  <c r="AQ12" i="1"/>
  <c r="AK11" i="1"/>
  <c r="AU9" i="1"/>
  <c r="AQ8" i="1"/>
  <c r="AI6" i="1"/>
  <c r="AY31" i="1"/>
  <c r="AZ15" i="1"/>
  <c r="AX6" i="1"/>
  <c r="AX8" i="1"/>
  <c r="AX10" i="1"/>
  <c r="AX12" i="1"/>
  <c r="AX14" i="1"/>
  <c r="AX16" i="1"/>
  <c r="AX18" i="1"/>
  <c r="AX20" i="1"/>
  <c r="AX22" i="1"/>
  <c r="AX24" i="1"/>
  <c r="AX26" i="1"/>
  <c r="AX28" i="1"/>
  <c r="AX30" i="1"/>
  <c r="AX32" i="1"/>
  <c r="AX34" i="1"/>
  <c r="AX36" i="1"/>
  <c r="AX38" i="1"/>
  <c r="AX40" i="1"/>
  <c r="AX42" i="1"/>
  <c r="AX5" i="1"/>
  <c r="AX7" i="1"/>
  <c r="AX9" i="1"/>
  <c r="AX11" i="1"/>
  <c r="AX13" i="1"/>
  <c r="AX15" i="1"/>
  <c r="AX17" i="1"/>
  <c r="AX19" i="1"/>
  <c r="AX21" i="1"/>
  <c r="AX23" i="1"/>
  <c r="AX25" i="1"/>
  <c r="AX27" i="1"/>
  <c r="AX29" i="1"/>
  <c r="AX31" i="1"/>
  <c r="AX33" i="1"/>
  <c r="AX35" i="1"/>
  <c r="AX37" i="1"/>
  <c r="AX39" i="1"/>
  <c r="AX41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E21" i="1"/>
  <c r="AE13" i="1"/>
  <c r="AE41" i="1"/>
  <c r="AE33" i="1"/>
  <c r="AE25" i="1"/>
  <c r="AF35" i="1"/>
  <c r="AF27" i="1"/>
  <c r="AF19" i="1"/>
  <c r="AF11" i="1"/>
  <c r="AU42" i="1"/>
  <c r="AM42" i="1"/>
  <c r="AU41" i="1"/>
  <c r="AM41" i="1"/>
  <c r="AU40" i="1"/>
  <c r="AM40" i="1"/>
  <c r="AU39" i="1"/>
  <c r="AM39" i="1"/>
  <c r="AU38" i="1"/>
  <c r="AM38" i="1"/>
  <c r="AU37" i="1"/>
  <c r="AM37" i="1"/>
  <c r="AJ36" i="1"/>
  <c r="AM35" i="1"/>
  <c r="AQ34" i="1"/>
  <c r="AS33" i="1"/>
  <c r="AV32" i="1"/>
  <c r="AJ32" i="1"/>
  <c r="AM31" i="1"/>
  <c r="AQ30" i="1"/>
  <c r="AS29" i="1"/>
  <c r="AM28" i="1"/>
  <c r="AI27" i="1"/>
  <c r="AS25" i="1"/>
  <c r="AM24" i="1"/>
  <c r="AI23" i="1"/>
  <c r="AS21" i="1"/>
  <c r="AM20" i="1"/>
  <c r="AI19" i="1"/>
  <c r="AS17" i="1"/>
  <c r="AM16" i="1"/>
  <c r="AI15" i="1"/>
  <c r="AS13" i="1"/>
  <c r="AM12" i="1"/>
  <c r="AI11" i="1"/>
  <c r="AS9" i="1"/>
  <c r="AM8" i="1"/>
  <c r="AQ5" i="1"/>
  <c r="AY29" i="1"/>
  <c r="AZ13" i="1"/>
  <c r="AE34" i="1"/>
  <c r="AW6" i="1"/>
  <c r="AW8" i="1"/>
  <c r="AW10" i="1"/>
  <c r="AW12" i="1"/>
  <c r="AW14" i="1"/>
  <c r="AW16" i="1"/>
  <c r="AW18" i="1"/>
  <c r="AW20" i="1"/>
  <c r="AW22" i="1"/>
  <c r="AW24" i="1"/>
  <c r="AW26" i="1"/>
  <c r="AW28" i="1"/>
  <c r="AW30" i="1"/>
  <c r="AW32" i="1"/>
  <c r="AW34" i="1"/>
  <c r="AW36" i="1"/>
  <c r="AW38" i="1"/>
  <c r="AW40" i="1"/>
  <c r="AW42" i="1"/>
  <c r="AW5" i="1"/>
  <c r="AW7" i="1"/>
  <c r="AW9" i="1"/>
  <c r="AW11" i="1"/>
  <c r="AW13" i="1"/>
  <c r="AW15" i="1"/>
  <c r="AW17" i="1"/>
  <c r="AW19" i="1"/>
  <c r="AW21" i="1"/>
  <c r="AW23" i="1"/>
  <c r="AW25" i="1"/>
  <c r="AW27" i="1"/>
  <c r="AW29" i="1"/>
  <c r="AW31" i="1"/>
  <c r="AW33" i="1"/>
  <c r="AW35" i="1"/>
  <c r="AW37" i="1"/>
  <c r="AW39" i="1"/>
  <c r="AW41" i="1"/>
  <c r="AE40" i="1"/>
  <c r="AQ29" i="1"/>
  <c r="AK28" i="1"/>
  <c r="AQ25" i="1"/>
  <c r="AQ21" i="1"/>
  <c r="AK20" i="1"/>
  <c r="AU18" i="1"/>
  <c r="AQ17" i="1"/>
  <c r="AK16" i="1"/>
  <c r="AU14" i="1"/>
  <c r="AQ13" i="1"/>
  <c r="AK12" i="1"/>
  <c r="AU10" i="1"/>
  <c r="AQ9" i="1"/>
  <c r="AK8" i="1"/>
  <c r="AI5" i="1"/>
  <c r="AY27" i="1"/>
  <c r="AZ11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E20" i="1"/>
  <c r="AI36" i="1"/>
  <c r="AU32" i="1"/>
  <c r="AK31" i="1"/>
  <c r="AK24" i="1"/>
  <c r="AE19" i="1"/>
  <c r="AE11" i="1"/>
  <c r="AE39" i="1"/>
  <c r="AE31" i="1"/>
  <c r="AF41" i="1"/>
  <c r="AF33" i="1"/>
  <c r="AF25" i="1"/>
  <c r="AF17" i="1"/>
  <c r="AF9" i="1"/>
  <c r="AS42" i="1"/>
  <c r="AK42" i="1"/>
  <c r="AS41" i="1"/>
  <c r="AK41" i="1"/>
  <c r="AS40" i="1"/>
  <c r="AK40" i="1"/>
  <c r="AS39" i="1"/>
  <c r="AK39" i="1"/>
  <c r="AS38" i="1"/>
  <c r="AK38" i="1"/>
  <c r="AS37" i="1"/>
  <c r="AK37" i="1"/>
  <c r="AS36" i="1"/>
  <c r="AV35" i="1"/>
  <c r="AJ35" i="1"/>
  <c r="AM34" i="1"/>
  <c r="AQ33" i="1"/>
  <c r="AS32" i="1"/>
  <c r="AJ31" i="1"/>
  <c r="AM30" i="1"/>
  <c r="AM29" i="1"/>
  <c r="AI28" i="1"/>
  <c r="AS26" i="1"/>
  <c r="AM25" i="1"/>
  <c r="AI24" i="1"/>
  <c r="AS22" i="1"/>
  <c r="AM21" i="1"/>
  <c r="AI20" i="1"/>
  <c r="AS18" i="1"/>
  <c r="AM17" i="1"/>
  <c r="AI16" i="1"/>
  <c r="AS14" i="1"/>
  <c r="AM13" i="1"/>
  <c r="AI12" i="1"/>
  <c r="AS10" i="1"/>
  <c r="AI8" i="1"/>
  <c r="AY41" i="1"/>
  <c r="AZ25" i="1"/>
  <c r="AZ9" i="1"/>
  <c r="AE14" i="1"/>
  <c r="AE26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E32" i="1"/>
  <c r="AI32" i="1"/>
  <c r="AU22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U5" i="1"/>
  <c r="AU6" i="1"/>
  <c r="AM5" i="1"/>
  <c r="AM6" i="1"/>
  <c r="AM7" i="1"/>
  <c r="AE5" i="1"/>
  <c r="AE18" i="1"/>
  <c r="AE10" i="1"/>
  <c r="AE38" i="1"/>
  <c r="AE30" i="1"/>
  <c r="AF40" i="1"/>
  <c r="AF32" i="1"/>
  <c r="AF24" i="1"/>
  <c r="AF16" i="1"/>
  <c r="AF8" i="1"/>
  <c r="AR42" i="1"/>
  <c r="AJ42" i="1"/>
  <c r="AR41" i="1"/>
  <c r="AJ41" i="1"/>
  <c r="AR40" i="1"/>
  <c r="AJ40" i="1"/>
  <c r="AR39" i="1"/>
  <c r="AJ39" i="1"/>
  <c r="AR38" i="1"/>
  <c r="AJ38" i="1"/>
  <c r="AR37" i="1"/>
  <c r="AJ37" i="1"/>
  <c r="AR36" i="1"/>
  <c r="AU35" i="1"/>
  <c r="AI35" i="1"/>
  <c r="AK34" i="1"/>
  <c r="AN33" i="1"/>
  <c r="AU31" i="1"/>
  <c r="AI31" i="1"/>
  <c r="AK30" i="1"/>
  <c r="AK29" i="1"/>
  <c r="AU27" i="1"/>
  <c r="AQ26" i="1"/>
  <c r="AK25" i="1"/>
  <c r="AU23" i="1"/>
  <c r="AQ22" i="1"/>
  <c r="AK21" i="1"/>
  <c r="AU19" i="1"/>
  <c r="AQ18" i="1"/>
  <c r="AK17" i="1"/>
  <c r="AU15" i="1"/>
  <c r="AQ14" i="1"/>
  <c r="AK13" i="1"/>
  <c r="AU11" i="1"/>
  <c r="AQ10" i="1"/>
  <c r="AK9" i="1"/>
  <c r="AU7" i="1"/>
  <c r="AY39" i="1"/>
  <c r="AZ23" i="1"/>
  <c r="AZ7" i="1"/>
  <c r="AE42" i="1"/>
  <c r="AE12" i="1"/>
  <c r="AU26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E6" i="1"/>
  <c r="AE17" i="1"/>
  <c r="AE9" i="1"/>
  <c r="AE37" i="1"/>
  <c r="AE29" i="1"/>
  <c r="AF39" i="1"/>
  <c r="AF31" i="1"/>
  <c r="AF23" i="1"/>
  <c r="AF15" i="1"/>
  <c r="AF7" i="1"/>
  <c r="AQ42" i="1"/>
  <c r="AI42" i="1"/>
  <c r="AQ41" i="1"/>
  <c r="AI41" i="1"/>
  <c r="AQ40" i="1"/>
  <c r="AI40" i="1"/>
  <c r="AQ39" i="1"/>
  <c r="AI39" i="1"/>
  <c r="AQ38" i="1"/>
  <c r="AI38" i="1"/>
  <c r="AQ37" i="1"/>
  <c r="AI37" i="1"/>
  <c r="AQ36" i="1"/>
  <c r="AS35" i="1"/>
  <c r="AV34" i="1"/>
  <c r="AJ34" i="1"/>
  <c r="AM33" i="1"/>
  <c r="AQ32" i="1"/>
  <c r="AS31" i="1"/>
  <c r="AV30" i="1"/>
  <c r="AI29" i="1"/>
  <c r="AS27" i="1"/>
  <c r="AM26" i="1"/>
  <c r="AI25" i="1"/>
  <c r="AS23" i="1"/>
  <c r="AM22" i="1"/>
  <c r="AI21" i="1"/>
  <c r="AS19" i="1"/>
  <c r="AM18" i="1"/>
  <c r="AI17" i="1"/>
  <c r="AS15" i="1"/>
  <c r="AM14" i="1"/>
  <c r="AI13" i="1"/>
  <c r="AM10" i="1"/>
  <c r="AI9" i="1"/>
  <c r="AQ7" i="1"/>
  <c r="AY37" i="1"/>
  <c r="AZ21" i="1"/>
  <c r="AZ5" i="1"/>
  <c r="AK5" i="1"/>
  <c r="AK6" i="1"/>
  <c r="AK7" i="1"/>
  <c r="AE16" i="1"/>
  <c r="AE28" i="1"/>
  <c r="AU34" i="1"/>
  <c r="AI34" i="1"/>
  <c r="AU30" i="1"/>
  <c r="AI30" i="1"/>
  <c r="AU28" i="1"/>
  <c r="AQ27" i="1"/>
  <c r="AK26" i="1"/>
  <c r="AU24" i="1"/>
  <c r="AQ23" i="1"/>
  <c r="AK22" i="1"/>
  <c r="AU20" i="1"/>
  <c r="AQ19" i="1"/>
  <c r="AK18" i="1"/>
  <c r="AU16" i="1"/>
  <c r="AQ15" i="1"/>
  <c r="AK14" i="1"/>
  <c r="AU12" i="1"/>
  <c r="AQ11" i="1"/>
  <c r="AK10" i="1"/>
  <c r="AI7" i="1"/>
  <c r="AY35" i="1"/>
  <c r="AS5" i="1"/>
  <c r="AS6" i="1"/>
  <c r="AS7" i="1"/>
  <c r="AE24" i="1"/>
  <c r="AE8" i="1"/>
  <c r="AE36" i="1"/>
  <c r="AK33" i="1"/>
  <c r="AZ27" i="1"/>
  <c r="AZ29" i="1"/>
  <c r="AZ31" i="1"/>
  <c r="AZ33" i="1"/>
  <c r="AZ35" i="1"/>
  <c r="AZ37" i="1"/>
  <c r="AZ39" i="1"/>
  <c r="AZ41" i="1"/>
  <c r="AZ6" i="1"/>
  <c r="AZ8" i="1"/>
  <c r="AZ10" i="1"/>
  <c r="AZ12" i="1"/>
  <c r="AZ14" i="1"/>
  <c r="AZ16" i="1"/>
  <c r="AZ18" i="1"/>
  <c r="AZ20" i="1"/>
  <c r="AZ22" i="1"/>
  <c r="AZ24" i="1"/>
  <c r="AZ26" i="1"/>
  <c r="AZ28" i="1"/>
  <c r="AZ30" i="1"/>
  <c r="AZ32" i="1"/>
  <c r="AZ34" i="1"/>
  <c r="AZ36" i="1"/>
  <c r="AZ38" i="1"/>
  <c r="AZ40" i="1"/>
  <c r="AZ42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E23" i="1"/>
  <c r="AE15" i="1"/>
  <c r="AE7" i="1"/>
  <c r="AE35" i="1"/>
  <c r="AF37" i="1"/>
  <c r="AF29" i="1"/>
  <c r="AF21" i="1"/>
  <c r="AF13" i="1"/>
  <c r="AO42" i="1"/>
  <c r="AG42" i="1"/>
  <c r="AO41" i="1"/>
  <c r="AG41" i="1"/>
  <c r="AO40" i="1"/>
  <c r="AG40" i="1"/>
  <c r="AO39" i="1"/>
  <c r="AG39" i="1"/>
  <c r="AO38" i="1"/>
  <c r="AG38" i="1"/>
  <c r="AO37" i="1"/>
  <c r="AG37" i="1"/>
  <c r="AM36" i="1"/>
  <c r="AQ35" i="1"/>
  <c r="AS34" i="1"/>
  <c r="AV33" i="1"/>
  <c r="AJ33" i="1"/>
  <c r="AM32" i="1"/>
  <c r="AQ31" i="1"/>
  <c r="AS30" i="1"/>
  <c r="AV29" i="1"/>
  <c r="AS28" i="1"/>
  <c r="AM27" i="1"/>
  <c r="AI26" i="1"/>
  <c r="AS24" i="1"/>
  <c r="AM23" i="1"/>
  <c r="AI22" i="1"/>
  <c r="AS20" i="1"/>
  <c r="AM19" i="1"/>
  <c r="AI18" i="1"/>
  <c r="AS16" i="1"/>
  <c r="AM15" i="1"/>
  <c r="AI14" i="1"/>
  <c r="AS12" i="1"/>
  <c r="AM11" i="1"/>
  <c r="AS8" i="1"/>
  <c r="AY33" i="1"/>
  <c r="AZ17" i="1"/>
  <c r="BC37" i="1" l="1"/>
  <c r="AV45" i="1"/>
  <c r="BD13" i="1"/>
  <c r="AP46" i="1"/>
  <c r="AY46" i="1"/>
  <c r="BC16" i="1"/>
  <c r="BC8" i="1"/>
  <c r="BC30" i="1"/>
  <c r="AR46" i="1"/>
  <c r="AZ45" i="1"/>
  <c r="BC6" i="1"/>
  <c r="AI46" i="1"/>
  <c r="BC38" i="1"/>
  <c r="BC23" i="1"/>
  <c r="BC7" i="1"/>
  <c r="AT46" i="1"/>
  <c r="BC32" i="1"/>
  <c r="AN45" i="1"/>
  <c r="BC36" i="1"/>
  <c r="BC28" i="1"/>
  <c r="BD20" i="1"/>
  <c r="BD12" i="1"/>
  <c r="BD11" i="1"/>
  <c r="BC34" i="1"/>
  <c r="BC15" i="1"/>
  <c r="BC39" i="1"/>
  <c r="AF45" i="1"/>
  <c r="BC21" i="1"/>
  <c r="AP45" i="1"/>
  <c r="AX46" i="1"/>
  <c r="AY45" i="1"/>
  <c r="BC27" i="1"/>
  <c r="BD27" i="1"/>
  <c r="BC22" i="1"/>
  <c r="BC24" i="1"/>
  <c r="BC31" i="1"/>
  <c r="BC18" i="1"/>
  <c r="BC29" i="1"/>
  <c r="AQ46" i="1"/>
  <c r="AE45" i="1"/>
  <c r="BD9" i="1"/>
  <c r="BD26" i="1"/>
  <c r="AX45" i="1"/>
  <c r="BD21" i="1"/>
  <c r="AL46" i="1"/>
  <c r="BD7" i="1"/>
  <c r="AK45" i="1"/>
  <c r="AK46" i="1"/>
  <c r="AF46" i="1"/>
  <c r="BD17" i="1"/>
  <c r="BD14" i="1"/>
  <c r="BD6" i="1"/>
  <c r="AT45" i="1"/>
  <c r="AV46" i="1"/>
  <c r="AM46" i="1"/>
  <c r="AM45" i="1"/>
  <c r="BC14" i="1"/>
  <c r="BD19" i="1"/>
  <c r="AI45" i="1"/>
  <c r="AH45" i="1"/>
  <c r="AZ46" i="1"/>
  <c r="BD15" i="1"/>
  <c r="BD36" i="1"/>
  <c r="AL45" i="1"/>
  <c r="BD30" i="1"/>
  <c r="AQ45" i="1"/>
  <c r="BC35" i="1"/>
  <c r="BD35" i="1"/>
  <c r="BD40" i="1"/>
  <c r="BC40" i="1"/>
  <c r="BC26" i="1"/>
  <c r="AE46" i="1"/>
  <c r="BD23" i="1"/>
  <c r="BD8" i="1"/>
  <c r="BC12" i="1"/>
  <c r="BD38" i="1"/>
  <c r="AU46" i="1"/>
  <c r="AU45" i="1"/>
  <c r="AW46" i="1"/>
  <c r="AW45" i="1"/>
  <c r="BD24" i="1"/>
  <c r="BC19" i="1"/>
  <c r="BC11" i="1"/>
  <c r="BD42" i="1"/>
  <c r="BD10" i="1"/>
  <c r="AN46" i="1"/>
  <c r="BD25" i="1"/>
  <c r="BC25" i="1"/>
  <c r="BD5" i="1"/>
  <c r="AJ45" i="1"/>
  <c r="BC10" i="1"/>
  <c r="AJ46" i="1"/>
  <c r="BC42" i="1"/>
  <c r="AR45" i="1"/>
  <c r="BD28" i="1"/>
  <c r="BD18" i="1"/>
  <c r="BD33" i="1"/>
  <c r="BC33" i="1"/>
  <c r="BD29" i="1"/>
  <c r="BC17" i="1"/>
  <c r="BD31" i="1"/>
  <c r="BC20" i="1"/>
  <c r="AO46" i="1"/>
  <c r="AO45" i="1"/>
  <c r="BC41" i="1"/>
  <c r="BD41" i="1"/>
  <c r="BC9" i="1"/>
  <c r="BD16" i="1"/>
  <c r="AH46" i="1"/>
  <c r="BC5" i="1"/>
  <c r="AS45" i="1"/>
  <c r="AS46" i="1"/>
  <c r="BD37" i="1"/>
  <c r="BD32" i="1"/>
  <c r="AG46" i="1"/>
  <c r="AG45" i="1"/>
  <c r="BD39" i="1"/>
  <c r="BD34" i="1"/>
  <c r="BC13" i="1"/>
  <c r="BD22" i="1"/>
  <c r="BC45" i="1" l="1"/>
  <c r="BD45" i="1"/>
  <c r="BJ5" i="1" l="1"/>
  <c r="BR5" i="1"/>
  <c r="BZ5" i="1"/>
  <c r="BM6" i="1"/>
  <c r="BU6" i="1"/>
  <c r="CC6" i="1"/>
  <c r="BP7" i="1"/>
  <c r="BX7" i="1"/>
  <c r="BK8" i="1"/>
  <c r="BS8" i="1"/>
  <c r="CA8" i="1"/>
  <c r="BN9" i="1"/>
  <c r="BV9" i="1"/>
  <c r="CD9" i="1"/>
  <c r="BQ10" i="1"/>
  <c r="BY10" i="1"/>
  <c r="BL11" i="1"/>
  <c r="BL5" i="1"/>
  <c r="BT5" i="1"/>
  <c r="CB5" i="1"/>
  <c r="BO6" i="1"/>
  <c r="BW6" i="1"/>
  <c r="BJ7" i="1"/>
  <c r="BR7" i="1"/>
  <c r="BZ7" i="1"/>
  <c r="BM8" i="1"/>
  <c r="BU8" i="1"/>
  <c r="CC8" i="1"/>
  <c r="BP9" i="1"/>
  <c r="BX9" i="1"/>
  <c r="BK10" i="1"/>
  <c r="BS10" i="1"/>
  <c r="CA10" i="1"/>
  <c r="BN11" i="1"/>
  <c r="BV11" i="1"/>
  <c r="CD11" i="1"/>
  <c r="BQ12" i="1"/>
  <c r="BY12" i="1"/>
  <c r="BL13" i="1"/>
  <c r="BT13" i="1"/>
  <c r="CB13" i="1"/>
  <c r="BO14" i="1"/>
  <c r="BW14" i="1"/>
  <c r="BJ15" i="1"/>
  <c r="BR15" i="1"/>
  <c r="BZ15" i="1"/>
  <c r="BM16" i="1"/>
  <c r="BU16" i="1"/>
  <c r="CC16" i="1"/>
  <c r="BP17" i="1"/>
  <c r="BX17" i="1"/>
  <c r="BK18" i="1"/>
  <c r="BS18" i="1"/>
  <c r="CA18" i="1"/>
  <c r="BN19" i="1"/>
  <c r="BV19" i="1"/>
  <c r="CD19" i="1"/>
  <c r="BQ20" i="1"/>
  <c r="BY20" i="1"/>
  <c r="BL21" i="1"/>
  <c r="BT21" i="1"/>
  <c r="CB21" i="1"/>
  <c r="BO22" i="1"/>
  <c r="BW22" i="1"/>
  <c r="BJ23" i="1"/>
  <c r="BR23" i="1"/>
  <c r="BZ23" i="1"/>
  <c r="BM24" i="1"/>
  <c r="BU24" i="1"/>
  <c r="CC24" i="1"/>
  <c r="BP25" i="1"/>
  <c r="BX25" i="1"/>
  <c r="BK26" i="1"/>
  <c r="BS26" i="1"/>
  <c r="CA26" i="1"/>
  <c r="BN27" i="1"/>
  <c r="BV27" i="1"/>
  <c r="CD27" i="1"/>
  <c r="BQ28" i="1"/>
  <c r="BY28" i="1"/>
  <c r="BL29" i="1"/>
  <c r="BT29" i="1"/>
  <c r="CB29" i="1"/>
  <c r="BO30" i="1"/>
  <c r="BW30" i="1"/>
  <c r="BJ31" i="1"/>
  <c r="BR31" i="1"/>
  <c r="BZ31" i="1"/>
  <c r="BM32" i="1"/>
  <c r="BU32" i="1"/>
  <c r="CC32" i="1"/>
  <c r="BP33" i="1"/>
  <c r="BX33" i="1"/>
  <c r="BK34" i="1"/>
  <c r="BS34" i="1"/>
  <c r="CA34" i="1"/>
  <c r="BN35" i="1"/>
  <c r="BV35" i="1"/>
  <c r="CD35" i="1"/>
  <c r="BQ36" i="1"/>
  <c r="BY36" i="1"/>
  <c r="BL37" i="1"/>
  <c r="BN5" i="1"/>
  <c r="BV5" i="1"/>
  <c r="CD5" i="1"/>
  <c r="BQ6" i="1"/>
  <c r="BY6" i="1"/>
  <c r="BL7" i="1"/>
  <c r="BT7" i="1"/>
  <c r="CB7" i="1"/>
  <c r="BO8" i="1"/>
  <c r="BW8" i="1"/>
  <c r="BJ9" i="1"/>
  <c r="BR9" i="1"/>
  <c r="BZ9" i="1"/>
  <c r="BM10" i="1"/>
  <c r="BU10" i="1"/>
  <c r="CC10" i="1"/>
  <c r="BO5" i="1"/>
  <c r="BW5" i="1"/>
  <c r="BJ6" i="1"/>
  <c r="BR6" i="1"/>
  <c r="BZ6" i="1"/>
  <c r="BM7" i="1"/>
  <c r="BU7" i="1"/>
  <c r="CC7" i="1"/>
  <c r="BP8" i="1"/>
  <c r="BX8" i="1"/>
  <c r="BK9" i="1"/>
  <c r="BS9" i="1"/>
  <c r="CA9" i="1"/>
  <c r="BN10" i="1"/>
  <c r="BV10" i="1"/>
  <c r="CD10" i="1"/>
  <c r="BQ11" i="1"/>
  <c r="BY11" i="1"/>
  <c r="BL12" i="1"/>
  <c r="BT12" i="1"/>
  <c r="CB12" i="1"/>
  <c r="BO13" i="1"/>
  <c r="BW13" i="1"/>
  <c r="BJ14" i="1"/>
  <c r="BR14" i="1"/>
  <c r="BZ14" i="1"/>
  <c r="BM15" i="1"/>
  <c r="BU15" i="1"/>
  <c r="CC15" i="1"/>
  <c r="BP16" i="1"/>
  <c r="BX16" i="1"/>
  <c r="BK17" i="1"/>
  <c r="BS17" i="1"/>
  <c r="CA17" i="1"/>
  <c r="BN18" i="1"/>
  <c r="BV18" i="1"/>
  <c r="CD18" i="1"/>
  <c r="BQ19" i="1"/>
  <c r="BY19" i="1"/>
  <c r="BL20" i="1"/>
  <c r="BT20" i="1"/>
  <c r="CB20" i="1"/>
  <c r="BO21" i="1"/>
  <c r="BW21" i="1"/>
  <c r="BJ22" i="1"/>
  <c r="BR22" i="1"/>
  <c r="BZ22" i="1"/>
  <c r="BM23" i="1"/>
  <c r="BU23" i="1"/>
  <c r="CC23" i="1"/>
  <c r="BP24" i="1"/>
  <c r="BX24" i="1"/>
  <c r="BK25" i="1"/>
  <c r="BS25" i="1"/>
  <c r="CA25" i="1"/>
  <c r="BN26" i="1"/>
  <c r="BV26" i="1"/>
  <c r="CD26" i="1"/>
  <c r="BQ27" i="1"/>
  <c r="BY27" i="1"/>
  <c r="BL28" i="1"/>
  <c r="BT28" i="1"/>
  <c r="CB28" i="1"/>
  <c r="BO29" i="1"/>
  <c r="BW29" i="1"/>
  <c r="BJ30" i="1"/>
  <c r="BR30" i="1"/>
  <c r="BZ30" i="1"/>
  <c r="BM31" i="1"/>
  <c r="BU31" i="1"/>
  <c r="CC31" i="1"/>
  <c r="BP32" i="1"/>
  <c r="BX32" i="1"/>
  <c r="BK33" i="1"/>
  <c r="BS33" i="1"/>
  <c r="CA33" i="1"/>
  <c r="BN34" i="1"/>
  <c r="BV34" i="1"/>
  <c r="CD34" i="1"/>
  <c r="BQ35" i="1"/>
  <c r="BY35" i="1"/>
  <c r="BL36" i="1"/>
  <c r="BT36" i="1"/>
  <c r="CB36" i="1"/>
  <c r="BO37" i="1"/>
  <c r="BK5" i="1"/>
  <c r="CA5" i="1"/>
  <c r="BV6" i="1"/>
  <c r="BQ7" i="1"/>
  <c r="BL8" i="1"/>
  <c r="CB8" i="1"/>
  <c r="BW9" i="1"/>
  <c r="BR10" i="1"/>
  <c r="BM11" i="1"/>
  <c r="BX11" i="1"/>
  <c r="BN12" i="1"/>
  <c r="BX12" i="1"/>
  <c r="BN13" i="1"/>
  <c r="BY13" i="1"/>
  <c r="BN14" i="1"/>
  <c r="BY14" i="1"/>
  <c r="BO15" i="1"/>
  <c r="BY15" i="1"/>
  <c r="BO16" i="1"/>
  <c r="BZ16" i="1"/>
  <c r="BO17" i="1"/>
  <c r="BZ17" i="1"/>
  <c r="BP18" i="1"/>
  <c r="BZ18" i="1"/>
  <c r="BP19" i="1"/>
  <c r="CA19" i="1"/>
  <c r="BP20" i="1"/>
  <c r="CA20" i="1"/>
  <c r="BQ21" i="1"/>
  <c r="CA21" i="1"/>
  <c r="BQ22" i="1"/>
  <c r="CB22" i="1"/>
  <c r="BQ23" i="1"/>
  <c r="CB23" i="1"/>
  <c r="BR24" i="1"/>
  <c r="CB24" i="1"/>
  <c r="BR25" i="1"/>
  <c r="CC25" i="1"/>
  <c r="BR26" i="1"/>
  <c r="CC26" i="1"/>
  <c r="BS27" i="1"/>
  <c r="CC27" i="1"/>
  <c r="BS28" i="1"/>
  <c r="CD28" i="1"/>
  <c r="BS29" i="1"/>
  <c r="CD29" i="1"/>
  <c r="BT30" i="1"/>
  <c r="CD30" i="1"/>
  <c r="BT31" i="1"/>
  <c r="BJ32" i="1"/>
  <c r="BT32" i="1"/>
  <c r="BJ33" i="1"/>
  <c r="BU33" i="1"/>
  <c r="BJ34" i="1"/>
  <c r="BU34" i="1"/>
  <c r="BK35" i="1"/>
  <c r="BU35" i="1"/>
  <c r="BK36" i="1"/>
  <c r="BV36" i="1"/>
  <c r="BK37" i="1"/>
  <c r="BU37" i="1"/>
  <c r="CC37" i="1"/>
  <c r="BP38" i="1"/>
  <c r="BX38" i="1"/>
  <c r="BK39" i="1"/>
  <c r="BS39" i="1"/>
  <c r="CA39" i="1"/>
  <c r="BN40" i="1"/>
  <c r="BV40" i="1"/>
  <c r="CD40" i="1"/>
  <c r="BQ41" i="1"/>
  <c r="BY41" i="1"/>
  <c r="BL42" i="1"/>
  <c r="BT42" i="1"/>
  <c r="CB42" i="1"/>
  <c r="BI10" i="1"/>
  <c r="BI18" i="1"/>
  <c r="BI26" i="1"/>
  <c r="BI34" i="1"/>
  <c r="BI5" i="1"/>
  <c r="BU9" i="1"/>
  <c r="BX14" i="1"/>
  <c r="BO18" i="1"/>
  <c r="BP22" i="1"/>
  <c r="BM5" i="1"/>
  <c r="CC5" i="1"/>
  <c r="BX6" i="1"/>
  <c r="BS7" i="1"/>
  <c r="BN8" i="1"/>
  <c r="CD8" i="1"/>
  <c r="BY9" i="1"/>
  <c r="BT10" i="1"/>
  <c r="BO11" i="1"/>
  <c r="BZ11" i="1"/>
  <c r="BO12" i="1"/>
  <c r="BZ12" i="1"/>
  <c r="BP13" i="1"/>
  <c r="BZ13" i="1"/>
  <c r="BP14" i="1"/>
  <c r="CA14" i="1"/>
  <c r="BP15" i="1"/>
  <c r="CA15" i="1"/>
  <c r="BQ16" i="1"/>
  <c r="CA16" i="1"/>
  <c r="BQ17" i="1"/>
  <c r="CB17" i="1"/>
  <c r="BQ18" i="1"/>
  <c r="CB18" i="1"/>
  <c r="BR19" i="1"/>
  <c r="CB19" i="1"/>
  <c r="BR20" i="1"/>
  <c r="CC20" i="1"/>
  <c r="BR21" i="1"/>
  <c r="CC21" i="1"/>
  <c r="BS22" i="1"/>
  <c r="CC22" i="1"/>
  <c r="BS23" i="1"/>
  <c r="CD23" i="1"/>
  <c r="BS24" i="1"/>
  <c r="CD24" i="1"/>
  <c r="BT25" i="1"/>
  <c r="CD25" i="1"/>
  <c r="BT26" i="1"/>
  <c r="BJ27" i="1"/>
  <c r="BT27" i="1"/>
  <c r="BJ28" i="1"/>
  <c r="BU28" i="1"/>
  <c r="BJ29" i="1"/>
  <c r="BU29" i="1"/>
  <c r="BK30" i="1"/>
  <c r="BU30" i="1"/>
  <c r="BK31" i="1"/>
  <c r="BV31" i="1"/>
  <c r="BK32" i="1"/>
  <c r="BV32" i="1"/>
  <c r="BL33" i="1"/>
  <c r="BV33" i="1"/>
  <c r="BL34" i="1"/>
  <c r="BW34" i="1"/>
  <c r="BL35" i="1"/>
  <c r="BW35" i="1"/>
  <c r="BM36" i="1"/>
  <c r="BW36" i="1"/>
  <c r="BM37" i="1"/>
  <c r="BV37" i="1"/>
  <c r="CD37" i="1"/>
  <c r="BQ38" i="1"/>
  <c r="BY38" i="1"/>
  <c r="BL39" i="1"/>
  <c r="BT39" i="1"/>
  <c r="CB39" i="1"/>
  <c r="BO40" i="1"/>
  <c r="BW40" i="1"/>
  <c r="BJ41" i="1"/>
  <c r="BR41" i="1"/>
  <c r="BZ41" i="1"/>
  <c r="BM42" i="1"/>
  <c r="BU42" i="1"/>
  <c r="CC42" i="1"/>
  <c r="BI11" i="1"/>
  <c r="BI19" i="1"/>
  <c r="BI27" i="1"/>
  <c r="BI35" i="1"/>
  <c r="BY5" i="1"/>
  <c r="BW11" i="1"/>
  <c r="BM14" i="1"/>
  <c r="BY16" i="1"/>
  <c r="BZ19" i="1"/>
  <c r="BP23" i="1"/>
  <c r="BP5" i="1"/>
  <c r="BK6" i="1"/>
  <c r="CA6" i="1"/>
  <c r="BV7" i="1"/>
  <c r="BQ8" i="1"/>
  <c r="BL9" i="1"/>
  <c r="CB9" i="1"/>
  <c r="BW10" i="1"/>
  <c r="BP11" i="1"/>
  <c r="CA11" i="1"/>
  <c r="BP12" i="1"/>
  <c r="CA12" i="1"/>
  <c r="BQ13" i="1"/>
  <c r="CA13" i="1"/>
  <c r="BQ14" i="1"/>
  <c r="CB14" i="1"/>
  <c r="BQ15" i="1"/>
  <c r="CB15" i="1"/>
  <c r="BR16" i="1"/>
  <c r="CB16" i="1"/>
  <c r="BR17" i="1"/>
  <c r="CC17" i="1"/>
  <c r="BR18" i="1"/>
  <c r="CC18" i="1"/>
  <c r="BS19" i="1"/>
  <c r="CC19" i="1"/>
  <c r="BS20" i="1"/>
  <c r="CD20" i="1"/>
  <c r="BS21" i="1"/>
  <c r="CD21" i="1"/>
  <c r="BT22" i="1"/>
  <c r="CD22" i="1"/>
  <c r="BT23" i="1"/>
  <c r="BJ24" i="1"/>
  <c r="BT24" i="1"/>
  <c r="BJ25" i="1"/>
  <c r="BU25" i="1"/>
  <c r="BJ26" i="1"/>
  <c r="BU26" i="1"/>
  <c r="BK27" i="1"/>
  <c r="BU27" i="1"/>
  <c r="BK28" i="1"/>
  <c r="BV28" i="1"/>
  <c r="BK29" i="1"/>
  <c r="BV29" i="1"/>
  <c r="BL30" i="1"/>
  <c r="BV30" i="1"/>
  <c r="BL31" i="1"/>
  <c r="BW31" i="1"/>
  <c r="BL32" i="1"/>
  <c r="BW32" i="1"/>
  <c r="BM33" i="1"/>
  <c r="BW33" i="1"/>
  <c r="BM34" i="1"/>
  <c r="BX34" i="1"/>
  <c r="BM35" i="1"/>
  <c r="BX35" i="1"/>
  <c r="BN36" i="1"/>
  <c r="BX36" i="1"/>
  <c r="BN37" i="1"/>
  <c r="BW37" i="1"/>
  <c r="BJ38" i="1"/>
  <c r="BR38" i="1"/>
  <c r="BZ38" i="1"/>
  <c r="BM39" i="1"/>
  <c r="BU39" i="1"/>
  <c r="CC39" i="1"/>
  <c r="BP40" i="1"/>
  <c r="BX40" i="1"/>
  <c r="BK41" i="1"/>
  <c r="BS41" i="1"/>
  <c r="CA41" i="1"/>
  <c r="BN42" i="1"/>
  <c r="BV42" i="1"/>
  <c r="CD42" i="1"/>
  <c r="BI12" i="1"/>
  <c r="BI20" i="1"/>
  <c r="BI28" i="1"/>
  <c r="BI36" i="1"/>
  <c r="BJ8" i="1"/>
  <c r="BO20" i="1"/>
  <c r="BQ5" i="1"/>
  <c r="BL6" i="1"/>
  <c r="CB6" i="1"/>
  <c r="BW7" i="1"/>
  <c r="BR8" i="1"/>
  <c r="BM9" i="1"/>
  <c r="CC9" i="1"/>
  <c r="BX10" i="1"/>
  <c r="BR11" i="1"/>
  <c r="CB11" i="1"/>
  <c r="BR12" i="1"/>
  <c r="CC12" i="1"/>
  <c r="BR13" i="1"/>
  <c r="CC13" i="1"/>
  <c r="BS14" i="1"/>
  <c r="CC14" i="1"/>
  <c r="BS15" i="1"/>
  <c r="CD15" i="1"/>
  <c r="BS16" i="1"/>
  <c r="CD16" i="1"/>
  <c r="BT17" i="1"/>
  <c r="CD17" i="1"/>
  <c r="BT18" i="1"/>
  <c r="BJ19" i="1"/>
  <c r="BT19" i="1"/>
  <c r="BJ20" i="1"/>
  <c r="BU20" i="1"/>
  <c r="BJ21" i="1"/>
  <c r="BU21" i="1"/>
  <c r="BK22" i="1"/>
  <c r="BU22" i="1"/>
  <c r="BK23" i="1"/>
  <c r="BV23" i="1"/>
  <c r="BK24" i="1"/>
  <c r="BV24" i="1"/>
  <c r="BL25" i="1"/>
  <c r="BV25" i="1"/>
  <c r="BL26" i="1"/>
  <c r="BW26" i="1"/>
  <c r="BL27" i="1"/>
  <c r="BW27" i="1"/>
  <c r="BM28" i="1"/>
  <c r="BW28" i="1"/>
  <c r="BM29" i="1"/>
  <c r="BX29" i="1"/>
  <c r="BM30" i="1"/>
  <c r="BX30" i="1"/>
  <c r="BN31" i="1"/>
  <c r="BX31" i="1"/>
  <c r="BN32" i="1"/>
  <c r="BY32" i="1"/>
  <c r="BN33" i="1"/>
  <c r="BY33" i="1"/>
  <c r="BO34" i="1"/>
  <c r="BY34" i="1"/>
  <c r="BO35" i="1"/>
  <c r="BZ35" i="1"/>
  <c r="BO36" i="1"/>
  <c r="BZ36" i="1"/>
  <c r="BP37" i="1"/>
  <c r="BX37" i="1"/>
  <c r="BK38" i="1"/>
  <c r="BS38" i="1"/>
  <c r="CA38" i="1"/>
  <c r="BN39" i="1"/>
  <c r="BV39" i="1"/>
  <c r="CD39" i="1"/>
  <c r="BQ40" i="1"/>
  <c r="BY40" i="1"/>
  <c r="BL41" i="1"/>
  <c r="BT41" i="1"/>
  <c r="CB41" i="1"/>
  <c r="BO42" i="1"/>
  <c r="BW42" i="1"/>
  <c r="BI42" i="1"/>
  <c r="BI13" i="1"/>
  <c r="BI21" i="1"/>
  <c r="BI29" i="1"/>
  <c r="BI37" i="1"/>
  <c r="BT6" i="1"/>
  <c r="BM13" i="1"/>
  <c r="BN17" i="1"/>
  <c r="BP21" i="1"/>
  <c r="BQ24" i="1"/>
  <c r="BS5" i="1"/>
  <c r="BN6" i="1"/>
  <c r="CD6" i="1"/>
  <c r="BY7" i="1"/>
  <c r="BT8" i="1"/>
  <c r="BO9" i="1"/>
  <c r="BJ10" i="1"/>
  <c r="BZ10" i="1"/>
  <c r="BS11" i="1"/>
  <c r="CC11" i="1"/>
  <c r="BS12" i="1"/>
  <c r="CD12" i="1"/>
  <c r="BS13" i="1"/>
  <c r="CD13" i="1"/>
  <c r="BT14" i="1"/>
  <c r="CD14" i="1"/>
  <c r="BT15" i="1"/>
  <c r="BJ16" i="1"/>
  <c r="BT16" i="1"/>
  <c r="BJ17" i="1"/>
  <c r="BU17" i="1"/>
  <c r="BJ18" i="1"/>
  <c r="BU18" i="1"/>
  <c r="BK19" i="1"/>
  <c r="BU19" i="1"/>
  <c r="BK20" i="1"/>
  <c r="BV20" i="1"/>
  <c r="BK21" i="1"/>
  <c r="BV21" i="1"/>
  <c r="BL22" i="1"/>
  <c r="BV22" i="1"/>
  <c r="BL23" i="1"/>
  <c r="BW23" i="1"/>
  <c r="BL24" i="1"/>
  <c r="BW24" i="1"/>
  <c r="BM25" i="1"/>
  <c r="BW25" i="1"/>
  <c r="BM26" i="1"/>
  <c r="BX26" i="1"/>
  <c r="BM27" i="1"/>
  <c r="BX27" i="1"/>
  <c r="BN28" i="1"/>
  <c r="BX28" i="1"/>
  <c r="BN29" i="1"/>
  <c r="BY29" i="1"/>
  <c r="BN30" i="1"/>
  <c r="BY30" i="1"/>
  <c r="BO31" i="1"/>
  <c r="BY31" i="1"/>
  <c r="BO32" i="1"/>
  <c r="BZ32" i="1"/>
  <c r="BO33" i="1"/>
  <c r="BZ33" i="1"/>
  <c r="BP34" i="1"/>
  <c r="BZ34" i="1"/>
  <c r="BP35" i="1"/>
  <c r="CA35" i="1"/>
  <c r="BP36" i="1"/>
  <c r="CA36" i="1"/>
  <c r="BQ37" i="1"/>
  <c r="BY37" i="1"/>
  <c r="BL38" i="1"/>
  <c r="BT38" i="1"/>
  <c r="CB38" i="1"/>
  <c r="BO39" i="1"/>
  <c r="BW39" i="1"/>
  <c r="BJ40" i="1"/>
  <c r="BR40" i="1"/>
  <c r="BZ40" i="1"/>
  <c r="BM41" i="1"/>
  <c r="BU41" i="1"/>
  <c r="CC41" i="1"/>
  <c r="BP42" i="1"/>
  <c r="BX42" i="1"/>
  <c r="BI6" i="1"/>
  <c r="BI14" i="1"/>
  <c r="BI22" i="1"/>
  <c r="BI30" i="1"/>
  <c r="BI38" i="1"/>
  <c r="BZ8" i="1"/>
  <c r="BN15" i="1"/>
  <c r="BY18" i="1"/>
  <c r="BZ21" i="1"/>
  <c r="CA24" i="1"/>
  <c r="BU5" i="1"/>
  <c r="BP6" i="1"/>
  <c r="BK7" i="1"/>
  <c r="CA7" i="1"/>
  <c r="BV8" i="1"/>
  <c r="BQ9" i="1"/>
  <c r="BL10" i="1"/>
  <c r="CB10" i="1"/>
  <c r="BT11" i="1"/>
  <c r="BJ12" i="1"/>
  <c r="BU12" i="1"/>
  <c r="BJ13" i="1"/>
  <c r="BU13" i="1"/>
  <c r="BK14" i="1"/>
  <c r="BU14" i="1"/>
  <c r="BK15" i="1"/>
  <c r="BV15" i="1"/>
  <c r="BK16" i="1"/>
  <c r="BV16" i="1"/>
  <c r="BL17" i="1"/>
  <c r="BV17" i="1"/>
  <c r="BL18" i="1"/>
  <c r="BW18" i="1"/>
  <c r="BL19" i="1"/>
  <c r="BW19" i="1"/>
  <c r="BM20" i="1"/>
  <c r="BW20" i="1"/>
  <c r="BM21" i="1"/>
  <c r="BX21" i="1"/>
  <c r="BM22" i="1"/>
  <c r="BX22" i="1"/>
  <c r="BN23" i="1"/>
  <c r="BX23" i="1"/>
  <c r="BN24" i="1"/>
  <c r="BY24" i="1"/>
  <c r="BN25" i="1"/>
  <c r="BY25" i="1"/>
  <c r="BO26" i="1"/>
  <c r="BY26" i="1"/>
  <c r="BO27" i="1"/>
  <c r="BZ27" i="1"/>
  <c r="BO28" i="1"/>
  <c r="BZ28" i="1"/>
  <c r="BP29" i="1"/>
  <c r="BZ29" i="1"/>
  <c r="BP30" i="1"/>
  <c r="CA30" i="1"/>
  <c r="BP31" i="1"/>
  <c r="CA31" i="1"/>
  <c r="BQ32" i="1"/>
  <c r="CA32" i="1"/>
  <c r="BQ33" i="1"/>
  <c r="CB33" i="1"/>
  <c r="BQ34" i="1"/>
  <c r="CB34" i="1"/>
  <c r="BR35" i="1"/>
  <c r="CB35" i="1"/>
  <c r="BR36" i="1"/>
  <c r="CC36" i="1"/>
  <c r="BR37" i="1"/>
  <c r="BZ37" i="1"/>
  <c r="BM38" i="1"/>
  <c r="BU38" i="1"/>
  <c r="CC38" i="1"/>
  <c r="BP39" i="1"/>
  <c r="BX39" i="1"/>
  <c r="BK40" i="1"/>
  <c r="BS40" i="1"/>
  <c r="CA40" i="1"/>
  <c r="BN41" i="1"/>
  <c r="BV41" i="1"/>
  <c r="CD41" i="1"/>
  <c r="BQ42" i="1"/>
  <c r="BY42" i="1"/>
  <c r="BI7" i="1"/>
  <c r="BI15" i="1"/>
  <c r="BI23" i="1"/>
  <c r="BI31" i="1"/>
  <c r="BI39" i="1"/>
  <c r="BO7" i="1"/>
  <c r="BK11" i="1"/>
  <c r="BW12" i="1"/>
  <c r="BX15" i="1"/>
  <c r="BY17" i="1"/>
  <c r="BZ20" i="1"/>
  <c r="CA23" i="1"/>
  <c r="BX5" i="1"/>
  <c r="BS6" i="1"/>
  <c r="BN7" i="1"/>
  <c r="CD7" i="1"/>
  <c r="BY8" i="1"/>
  <c r="BT9" i="1"/>
  <c r="BO10" i="1"/>
  <c r="BJ11" i="1"/>
  <c r="BU11" i="1"/>
  <c r="BK12" i="1"/>
  <c r="BV12" i="1"/>
  <c r="BK13" i="1"/>
  <c r="BV13" i="1"/>
  <c r="BL14" i="1"/>
  <c r="BV14" i="1"/>
  <c r="BL15" i="1"/>
  <c r="BW15" i="1"/>
  <c r="BL16" i="1"/>
  <c r="BW16" i="1"/>
  <c r="BM17" i="1"/>
  <c r="BW17" i="1"/>
  <c r="BM18" i="1"/>
  <c r="BX18" i="1"/>
  <c r="BM19" i="1"/>
  <c r="BX19" i="1"/>
  <c r="BN20" i="1"/>
  <c r="BX20" i="1"/>
  <c r="BN21" i="1"/>
  <c r="BY21" i="1"/>
  <c r="BN22" i="1"/>
  <c r="BY22" i="1"/>
  <c r="BO23" i="1"/>
  <c r="BY23" i="1"/>
  <c r="BO24" i="1"/>
  <c r="BZ24" i="1"/>
  <c r="BO25" i="1"/>
  <c r="BZ25" i="1"/>
  <c r="BP26" i="1"/>
  <c r="BZ26" i="1"/>
  <c r="BP27" i="1"/>
  <c r="CA27" i="1"/>
  <c r="BP28" i="1"/>
  <c r="CA28" i="1"/>
  <c r="BQ29" i="1"/>
  <c r="CA29" i="1"/>
  <c r="BQ30" i="1"/>
  <c r="CB30" i="1"/>
  <c r="BQ31" i="1"/>
  <c r="CB31" i="1"/>
  <c r="BR32" i="1"/>
  <c r="CB32" i="1"/>
  <c r="BR33" i="1"/>
  <c r="CC33" i="1"/>
  <c r="BR34" i="1"/>
  <c r="CC34" i="1"/>
  <c r="BS35" i="1"/>
  <c r="CC35" i="1"/>
  <c r="BS36" i="1"/>
  <c r="CD36" i="1"/>
  <c r="BS37" i="1"/>
  <c r="CA37" i="1"/>
  <c r="BN38" i="1"/>
  <c r="BV38" i="1"/>
  <c r="CD38" i="1"/>
  <c r="BQ39" i="1"/>
  <c r="BY39" i="1"/>
  <c r="BL40" i="1"/>
  <c r="BT40" i="1"/>
  <c r="CB40" i="1"/>
  <c r="BO41" i="1"/>
  <c r="BW41" i="1"/>
  <c r="BJ42" i="1"/>
  <c r="BR42" i="1"/>
  <c r="BZ42" i="1"/>
  <c r="BI8" i="1"/>
  <c r="BI16" i="1"/>
  <c r="BI24" i="1"/>
  <c r="BI32" i="1"/>
  <c r="BI40" i="1"/>
  <c r="BP10" i="1"/>
  <c r="BM12" i="1"/>
  <c r="BX13" i="1"/>
  <c r="BN16" i="1"/>
  <c r="BO19" i="1"/>
  <c r="CA22" i="1"/>
  <c r="CB25" i="1"/>
  <c r="CC29" i="1"/>
  <c r="CD33" i="1"/>
  <c r="CB37" i="1"/>
  <c r="CC40" i="1"/>
  <c r="BI25" i="1"/>
  <c r="BI33" i="1"/>
  <c r="CB26" i="1"/>
  <c r="BJ35" i="1"/>
  <c r="BX41" i="1"/>
  <c r="BQ26" i="1"/>
  <c r="BS30" i="1"/>
  <c r="BT34" i="1"/>
  <c r="BO38" i="1"/>
  <c r="BP41" i="1"/>
  <c r="CC30" i="1"/>
  <c r="BW38" i="1"/>
  <c r="BI41" i="1"/>
  <c r="BR27" i="1"/>
  <c r="BS31" i="1"/>
  <c r="BT35" i="1"/>
  <c r="BJ39" i="1"/>
  <c r="BK42" i="1"/>
  <c r="BR28" i="1"/>
  <c r="BU36" i="1"/>
  <c r="CC28" i="1"/>
  <c r="BM40" i="1"/>
  <c r="BQ25" i="1"/>
  <c r="BT33" i="1"/>
  <c r="BU40" i="1"/>
  <c r="CB27" i="1"/>
  <c r="CD31" i="1"/>
  <c r="BJ36" i="1"/>
  <c r="BR39" i="1"/>
  <c r="BS42" i="1"/>
  <c r="BS32" i="1"/>
  <c r="BZ39" i="1"/>
  <c r="CA42" i="1"/>
  <c r="CD32" i="1"/>
  <c r="BJ37" i="1"/>
  <c r="BI9" i="1"/>
  <c r="BR29" i="1"/>
  <c r="BT37" i="1"/>
  <c r="BI17" i="1"/>
</calcChain>
</file>

<file path=xl/comments1.xml><?xml version="1.0" encoding="utf-8"?>
<comments xmlns="http://schemas.openxmlformats.org/spreadsheetml/2006/main">
  <authors>
    <author>MortezaEm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MortezaEm:</t>
        </r>
        <r>
          <rPr>
            <sz val="9"/>
            <color indexed="81"/>
            <rFont val="Tahoma"/>
            <family val="2"/>
          </rPr>
          <t xml:space="preserve">
tanha khuneye iie ke baede 2000 hata sakhte shode ba ekhtelaf ina hastan!! Automation ham daran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MortezaEm:</t>
        </r>
        <r>
          <rPr>
            <sz val="9"/>
            <color indexed="81"/>
            <rFont val="Tahoma"/>
            <family val="2"/>
          </rPr>
          <t xml:space="preserve">
in khuneye 259 faghat 2ta shab neveshte khune hastan!! Kheili ajib bnazar miad in ragham!</t>
        </r>
      </text>
    </comment>
    <comment ref="N41" authorId="0" shapeId="0">
      <text>
        <r>
          <rPr>
            <b/>
            <sz val="9"/>
            <color indexed="81"/>
            <rFont val="Tahoma"/>
            <family val="2"/>
          </rPr>
          <t>MortezaEm:</t>
        </r>
        <r>
          <rPr>
            <sz val="9"/>
            <color indexed="81"/>
            <rFont val="Tahoma"/>
            <family val="2"/>
          </rPr>
          <t xml:space="preserve">
in home 268 tanha kasie k smart monitor ham dare va use mikone</t>
        </r>
      </text>
    </comment>
  </commentList>
</comments>
</file>

<file path=xl/sharedStrings.xml><?xml version="1.0" encoding="utf-8"?>
<sst xmlns="http://schemas.openxmlformats.org/spreadsheetml/2006/main" count="109" uniqueCount="38">
  <si>
    <t>homeid</t>
  </si>
  <si>
    <t>location</t>
  </si>
  <si>
    <t>roomarea</t>
  </si>
  <si>
    <t>residents</t>
  </si>
  <si>
    <t>Ereaperresident</t>
  </si>
  <si>
    <t>avg_income</t>
  </si>
  <si>
    <t>equivalised_income</t>
  </si>
  <si>
    <t>hometype</t>
  </si>
  <si>
    <t>occupancy</t>
  </si>
  <si>
    <t>urban_rural_class</t>
  </si>
  <si>
    <t>build_year</t>
  </si>
  <si>
    <t>smart_automation</t>
  </si>
  <si>
    <t>occupy_period</t>
  </si>
  <si>
    <t>entry_floor</t>
  </si>
  <si>
    <t>outdoor_drying</t>
  </si>
  <si>
    <t>gas_tariff</t>
  </si>
  <si>
    <t>elec_tarif</t>
  </si>
  <si>
    <t>educationmax</t>
  </si>
  <si>
    <t>age_avg</t>
  </si>
  <si>
    <t>humidity1_cold_term</t>
  </si>
  <si>
    <t>realfeel1_cold_term</t>
  </si>
  <si>
    <t>temperature1_cold_term</t>
  </si>
  <si>
    <t>windspeed1_cold_term</t>
  </si>
  <si>
    <t>elec1_cold_term</t>
  </si>
  <si>
    <t>Normalized</t>
  </si>
  <si>
    <t>max</t>
  </si>
  <si>
    <t>min</t>
  </si>
  <si>
    <t>relational coefficient</t>
  </si>
  <si>
    <t>constants</t>
  </si>
  <si>
    <t>l</t>
  </si>
  <si>
    <t>L</t>
  </si>
  <si>
    <t>l1</t>
  </si>
  <si>
    <t>L1</t>
  </si>
  <si>
    <t>ro</t>
  </si>
  <si>
    <t>output</t>
  </si>
  <si>
    <t>Min</t>
  </si>
  <si>
    <t>Max</t>
  </si>
  <si>
    <t>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</si>
</sst>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3" fillId="4" borderId="0" xfId="3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2" fontId="2" fillId="3" borderId="0" xfId="2" applyNumberFormat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C46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7.6640625" style="3" customWidth="1"/>
    <col min="2" max="2" width="8.88671875" style="3"/>
    <col min="3" max="3" width="11.44140625" style="4" customWidth="1"/>
    <col min="4" max="4" width="8.21875" style="3" customWidth="1"/>
    <col min="5" max="5" width="9.6640625" style="3" customWidth="1"/>
    <col min="6" max="6" width="9" style="3" customWidth="1"/>
    <col min="7" max="7" width="15.21875" style="3" customWidth="1"/>
    <col min="8" max="8" width="11.6640625" style="3" customWidth="1"/>
    <col min="9" max="9" width="18.77734375" style="3" customWidth="1"/>
    <col min="10" max="10" width="10" style="3" customWidth="1"/>
    <col min="11" max="11" width="10.44140625" style="3" customWidth="1"/>
    <col min="12" max="12" width="16.88671875" style="3" customWidth="1"/>
    <col min="13" max="13" width="10.44140625" style="3" customWidth="1"/>
    <col min="14" max="14" width="17.88671875" style="3" customWidth="1"/>
    <col min="15" max="15" width="14.33203125" style="3" customWidth="1"/>
    <col min="16" max="16" width="11.109375" style="3" customWidth="1"/>
    <col min="17" max="17" width="15.21875" style="3" customWidth="1"/>
    <col min="18" max="19" width="9.21875" style="3" customWidth="1"/>
    <col min="20" max="20" width="13.6640625" style="3" customWidth="1"/>
    <col min="21" max="21" width="8.21875" style="3" customWidth="1"/>
    <col min="22" max="22" width="20.5546875" style="3" customWidth="1"/>
    <col min="23" max="23" width="19.109375" style="3" customWidth="1"/>
    <col min="24" max="24" width="23.88671875" style="3" customWidth="1"/>
    <col min="25" max="26" width="22.21875" style="3" customWidth="1"/>
    <col min="27" max="27" width="15.109375" style="3" customWidth="1"/>
    <col min="28" max="30" width="8.88671875" style="3"/>
    <col min="31" max="31" width="8.21875" style="3" customWidth="1"/>
    <col min="32" max="32" width="9.6640625" style="3" bestFit="1" customWidth="1"/>
    <col min="33" max="33" width="9" style="3" bestFit="1" customWidth="1"/>
    <col min="34" max="34" width="15.21875" style="3" bestFit="1" customWidth="1"/>
    <col min="35" max="35" width="11.6640625" style="3" bestFit="1" customWidth="1"/>
    <col min="36" max="36" width="18.77734375" style="3" bestFit="1" customWidth="1"/>
    <col min="37" max="37" width="10" style="3" bestFit="1" customWidth="1"/>
    <col min="38" max="38" width="10.44140625" style="3" bestFit="1" customWidth="1"/>
    <col min="39" max="39" width="16.88671875" style="3" bestFit="1" customWidth="1"/>
    <col min="40" max="40" width="10.44140625" style="3" bestFit="1" customWidth="1"/>
    <col min="41" max="41" width="17.88671875" style="3" bestFit="1" customWidth="1"/>
    <col min="42" max="42" width="14.33203125" style="3" bestFit="1" customWidth="1"/>
    <col min="43" max="43" width="11.109375" style="3" bestFit="1" customWidth="1"/>
    <col min="44" max="44" width="15.21875" style="3" bestFit="1" customWidth="1"/>
    <col min="45" max="46" width="9.21875" style="3" bestFit="1" customWidth="1"/>
    <col min="47" max="47" width="13.6640625" style="3" bestFit="1" customWidth="1"/>
    <col min="48" max="48" width="8.21875" style="3" customWidth="1"/>
    <col min="49" max="49" width="20.5546875" style="3" bestFit="1" customWidth="1"/>
    <col min="50" max="50" width="19.109375" style="3" bestFit="1" customWidth="1"/>
    <col min="51" max="51" width="23.88671875" style="3" bestFit="1" customWidth="1"/>
    <col min="52" max="52" width="22.21875" style="3" bestFit="1" customWidth="1"/>
    <col min="53" max="54" width="8.88671875" style="3"/>
    <col min="55" max="55" width="2.44140625" style="3" customWidth="1"/>
    <col min="56" max="57" width="2.88671875" style="3" customWidth="1"/>
    <col min="58" max="58" width="8.88671875" style="3"/>
    <col min="59" max="59" width="15.77734375" style="3" bestFit="1" customWidth="1"/>
    <col min="60" max="60" width="8.88671875" style="3"/>
    <col min="61" max="61" width="8.21875" style="3" customWidth="1"/>
    <col min="62" max="62" width="9.6640625" style="3" bestFit="1" customWidth="1"/>
    <col min="63" max="63" width="9" style="3" bestFit="1" customWidth="1"/>
    <col min="64" max="64" width="15.21875" style="3" bestFit="1" customWidth="1"/>
    <col min="65" max="65" width="11.6640625" style="3" bestFit="1" customWidth="1"/>
    <col min="66" max="66" width="18.77734375" style="3" bestFit="1" customWidth="1"/>
    <col min="67" max="67" width="10" style="3" bestFit="1" customWidth="1"/>
    <col min="68" max="68" width="10.44140625" style="3" bestFit="1" customWidth="1"/>
    <col min="69" max="69" width="16.88671875" style="3" bestFit="1" customWidth="1"/>
    <col min="70" max="70" width="10.44140625" style="3" bestFit="1" customWidth="1"/>
    <col min="71" max="71" width="17.88671875" style="3" bestFit="1" customWidth="1"/>
    <col min="72" max="72" width="14.33203125" style="3" bestFit="1" customWidth="1"/>
    <col min="73" max="73" width="11.109375" style="3" bestFit="1" customWidth="1"/>
    <col min="74" max="74" width="15.21875" style="3" bestFit="1" customWidth="1"/>
    <col min="75" max="76" width="9.21875" style="3" bestFit="1" customWidth="1"/>
    <col min="77" max="77" width="13.6640625" style="3" bestFit="1" customWidth="1"/>
    <col min="78" max="78" width="8.21875" style="3" customWidth="1"/>
    <col min="79" max="79" width="20.5546875" style="3" bestFit="1" customWidth="1"/>
    <col min="80" max="80" width="19.109375" style="3" bestFit="1" customWidth="1"/>
    <col min="81" max="81" width="23.88671875" style="3" bestFit="1" customWidth="1"/>
    <col min="82" max="82" width="22.21875" style="3" bestFit="1" customWidth="1"/>
    <col min="83" max="85" width="8.88671875" style="3"/>
    <col min="86" max="86" width="7.6640625" style="3" customWidth="1"/>
    <col min="87" max="87" width="9.109375" style="3" customWidth="1"/>
    <col min="88" max="88" width="8.77734375" style="3" customWidth="1"/>
    <col min="89" max="89" width="14.44140625" style="3" customWidth="1"/>
    <col min="90" max="90" width="11.109375" style="3" customWidth="1"/>
    <col min="91" max="91" width="18" style="3" customWidth="1"/>
    <col min="92" max="92" width="9.21875" style="3" customWidth="1"/>
    <col min="93" max="93" width="9.77734375" style="3" customWidth="1"/>
    <col min="94" max="94" width="16.21875" style="3" customWidth="1"/>
    <col min="95" max="95" width="9.77734375" style="3" customWidth="1"/>
    <col min="96" max="96" width="16.5546875" style="3" customWidth="1"/>
    <col min="97" max="97" width="13.21875" style="3" customWidth="1"/>
    <col min="98" max="98" width="10.21875" style="3" customWidth="1"/>
    <col min="99" max="99" width="13.88671875" style="3" customWidth="1"/>
    <col min="100" max="100" width="9.109375" style="3" customWidth="1"/>
    <col min="101" max="101" width="9" style="3" customWidth="1"/>
    <col min="102" max="102" width="12.77734375" style="3" customWidth="1"/>
    <col min="103" max="103" width="8.109375" style="3" customWidth="1"/>
    <col min="104" max="104" width="19.109375" style="3" customWidth="1"/>
    <col min="105" max="105" width="18.33203125" style="3" customWidth="1"/>
    <col min="106" max="106" width="22.33203125" style="3" customWidth="1"/>
    <col min="107" max="107" width="20.88671875" style="3" customWidth="1"/>
    <col min="108" max="16384" width="8.88671875" style="3"/>
  </cols>
  <sheetData>
    <row r="1" spans="1:107" x14ac:dyDescent="0.3">
      <c r="A1" s="1" t="s">
        <v>28</v>
      </c>
      <c r="B1" s="3" t="s">
        <v>33</v>
      </c>
    </row>
    <row r="2" spans="1:107" x14ac:dyDescent="0.3">
      <c r="B2" s="3">
        <v>0.5</v>
      </c>
    </row>
    <row r="3" spans="1:107" ht="15" thickBot="1" x14ac:dyDescent="0.35">
      <c r="D3" s="13" t="s">
        <v>37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E3" s="12" t="s">
        <v>24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I3" s="13" t="s">
        <v>27</v>
      </c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H3" s="13" t="s">
        <v>34</v>
      </c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</row>
    <row r="4" spans="1:107" ht="21" customHeight="1" thickBot="1" x14ac:dyDescent="0.35">
      <c r="A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19</v>
      </c>
      <c r="W4" s="5" t="s">
        <v>20</v>
      </c>
      <c r="X4" s="5" t="s">
        <v>21</v>
      </c>
      <c r="Y4" s="5" t="s">
        <v>22</v>
      </c>
      <c r="Z4"/>
      <c r="AA4" s="7" t="s">
        <v>23</v>
      </c>
      <c r="AD4" s="6"/>
      <c r="AE4" s="5" t="s">
        <v>1</v>
      </c>
      <c r="AF4" s="5" t="s">
        <v>2</v>
      </c>
      <c r="AG4" s="5" t="s">
        <v>3</v>
      </c>
      <c r="AH4" s="5" t="s">
        <v>4</v>
      </c>
      <c r="AI4" s="5" t="s">
        <v>5</v>
      </c>
      <c r="AJ4" s="5" t="s">
        <v>6</v>
      </c>
      <c r="AK4" s="5" t="s">
        <v>7</v>
      </c>
      <c r="AL4" s="5" t="s">
        <v>8</v>
      </c>
      <c r="AM4" s="5" t="s">
        <v>9</v>
      </c>
      <c r="AN4" s="5" t="s">
        <v>10</v>
      </c>
      <c r="AO4" s="5" t="s">
        <v>11</v>
      </c>
      <c r="AP4" s="5" t="s">
        <v>12</v>
      </c>
      <c r="AQ4" s="5" t="s">
        <v>13</v>
      </c>
      <c r="AR4" s="5" t="s">
        <v>14</v>
      </c>
      <c r="AS4" s="5" t="s">
        <v>15</v>
      </c>
      <c r="AT4" s="5" t="s">
        <v>16</v>
      </c>
      <c r="AU4" s="5" t="s">
        <v>17</v>
      </c>
      <c r="AV4" s="5" t="s">
        <v>18</v>
      </c>
      <c r="AW4" s="5" t="s">
        <v>19</v>
      </c>
      <c r="AX4" s="5" t="s">
        <v>20</v>
      </c>
      <c r="AY4" s="5" t="s">
        <v>21</v>
      </c>
      <c r="AZ4" s="5" t="s">
        <v>22</v>
      </c>
      <c r="BC4" s="5" t="s">
        <v>31</v>
      </c>
      <c r="BD4" s="5" t="s">
        <v>32</v>
      </c>
      <c r="BE4" s="5"/>
      <c r="BG4" s="9" t="s">
        <v>23</v>
      </c>
      <c r="BH4"/>
      <c r="BI4" s="5" t="s">
        <v>1</v>
      </c>
      <c r="BJ4" s="5" t="s">
        <v>2</v>
      </c>
      <c r="BK4" s="5" t="s">
        <v>3</v>
      </c>
      <c r="BL4" s="5" t="s">
        <v>4</v>
      </c>
      <c r="BM4" s="5" t="s">
        <v>5</v>
      </c>
      <c r="BN4" s="5" t="s">
        <v>6</v>
      </c>
      <c r="BO4" s="5" t="s">
        <v>7</v>
      </c>
      <c r="BP4" s="5" t="s">
        <v>8</v>
      </c>
      <c r="BQ4" s="5" t="s">
        <v>9</v>
      </c>
      <c r="BR4" s="5" t="s">
        <v>10</v>
      </c>
      <c r="BS4" s="5" t="s">
        <v>11</v>
      </c>
      <c r="BT4" s="5" t="s">
        <v>12</v>
      </c>
      <c r="BU4" s="5" t="s">
        <v>13</v>
      </c>
      <c r="BV4" s="5" t="s">
        <v>14</v>
      </c>
      <c r="BW4" s="5" t="s">
        <v>15</v>
      </c>
      <c r="BX4" s="5" t="s">
        <v>16</v>
      </c>
      <c r="BY4" s="5" t="s">
        <v>17</v>
      </c>
      <c r="BZ4" s="5" t="s">
        <v>18</v>
      </c>
      <c r="CA4" s="5" t="s">
        <v>19</v>
      </c>
      <c r="CB4" s="5" t="s">
        <v>20</v>
      </c>
      <c r="CC4" s="5" t="s">
        <v>21</v>
      </c>
      <c r="CD4" s="5" t="s">
        <v>22</v>
      </c>
      <c r="CH4" s="10" t="s">
        <v>1</v>
      </c>
      <c r="CI4" s="10" t="s">
        <v>2</v>
      </c>
      <c r="CJ4" s="10" t="s">
        <v>3</v>
      </c>
      <c r="CK4" s="10" t="s">
        <v>4</v>
      </c>
      <c r="CL4" s="10" t="s">
        <v>5</v>
      </c>
      <c r="CM4" s="10" t="s">
        <v>6</v>
      </c>
      <c r="CN4" s="10" t="s">
        <v>7</v>
      </c>
      <c r="CO4" s="10" t="s">
        <v>8</v>
      </c>
      <c r="CP4" s="10" t="s">
        <v>9</v>
      </c>
      <c r="CQ4" s="10" t="s">
        <v>10</v>
      </c>
      <c r="CR4" s="10" t="s">
        <v>11</v>
      </c>
      <c r="CS4" s="10" t="s">
        <v>12</v>
      </c>
      <c r="CT4" s="10" t="s">
        <v>13</v>
      </c>
      <c r="CU4" s="10" t="s">
        <v>14</v>
      </c>
      <c r="CV4" s="10" t="s">
        <v>15</v>
      </c>
      <c r="CW4" s="10" t="s">
        <v>16</v>
      </c>
      <c r="CX4" s="10" t="s">
        <v>17</v>
      </c>
      <c r="CY4" s="10" t="s">
        <v>18</v>
      </c>
      <c r="CZ4" s="10" t="s">
        <v>19</v>
      </c>
      <c r="DA4" s="10" t="s">
        <v>20</v>
      </c>
      <c r="DB4" s="10" t="s">
        <v>21</v>
      </c>
      <c r="DC4" s="10" t="s">
        <v>22</v>
      </c>
    </row>
    <row r="5" spans="1:107" x14ac:dyDescent="0.3">
      <c r="A5" s="4">
        <v>61</v>
      </c>
      <c r="D5" s="2">
        <v>1</v>
      </c>
      <c r="E5" s="2">
        <v>68.5</v>
      </c>
      <c r="F5" s="2">
        <v>2</v>
      </c>
      <c r="G5" s="2">
        <v>34.25</v>
      </c>
      <c r="H5" s="2">
        <v>51299.5</v>
      </c>
      <c r="I5" s="2">
        <v>1</v>
      </c>
      <c r="J5" s="2">
        <v>0</v>
      </c>
      <c r="K5" s="2">
        <v>1</v>
      </c>
      <c r="L5" s="2">
        <v>1</v>
      </c>
      <c r="M5" s="2">
        <v>1924.5</v>
      </c>
      <c r="N5" s="2">
        <v>0</v>
      </c>
      <c r="O5" s="2">
        <v>9</v>
      </c>
      <c r="P5" s="2">
        <v>6</v>
      </c>
      <c r="Q5" s="2">
        <v>1</v>
      </c>
      <c r="R5" s="2">
        <v>3</v>
      </c>
      <c r="S5" s="2">
        <v>13.1</v>
      </c>
      <c r="T5" s="2">
        <v>2</v>
      </c>
      <c r="U5" s="2">
        <v>54.5</v>
      </c>
      <c r="V5" s="2">
        <v>828.52777099609295</v>
      </c>
      <c r="W5" s="2">
        <v>49</v>
      </c>
      <c r="X5" s="2">
        <v>62.000347137451101</v>
      </c>
      <c r="Y5" s="2">
        <v>66.654678344726506</v>
      </c>
      <c r="Z5" s="2"/>
      <c r="AA5" s="2">
        <v>218.65617433413999</v>
      </c>
      <c r="AE5" s="3">
        <f t="shared" ref="AE5:AN6" si="0">(D5-D$46)/(D$45-D$46)</f>
        <v>0.25</v>
      </c>
      <c r="AF5" s="3">
        <f t="shared" si="0"/>
        <v>0.21338912133891214</v>
      </c>
      <c r="AG5" s="3">
        <f t="shared" si="0"/>
        <v>0.25</v>
      </c>
      <c r="AH5" s="3">
        <f t="shared" si="0"/>
        <v>0.13157894736842105</v>
      </c>
      <c r="AI5" s="3">
        <f t="shared" si="0"/>
        <v>0.56399709331395542</v>
      </c>
      <c r="AJ5" s="3">
        <f t="shared" si="0"/>
        <v>1</v>
      </c>
      <c r="AK5" s="3">
        <f t="shared" si="0"/>
        <v>0</v>
      </c>
      <c r="AL5" s="3">
        <f t="shared" si="0"/>
        <v>1</v>
      </c>
      <c r="AM5" s="3">
        <f t="shared" si="0"/>
        <v>0</v>
      </c>
      <c r="AN5" s="3">
        <f t="shared" si="0"/>
        <v>0.5</v>
      </c>
      <c r="AO5" s="3">
        <f t="shared" ref="AO5:AX6" si="1">(N5-N$46)/(N$45-N$46)</f>
        <v>0</v>
      </c>
      <c r="AP5" s="3">
        <f t="shared" si="1"/>
        <v>0.58333333333333337</v>
      </c>
      <c r="AQ5" s="3">
        <f t="shared" si="1"/>
        <v>1</v>
      </c>
      <c r="AR5" s="3">
        <f t="shared" si="1"/>
        <v>1</v>
      </c>
      <c r="AS5" s="3">
        <f t="shared" si="1"/>
        <v>0.37656903765690369</v>
      </c>
      <c r="AT5" s="3">
        <f t="shared" si="1"/>
        <v>0.6116040955631401</v>
      </c>
      <c r="AU5" s="3">
        <f t="shared" si="1"/>
        <v>0.33333333333333331</v>
      </c>
      <c r="AV5" s="3">
        <f t="shared" si="1"/>
        <v>0.75</v>
      </c>
      <c r="AW5" s="3">
        <f t="shared" si="1"/>
        <v>1</v>
      </c>
      <c r="AX5" s="3">
        <f t="shared" si="1"/>
        <v>0.77500000000000002</v>
      </c>
      <c r="AY5" s="3">
        <f t="shared" ref="AY5:AZ6" si="2">(X5-X$46)/(X$45-X$46)</f>
        <v>0.72884181021318328</v>
      </c>
      <c r="AZ5" s="3">
        <f t="shared" si="2"/>
        <v>0.767770906514186</v>
      </c>
      <c r="BC5" s="3">
        <f t="shared" ref="BC5:BC42" si="3">MIN(AE5:AZ5)</f>
        <v>0</v>
      </c>
      <c r="BD5" s="3">
        <f t="shared" ref="BD5:BD42" si="4">MAX(AE5:AZ5)</f>
        <v>1</v>
      </c>
      <c r="BG5" s="8">
        <v>218.65617433413999</v>
      </c>
      <c r="BH5" s="2"/>
      <c r="BI5" s="3">
        <f>($BC$45+$B$2*$BD$45)/(ABS(AE5-$BG5)+$B$2*$BD$45)</f>
        <v>2.2840835875044636E-3</v>
      </c>
      <c r="BJ5" s="3">
        <f t="shared" ref="BJ5:CD16" si="5">($BC$45+$B$2*$BD$45)/(ABS(AF5-$BG5)+$B$2*$BD$45)</f>
        <v>2.283701650703063E-3</v>
      </c>
      <c r="BK5" s="3">
        <f t="shared" si="5"/>
        <v>2.2840835875044636E-3</v>
      </c>
      <c r="BL5" s="3">
        <f t="shared" si="5"/>
        <v>2.2828486413457769E-3</v>
      </c>
      <c r="BM5" s="3">
        <f t="shared" si="5"/>
        <v>2.2873645631387033E-3</v>
      </c>
      <c r="BN5" s="3">
        <f t="shared" si="5"/>
        <v>2.2919360477699452E-3</v>
      </c>
      <c r="BO5" s="3">
        <f t="shared" si="5"/>
        <v>2.2814780442264289E-3</v>
      </c>
      <c r="BP5" s="3">
        <f t="shared" si="5"/>
        <v>2.2919360477699452E-3</v>
      </c>
      <c r="BQ5" s="3">
        <f t="shared" si="5"/>
        <v>2.2814780442264289E-3</v>
      </c>
      <c r="BR5" s="3">
        <f t="shared" si="5"/>
        <v>2.2866950888655161E-3</v>
      </c>
      <c r="BS5" s="3">
        <f t="shared" si="5"/>
        <v>2.2814780442264289E-3</v>
      </c>
      <c r="BT5" s="3">
        <f t="shared" si="5"/>
        <v>2.2875669168712261E-3</v>
      </c>
      <c r="BU5" s="3">
        <f t="shared" si="5"/>
        <v>2.2919360477699452E-3</v>
      </c>
      <c r="BV5" s="3">
        <f t="shared" si="5"/>
        <v>2.2919360477699452E-3</v>
      </c>
      <c r="BW5" s="3">
        <f t="shared" si="5"/>
        <v>2.285404982436165E-3</v>
      </c>
      <c r="BX5" s="3">
        <f t="shared" si="5"/>
        <v>2.2878628348174876E-3</v>
      </c>
      <c r="BY5" s="3">
        <f t="shared" si="5"/>
        <v>2.2849534249404836E-3</v>
      </c>
      <c r="BZ5" s="3">
        <f t="shared" si="5"/>
        <v>2.2893125687694577E-3</v>
      </c>
      <c r="CA5" s="3">
        <f t="shared" si="5"/>
        <v>2.2919360477699452E-3</v>
      </c>
      <c r="CB5" s="3">
        <f t="shared" si="5"/>
        <v>2.2895746463702112E-3</v>
      </c>
      <c r="CC5" s="3">
        <f t="shared" si="5"/>
        <v>2.2890908121364776E-3</v>
      </c>
      <c r="CD5" s="3">
        <f t="shared" si="5"/>
        <v>2.2894988568644427E-3</v>
      </c>
      <c r="CH5" s="11">
        <f>AVERAGE(BI5:BI42)</f>
        <v>1.5809046018764744E-3</v>
      </c>
      <c r="CI5" s="11">
        <f t="shared" ref="CI5:DC5" si="6">AVERAGE(BJ5:BJ42)</f>
        <v>1.5804929034920075E-3</v>
      </c>
      <c r="CJ5" s="11">
        <f t="shared" si="6"/>
        <v>1.5802991294602228E-3</v>
      </c>
      <c r="CK5" s="11">
        <f t="shared" si="6"/>
        <v>1.580442841352751E-3</v>
      </c>
      <c r="CL5" s="11">
        <f t="shared" si="6"/>
        <v>1.5812620809261318E-3</v>
      </c>
      <c r="CM5" s="11">
        <f t="shared" si="6"/>
        <v>1.5823976925665863E-3</v>
      </c>
      <c r="CN5" s="11">
        <f t="shared" si="6"/>
        <v>1.5828177056911314E-3</v>
      </c>
      <c r="CO5" s="11">
        <f t="shared" si="6"/>
        <v>1.5823190705027649E-3</v>
      </c>
      <c r="CP5" s="11">
        <f t="shared" si="6"/>
        <v>1.5795193139505578E-3</v>
      </c>
      <c r="CQ5" s="11">
        <f t="shared" si="6"/>
        <v>1.5824014174438364E-3</v>
      </c>
      <c r="CR5" s="11">
        <f t="shared" si="6"/>
        <v>1.5798216519685123E-3</v>
      </c>
      <c r="CS5" s="11">
        <f t="shared" si="6"/>
        <v>1.5832096319478471E-3</v>
      </c>
      <c r="CT5" s="11">
        <f t="shared" si="6"/>
        <v>1.5829614773427807E-3</v>
      </c>
      <c r="CU5" s="11">
        <f t="shared" si="6"/>
        <v>1.5841173386672547E-3</v>
      </c>
      <c r="CV5" s="11">
        <f t="shared" si="6"/>
        <v>1.5817468997804173E-3</v>
      </c>
      <c r="CW5" s="11">
        <f t="shared" si="6"/>
        <v>1.5826904806643266E-3</v>
      </c>
      <c r="CX5" s="11">
        <f t="shared" si="6"/>
        <v>1.5842437694098906E-3</v>
      </c>
      <c r="CY5" s="11">
        <f t="shared" si="6"/>
        <v>1.582092563083547E-3</v>
      </c>
      <c r="CZ5" s="11">
        <f t="shared" si="6"/>
        <v>1.5845912967288075E-3</v>
      </c>
      <c r="DA5" s="11">
        <f t="shared" si="6"/>
        <v>1.5834838095221998E-3</v>
      </c>
      <c r="DB5" s="11">
        <f t="shared" si="6"/>
        <v>1.5830187790454048E-3</v>
      </c>
      <c r="DC5" s="11">
        <f t="shared" si="6"/>
        <v>1.5833792831203713E-3</v>
      </c>
    </row>
    <row r="6" spans="1:107" x14ac:dyDescent="0.3">
      <c r="A6" s="4">
        <v>62</v>
      </c>
      <c r="D6" s="2">
        <v>1</v>
      </c>
      <c r="E6" s="2">
        <v>81.5</v>
      </c>
      <c r="F6" s="2">
        <v>2</v>
      </c>
      <c r="G6" s="2">
        <v>40.75</v>
      </c>
      <c r="H6" s="2">
        <v>45899.5</v>
      </c>
      <c r="I6" s="2">
        <v>1</v>
      </c>
      <c r="J6" s="2">
        <v>1</v>
      </c>
      <c r="K6" s="2">
        <v>1</v>
      </c>
      <c r="L6" s="2">
        <v>1</v>
      </c>
      <c r="M6" s="2">
        <v>1874.5</v>
      </c>
      <c r="N6" s="2">
        <v>0</v>
      </c>
      <c r="O6" s="2">
        <v>8</v>
      </c>
      <c r="P6" s="2">
        <v>1</v>
      </c>
      <c r="Q6" s="2">
        <v>1</v>
      </c>
      <c r="R6" s="2">
        <v>3.97</v>
      </c>
      <c r="S6" s="2">
        <v>16.16</v>
      </c>
      <c r="T6" s="2">
        <v>4</v>
      </c>
      <c r="U6" s="2">
        <v>32</v>
      </c>
      <c r="V6" s="2">
        <v>828.52777099609295</v>
      </c>
      <c r="W6" s="2">
        <v>49</v>
      </c>
      <c r="X6" s="2">
        <v>62.000347137451101</v>
      </c>
      <c r="Y6" s="2">
        <v>66.654678344726506</v>
      </c>
      <c r="Z6" s="2"/>
      <c r="AA6" s="2">
        <v>260.13861386138598</v>
      </c>
      <c r="AE6" s="3">
        <f t="shared" si="0"/>
        <v>0.25</v>
      </c>
      <c r="AF6" s="3">
        <f t="shared" si="0"/>
        <v>0.32217573221757323</v>
      </c>
      <c r="AG6" s="3">
        <f t="shared" si="0"/>
        <v>0.25</v>
      </c>
      <c r="AH6" s="3">
        <f t="shared" si="0"/>
        <v>0.19377990430622011</v>
      </c>
      <c r="AI6" s="3">
        <f t="shared" si="0"/>
        <v>0.49199661331075539</v>
      </c>
      <c r="AJ6" s="3">
        <f t="shared" si="0"/>
        <v>1</v>
      </c>
      <c r="AK6" s="3">
        <f t="shared" si="0"/>
        <v>1</v>
      </c>
      <c r="AL6" s="3">
        <f t="shared" si="0"/>
        <v>1</v>
      </c>
      <c r="AM6" s="3">
        <f t="shared" si="0"/>
        <v>0</v>
      </c>
      <c r="AN6" s="3">
        <f t="shared" si="0"/>
        <v>0.22677595628415301</v>
      </c>
      <c r="AO6" s="3">
        <f t="shared" si="1"/>
        <v>0</v>
      </c>
      <c r="AP6" s="3">
        <f t="shared" si="1"/>
        <v>0.5</v>
      </c>
      <c r="AQ6" s="3">
        <f t="shared" si="1"/>
        <v>0.16666666666666666</v>
      </c>
      <c r="AR6" s="3">
        <f t="shared" si="1"/>
        <v>1</v>
      </c>
      <c r="AS6" s="3">
        <f t="shared" si="1"/>
        <v>0.78242677824267781</v>
      </c>
      <c r="AT6" s="3">
        <f t="shared" si="1"/>
        <v>0.82047781569965872</v>
      </c>
      <c r="AU6" s="3">
        <f t="shared" si="1"/>
        <v>1</v>
      </c>
      <c r="AV6" s="3">
        <f t="shared" si="1"/>
        <v>0.3</v>
      </c>
      <c r="AW6" s="3">
        <f t="shared" si="1"/>
        <v>1</v>
      </c>
      <c r="AX6" s="3">
        <f t="shared" si="1"/>
        <v>0.77500000000000002</v>
      </c>
      <c r="AY6" s="3">
        <f t="shared" si="2"/>
        <v>0.72884181021318328</v>
      </c>
      <c r="AZ6" s="3">
        <f t="shared" si="2"/>
        <v>0.767770906514186</v>
      </c>
      <c r="BC6" s="3">
        <f t="shared" si="3"/>
        <v>0</v>
      </c>
      <c r="BD6" s="3">
        <f t="shared" si="4"/>
        <v>1</v>
      </c>
      <c r="BG6" s="8">
        <v>260.13861386138598</v>
      </c>
      <c r="BH6" s="2"/>
      <c r="BI6" s="3">
        <f t="shared" ref="BI6:BI41" si="7">($BC$45+$B$2*$BD$45)/(ABS(AE6-$BG6)+$B$2*$BD$45)</f>
        <v>1.9202068500052294E-3</v>
      </c>
      <c r="BJ6" s="3">
        <f t="shared" si="5"/>
        <v>1.9207392494818216E-3</v>
      </c>
      <c r="BK6" s="3">
        <f t="shared" si="5"/>
        <v>1.9202068500052294E-3</v>
      </c>
      <c r="BL6" s="3">
        <f t="shared" si="5"/>
        <v>1.9197923506610922E-3</v>
      </c>
      <c r="BM6" s="3">
        <f t="shared" si="5"/>
        <v>1.9219930871643858E-3</v>
      </c>
      <c r="BN6" s="3">
        <f t="shared" si="5"/>
        <v>1.9257536179381101E-3</v>
      </c>
      <c r="BO6" s="3">
        <f t="shared" si="5"/>
        <v>1.9257536179381101E-3</v>
      </c>
      <c r="BP6" s="3">
        <f t="shared" si="5"/>
        <v>1.9257536179381101E-3</v>
      </c>
      <c r="BQ6" s="3">
        <f t="shared" si="5"/>
        <v>1.9183650211779912E-3</v>
      </c>
      <c r="BR6" s="3">
        <f t="shared" si="5"/>
        <v>1.9200356021534162E-3</v>
      </c>
      <c r="BS6" s="3">
        <f t="shared" si="5"/>
        <v>1.9183650211779912E-3</v>
      </c>
      <c r="BT6" s="3">
        <f t="shared" si="5"/>
        <v>1.922052218923652E-3</v>
      </c>
      <c r="BU6" s="3">
        <f t="shared" si="5"/>
        <v>1.9195925142227246E-3</v>
      </c>
      <c r="BV6" s="3">
        <f t="shared" si="5"/>
        <v>1.9257536179381101E-3</v>
      </c>
      <c r="BW6" s="3">
        <f t="shared" si="5"/>
        <v>1.9241412167724163E-3</v>
      </c>
      <c r="BX6" s="3">
        <f t="shared" si="5"/>
        <v>1.9244230122260602E-3</v>
      </c>
      <c r="BY6" s="3">
        <f t="shared" si="5"/>
        <v>1.9257536179381101E-3</v>
      </c>
      <c r="BZ6" s="3">
        <f t="shared" si="5"/>
        <v>1.9205756402552667E-3</v>
      </c>
      <c r="CA6" s="3">
        <f t="shared" si="5"/>
        <v>1.9257536179381101E-3</v>
      </c>
      <c r="CB6" s="3">
        <f t="shared" si="5"/>
        <v>1.9240862257334161E-3</v>
      </c>
      <c r="CC6" s="3">
        <f t="shared" si="5"/>
        <v>1.9237445212393037E-3</v>
      </c>
      <c r="CD6" s="3">
        <f t="shared" si="5"/>
        <v>1.924032701455577E-3</v>
      </c>
    </row>
    <row r="7" spans="1:107" x14ac:dyDescent="0.3">
      <c r="A7" s="4">
        <v>63</v>
      </c>
      <c r="D7" s="2">
        <v>1</v>
      </c>
      <c r="E7" s="2">
        <v>72.5</v>
      </c>
      <c r="F7" s="2">
        <v>2</v>
      </c>
      <c r="G7" s="2">
        <v>36.25</v>
      </c>
      <c r="H7" s="2">
        <v>59999.5</v>
      </c>
      <c r="I7" s="2">
        <v>1</v>
      </c>
      <c r="J7" s="2">
        <v>0</v>
      </c>
      <c r="K7" s="2">
        <v>1</v>
      </c>
      <c r="L7" s="2">
        <v>1</v>
      </c>
      <c r="M7" s="2">
        <v>1924.5</v>
      </c>
      <c r="N7" s="2">
        <v>0</v>
      </c>
      <c r="O7" s="2">
        <v>9</v>
      </c>
      <c r="P7" s="2">
        <v>6</v>
      </c>
      <c r="Q7" s="2">
        <v>1</v>
      </c>
      <c r="R7" s="2">
        <v>3.3</v>
      </c>
      <c r="S7" s="2">
        <v>13.4</v>
      </c>
      <c r="T7" s="2">
        <v>4</v>
      </c>
      <c r="U7" s="2">
        <v>39.5</v>
      </c>
      <c r="V7" s="2">
        <v>828.52777099609295</v>
      </c>
      <c r="W7" s="2">
        <v>49</v>
      </c>
      <c r="X7" s="2">
        <v>62.000347137451101</v>
      </c>
      <c r="Y7" s="2">
        <v>66.654678344726506</v>
      </c>
      <c r="Z7" s="2"/>
      <c r="AA7" s="2">
        <v>450.53050034270001</v>
      </c>
      <c r="AE7" s="3">
        <f t="shared" ref="AE7:AE19" si="8">(D7-D$46)/(D$45-D$46)</f>
        <v>0.25</v>
      </c>
      <c r="AF7" s="3">
        <f t="shared" ref="AF7:AF19" si="9">(E7-E$46)/(E$45-E$46)</f>
        <v>0.24686192468619247</v>
      </c>
      <c r="AG7" s="3">
        <f t="shared" ref="AG7:AG19" si="10">(F7-F$46)/(F$45-F$46)</f>
        <v>0.25</v>
      </c>
      <c r="AH7" s="3">
        <f t="shared" ref="AH7:AH19" si="11">(G7-G$46)/(G$45-G$46)</f>
        <v>0.15071770334928231</v>
      </c>
      <c r="AI7" s="3">
        <f t="shared" ref="AI7:AI19" si="12">(H7-H$46)/(H$45-H$46)</f>
        <v>0.67999786665244433</v>
      </c>
      <c r="AJ7" s="3">
        <f t="shared" ref="AJ7:AJ19" si="13">(I7-I$46)/(I$45-I$46)</f>
        <v>1</v>
      </c>
      <c r="AK7" s="3">
        <f t="shared" ref="AK7:AK19" si="14">(J7-J$46)/(J$45-J$46)</f>
        <v>0</v>
      </c>
      <c r="AL7" s="3">
        <f t="shared" ref="AL7:AL19" si="15">(K7-K$46)/(K$45-K$46)</f>
        <v>1</v>
      </c>
      <c r="AM7" s="3">
        <f t="shared" ref="AM7:AM19" si="16">(L7-L$46)/(L$45-L$46)</f>
        <v>0</v>
      </c>
      <c r="AN7" s="3">
        <f t="shared" ref="AN7:AN19" si="17">(M7-M$46)/(M$45-M$46)</f>
        <v>0.5</v>
      </c>
      <c r="AO7" s="3">
        <f t="shared" ref="AO7:AO19" si="18">(N7-N$46)/(N$45-N$46)</f>
        <v>0</v>
      </c>
      <c r="AP7" s="3">
        <f t="shared" ref="AP7:AP19" si="19">(O7-O$46)/(O$45-O$46)</f>
        <v>0.58333333333333337</v>
      </c>
      <c r="AQ7" s="3">
        <f t="shared" ref="AQ7:AQ19" si="20">(P7-P$46)/(P$45-P$46)</f>
        <v>1</v>
      </c>
      <c r="AR7" s="3">
        <f t="shared" ref="AR7:AR19" si="21">(Q7-Q$46)/(Q$45-Q$46)</f>
        <v>1</v>
      </c>
      <c r="AS7" s="3">
        <f t="shared" ref="AS7:AS19" si="22">(R7-R$46)/(R$45-R$46)</f>
        <v>0.50209205020920489</v>
      </c>
      <c r="AT7" s="3">
        <f t="shared" ref="AT7:AT19" si="23">(S7-S$46)/(S$45-S$46)</f>
        <v>0.63208191126279878</v>
      </c>
      <c r="AU7" s="3">
        <f t="shared" ref="AU7:AU19" si="24">(T7-T$46)/(T$45-T$46)</f>
        <v>1</v>
      </c>
      <c r="AV7" s="3">
        <f t="shared" ref="AV7:AV19" si="25">(U7-U$46)/(U$45-U$46)</f>
        <v>0.45</v>
      </c>
      <c r="AW7" s="3">
        <f t="shared" ref="AW7:AW24" si="26">(V7-V$46)/(V$45-V$46)</f>
        <v>1</v>
      </c>
      <c r="AX7" s="3">
        <f t="shared" ref="AX7:AX20" si="27">(W7-W$46)/(W$45-W$46)</f>
        <v>0.77500000000000002</v>
      </c>
      <c r="AY7" s="3">
        <f t="shared" ref="AY7:AY20" si="28">(X7-X$46)/(X$45-X$46)</f>
        <v>0.72884181021318328</v>
      </c>
      <c r="AZ7" s="3">
        <f t="shared" ref="AZ7:AZ20" si="29">(Y7-Y$46)/(Y$45-Y$46)</f>
        <v>0.767770906514186</v>
      </c>
      <c r="BC7" s="3">
        <f t="shared" si="3"/>
        <v>0</v>
      </c>
      <c r="BD7" s="3">
        <f t="shared" si="4"/>
        <v>1</v>
      </c>
      <c r="BG7" s="8">
        <v>450.53050034270001</v>
      </c>
      <c r="BH7" s="2"/>
      <c r="BI7" s="3">
        <f t="shared" si="7"/>
        <v>1.1091872865394167E-3</v>
      </c>
      <c r="BJ7" s="3">
        <f t="shared" si="5"/>
        <v>1.1091795650674163E-3</v>
      </c>
      <c r="BK7" s="3">
        <f t="shared" si="5"/>
        <v>1.1091872865394167E-3</v>
      </c>
      <c r="BL7" s="3">
        <f t="shared" si="5"/>
        <v>1.1089430470204505E-3</v>
      </c>
      <c r="BM7" s="3">
        <f t="shared" si="5"/>
        <v>1.1102463464589853E-3</v>
      </c>
      <c r="BN7" s="3">
        <f t="shared" si="5"/>
        <v>1.1110358067269841E-3</v>
      </c>
      <c r="BO7" s="3">
        <f t="shared" si="5"/>
        <v>1.1085724792892992E-3</v>
      </c>
      <c r="BP7" s="3">
        <f t="shared" si="5"/>
        <v>1.1110358067269841E-3</v>
      </c>
      <c r="BQ7" s="3">
        <f t="shared" si="5"/>
        <v>1.1085724792892992E-3</v>
      </c>
      <c r="BR7" s="3">
        <f t="shared" si="5"/>
        <v>1.1098027761043271E-3</v>
      </c>
      <c r="BS7" s="3">
        <f t="shared" si="5"/>
        <v>1.1085724792892992E-3</v>
      </c>
      <c r="BT7" s="3">
        <f t="shared" si="5"/>
        <v>1.1100080911144966E-3</v>
      </c>
      <c r="BU7" s="3">
        <f t="shared" si="5"/>
        <v>1.1110358067269841E-3</v>
      </c>
      <c r="BV7" s="3">
        <f t="shared" si="5"/>
        <v>1.1110358067269841E-3</v>
      </c>
      <c r="BW7" s="3">
        <f t="shared" si="5"/>
        <v>1.1098079295265913E-3</v>
      </c>
      <c r="BX7" s="3">
        <f t="shared" si="5"/>
        <v>1.1101282321134827E-3</v>
      </c>
      <c r="BY7" s="3">
        <f t="shared" si="5"/>
        <v>1.1110358067269841E-3</v>
      </c>
      <c r="BZ7" s="3">
        <f t="shared" si="5"/>
        <v>1.1096796235516466E-3</v>
      </c>
      <c r="CA7" s="3">
        <f t="shared" si="5"/>
        <v>1.1110358067269841E-3</v>
      </c>
      <c r="CB7" s="3">
        <f t="shared" si="5"/>
        <v>1.1104806040557822E-3</v>
      </c>
      <c r="CC7" s="3">
        <f t="shared" si="5"/>
        <v>1.1103667741963863E-3</v>
      </c>
      <c r="CD7" s="3">
        <f t="shared" si="5"/>
        <v>1.1104627749804977E-3</v>
      </c>
      <c r="CH7" s="3" t="s">
        <v>36</v>
      </c>
      <c r="CI7" s="3">
        <f>MAX(CH5:DC5)</f>
        <v>1.5845912967288075E-3</v>
      </c>
    </row>
    <row r="8" spans="1:107" x14ac:dyDescent="0.3">
      <c r="A8" s="4">
        <v>65</v>
      </c>
      <c r="D8" s="2">
        <v>1</v>
      </c>
      <c r="E8" s="2">
        <v>100</v>
      </c>
      <c r="F8" s="2">
        <v>2</v>
      </c>
      <c r="G8" s="2">
        <v>50</v>
      </c>
      <c r="H8" s="2">
        <v>59999.5</v>
      </c>
      <c r="I8" s="2">
        <v>1</v>
      </c>
      <c r="J8" s="2">
        <v>0</v>
      </c>
      <c r="K8" s="2">
        <v>1</v>
      </c>
      <c r="L8" s="2">
        <v>1</v>
      </c>
      <c r="M8" s="2">
        <v>1954.5</v>
      </c>
      <c r="N8" s="2">
        <v>0</v>
      </c>
      <c r="O8" s="2">
        <v>14</v>
      </c>
      <c r="P8" s="2">
        <v>6</v>
      </c>
      <c r="Q8" s="2">
        <v>1</v>
      </c>
      <c r="R8" s="2">
        <v>3.9350000000000001</v>
      </c>
      <c r="S8" s="2">
        <v>15</v>
      </c>
      <c r="T8" s="2">
        <v>4</v>
      </c>
      <c r="U8" s="2">
        <v>47</v>
      </c>
      <c r="V8" s="2">
        <v>828.52777099609295</v>
      </c>
      <c r="W8" s="2">
        <v>49</v>
      </c>
      <c r="X8" s="2">
        <v>62.000347137451101</v>
      </c>
      <c r="Y8" s="2">
        <v>66.654678344726506</v>
      </c>
      <c r="Z8" s="2"/>
      <c r="AA8" s="2">
        <v>432.39007432270398</v>
      </c>
      <c r="AE8" s="3">
        <f t="shared" si="8"/>
        <v>0.25</v>
      </c>
      <c r="AF8" s="3">
        <f t="shared" si="9"/>
        <v>0.47698744769874479</v>
      </c>
      <c r="AG8" s="3">
        <f t="shared" si="10"/>
        <v>0.25</v>
      </c>
      <c r="AH8" s="3">
        <f t="shared" si="11"/>
        <v>0.28229665071770332</v>
      </c>
      <c r="AI8" s="3">
        <f t="shared" si="12"/>
        <v>0.67999786665244433</v>
      </c>
      <c r="AJ8" s="3">
        <f t="shared" si="13"/>
        <v>1</v>
      </c>
      <c r="AK8" s="3">
        <f t="shared" si="14"/>
        <v>0</v>
      </c>
      <c r="AL8" s="3">
        <f t="shared" si="15"/>
        <v>1</v>
      </c>
      <c r="AM8" s="3">
        <f t="shared" si="16"/>
        <v>0</v>
      </c>
      <c r="AN8" s="3">
        <f t="shared" si="17"/>
        <v>0.66393442622950816</v>
      </c>
      <c r="AO8" s="3">
        <f t="shared" si="18"/>
        <v>0</v>
      </c>
      <c r="AP8" s="3">
        <f t="shared" si="19"/>
        <v>1</v>
      </c>
      <c r="AQ8" s="3">
        <f t="shared" si="20"/>
        <v>1</v>
      </c>
      <c r="AR8" s="3">
        <f t="shared" si="21"/>
        <v>1</v>
      </c>
      <c r="AS8" s="3">
        <f t="shared" si="22"/>
        <v>0.7677824267782426</v>
      </c>
      <c r="AT8" s="3">
        <f t="shared" si="23"/>
        <v>0.74129692832764504</v>
      </c>
      <c r="AU8" s="3">
        <f t="shared" si="24"/>
        <v>1</v>
      </c>
      <c r="AV8" s="3">
        <f t="shared" si="25"/>
        <v>0.6</v>
      </c>
      <c r="AW8" s="3">
        <f t="shared" si="26"/>
        <v>1</v>
      </c>
      <c r="AX8" s="3">
        <f t="shared" si="27"/>
        <v>0.77500000000000002</v>
      </c>
      <c r="AY8" s="3">
        <f t="shared" si="28"/>
        <v>0.72884181021318328</v>
      </c>
      <c r="AZ8" s="3">
        <f t="shared" si="29"/>
        <v>0.767770906514186</v>
      </c>
      <c r="BC8" s="3">
        <f t="shared" si="3"/>
        <v>0</v>
      </c>
      <c r="BD8" s="3">
        <f t="shared" si="4"/>
        <v>1</v>
      </c>
      <c r="BG8" s="8">
        <v>432.39007432270398</v>
      </c>
      <c r="BH8" s="2"/>
      <c r="BI8" s="3">
        <f t="shared" si="7"/>
        <v>1.155695067736727E-3</v>
      </c>
      <c r="BJ8" s="3">
        <f t="shared" si="5"/>
        <v>1.1563017290097226E-3</v>
      </c>
      <c r="BK8" s="3">
        <f t="shared" si="5"/>
        <v>1.155695067736727E-3</v>
      </c>
      <c r="BL8" s="3">
        <f t="shared" si="5"/>
        <v>1.1557813469990641E-3</v>
      </c>
      <c r="BM8" s="3">
        <f t="shared" si="5"/>
        <v>1.156844847532937E-3</v>
      </c>
      <c r="BN8" s="3">
        <f t="shared" si="5"/>
        <v>1.1577019934623572E-3</v>
      </c>
      <c r="BO8" s="3">
        <f t="shared" si="5"/>
        <v>1.1550276378646371E-3</v>
      </c>
      <c r="BP8" s="3">
        <f t="shared" si="5"/>
        <v>1.1577019934623572E-3</v>
      </c>
      <c r="BQ8" s="3">
        <f t="shared" si="5"/>
        <v>1.1550276378646371E-3</v>
      </c>
      <c r="BR8" s="3">
        <f t="shared" si="5"/>
        <v>1.1568018540474173E-3</v>
      </c>
      <c r="BS8" s="3">
        <f t="shared" si="5"/>
        <v>1.1550276378646371E-3</v>
      </c>
      <c r="BT8" s="3">
        <f t="shared" si="5"/>
        <v>1.1577019934623572E-3</v>
      </c>
      <c r="BU8" s="3">
        <f t="shared" si="5"/>
        <v>1.1577019934623572E-3</v>
      </c>
      <c r="BV8" s="3">
        <f t="shared" si="5"/>
        <v>1.1577019934623572E-3</v>
      </c>
      <c r="BW8" s="3">
        <f t="shared" si="5"/>
        <v>1.1570798576631225E-3</v>
      </c>
      <c r="BX8" s="3">
        <f t="shared" si="5"/>
        <v>1.1570089426487097E-3</v>
      </c>
      <c r="BY8" s="3">
        <f t="shared" si="5"/>
        <v>1.1577019934623572E-3</v>
      </c>
      <c r="BZ8" s="3">
        <f t="shared" si="5"/>
        <v>1.1566307664671262E-3</v>
      </c>
      <c r="CA8" s="3">
        <f t="shared" si="5"/>
        <v>1.1577019934623572E-3</v>
      </c>
      <c r="CB8" s="3">
        <f t="shared" si="5"/>
        <v>1.1570991842478502E-3</v>
      </c>
      <c r="CC8" s="3">
        <f t="shared" si="5"/>
        <v>1.1569755970314815E-3</v>
      </c>
      <c r="CD8" s="3">
        <f t="shared" si="5"/>
        <v>1.1570798268156855E-3</v>
      </c>
      <c r="CH8" s="3" t="s">
        <v>35</v>
      </c>
      <c r="CI8" s="3">
        <f>MIN(CH5:DC5)</f>
        <v>1.5795193139505578E-3</v>
      </c>
    </row>
    <row r="9" spans="1:107" x14ac:dyDescent="0.3">
      <c r="A9" s="4">
        <v>73</v>
      </c>
      <c r="D9" s="2">
        <v>1</v>
      </c>
      <c r="E9" s="2">
        <v>69.5</v>
      </c>
      <c r="F9" s="2">
        <v>3</v>
      </c>
      <c r="G9" s="2">
        <v>23.166666666666668</v>
      </c>
      <c r="H9" s="2">
        <v>45000</v>
      </c>
      <c r="I9" s="2">
        <v>1</v>
      </c>
      <c r="J9" s="2">
        <v>1</v>
      </c>
      <c r="K9" s="2">
        <v>1</v>
      </c>
      <c r="L9" s="2">
        <v>1</v>
      </c>
      <c r="M9" s="2">
        <v>1874.5</v>
      </c>
      <c r="N9" s="2">
        <v>0</v>
      </c>
      <c r="O9" s="2">
        <v>14</v>
      </c>
      <c r="P9" s="2">
        <v>6</v>
      </c>
      <c r="Q9" s="2">
        <v>1</v>
      </c>
      <c r="R9" s="2">
        <v>2.8</v>
      </c>
      <c r="S9" s="2">
        <v>12.7</v>
      </c>
      <c r="T9" s="2">
        <v>2</v>
      </c>
      <c r="U9" s="2">
        <v>25.3333333333333</v>
      </c>
      <c r="V9" s="2">
        <v>828.52777099609295</v>
      </c>
      <c r="W9" s="2">
        <v>49</v>
      </c>
      <c r="X9" s="2">
        <v>62.000347137451101</v>
      </c>
      <c r="Y9" s="2">
        <v>66.654678344726506</v>
      </c>
      <c r="Z9" s="2"/>
      <c r="AA9" s="2">
        <v>183.33369330453499</v>
      </c>
      <c r="AE9" s="3">
        <f t="shared" si="8"/>
        <v>0.25</v>
      </c>
      <c r="AF9" s="3">
        <f t="shared" si="9"/>
        <v>0.22175732217573221</v>
      </c>
      <c r="AG9" s="3">
        <f t="shared" si="10"/>
        <v>0.5</v>
      </c>
      <c r="AH9" s="3">
        <f t="shared" si="11"/>
        <v>2.5518341307815003E-2</v>
      </c>
      <c r="AI9" s="3">
        <f t="shared" si="12"/>
        <v>0.48000320002133345</v>
      </c>
      <c r="AJ9" s="3">
        <f t="shared" si="13"/>
        <v>1</v>
      </c>
      <c r="AK9" s="3">
        <f t="shared" si="14"/>
        <v>1</v>
      </c>
      <c r="AL9" s="3">
        <f t="shared" si="15"/>
        <v>1</v>
      </c>
      <c r="AM9" s="3">
        <f t="shared" si="16"/>
        <v>0</v>
      </c>
      <c r="AN9" s="3">
        <f t="shared" si="17"/>
        <v>0.22677595628415301</v>
      </c>
      <c r="AO9" s="3">
        <f t="shared" si="18"/>
        <v>0</v>
      </c>
      <c r="AP9" s="3">
        <f t="shared" si="19"/>
        <v>1</v>
      </c>
      <c r="AQ9" s="3">
        <f t="shared" si="20"/>
        <v>1</v>
      </c>
      <c r="AR9" s="3">
        <f t="shared" si="21"/>
        <v>1</v>
      </c>
      <c r="AS9" s="3">
        <f t="shared" si="22"/>
        <v>0.2928870292887028</v>
      </c>
      <c r="AT9" s="3">
        <f t="shared" si="23"/>
        <v>0.58430034129692832</v>
      </c>
      <c r="AU9" s="3">
        <f t="shared" si="24"/>
        <v>0.33333333333333331</v>
      </c>
      <c r="AV9" s="3">
        <f t="shared" si="25"/>
        <v>0.16666666666666599</v>
      </c>
      <c r="AW9" s="3">
        <f t="shared" si="26"/>
        <v>1</v>
      </c>
      <c r="AX9" s="3">
        <f t="shared" si="27"/>
        <v>0.77500000000000002</v>
      </c>
      <c r="AY9" s="3">
        <f t="shared" si="28"/>
        <v>0.72884181021318328</v>
      </c>
      <c r="AZ9" s="3">
        <f t="shared" si="29"/>
        <v>0.767770906514186</v>
      </c>
      <c r="BC9" s="3">
        <f t="shared" si="3"/>
        <v>0</v>
      </c>
      <c r="BD9" s="3">
        <f t="shared" si="4"/>
        <v>1</v>
      </c>
      <c r="BG9" s="8">
        <v>183.33369330453499</v>
      </c>
      <c r="BH9" s="2"/>
      <c r="BI9" s="3">
        <f t="shared" si="7"/>
        <v>2.7235534431186252E-3</v>
      </c>
      <c r="BJ9" s="3">
        <f t="shared" si="5"/>
        <v>2.7231345136954394E-3</v>
      </c>
      <c r="BK9" s="3">
        <f t="shared" si="5"/>
        <v>2.7272673723397461E-3</v>
      </c>
      <c r="BL9" s="3">
        <f t="shared" si="5"/>
        <v>2.7202272156830374E-3</v>
      </c>
      <c r="BM9" s="3">
        <f t="shared" si="5"/>
        <v>2.7269699328930572E-3</v>
      </c>
      <c r="BN9" s="3">
        <f t="shared" si="5"/>
        <v>2.7347257005150595E-3</v>
      </c>
      <c r="BO9" s="3">
        <f t="shared" si="5"/>
        <v>2.7347257005150595E-3</v>
      </c>
      <c r="BP9" s="3">
        <f t="shared" si="5"/>
        <v>2.7347257005150595E-3</v>
      </c>
      <c r="BQ9" s="3">
        <f t="shared" si="5"/>
        <v>2.7198496152264677E-3</v>
      </c>
      <c r="BR9" s="3">
        <f t="shared" si="5"/>
        <v>2.7232089467067312E-3</v>
      </c>
      <c r="BS9" s="3">
        <f t="shared" si="5"/>
        <v>2.7198496152264677E-3</v>
      </c>
      <c r="BT9" s="3">
        <f t="shared" si="5"/>
        <v>2.7347257005150595E-3</v>
      </c>
      <c r="BU9" s="3">
        <f t="shared" si="5"/>
        <v>2.7347257005150595E-3</v>
      </c>
      <c r="BV9" s="3">
        <f t="shared" si="5"/>
        <v>2.7347257005150595E-3</v>
      </c>
      <c r="BW9" s="3">
        <f t="shared" si="5"/>
        <v>2.7241898417411157E-3</v>
      </c>
      <c r="BX9" s="3">
        <f t="shared" si="5"/>
        <v>2.7285219989804047E-3</v>
      </c>
      <c r="BY9" s="3">
        <f t="shared" si="5"/>
        <v>2.724790295116966E-3</v>
      </c>
      <c r="BZ9" s="3">
        <f t="shared" si="5"/>
        <v>2.7223177134883198E-3</v>
      </c>
      <c r="CA9" s="3">
        <f t="shared" si="5"/>
        <v>2.7347257005150595E-3</v>
      </c>
      <c r="CB9" s="3">
        <f t="shared" si="5"/>
        <v>2.7313644109116632E-3</v>
      </c>
      <c r="CC9" s="3">
        <f t="shared" si="5"/>
        <v>2.7306758718815562E-3</v>
      </c>
      <c r="CD9" s="3">
        <f t="shared" si="5"/>
        <v>2.7312565520135586E-3</v>
      </c>
    </row>
    <row r="10" spans="1:107" x14ac:dyDescent="0.3">
      <c r="A10" s="4">
        <v>90</v>
      </c>
      <c r="D10" s="2">
        <v>1</v>
      </c>
      <c r="E10" s="2">
        <v>43</v>
      </c>
      <c r="F10" s="2">
        <v>1</v>
      </c>
      <c r="G10" s="2">
        <v>43</v>
      </c>
      <c r="H10" s="2">
        <v>9000</v>
      </c>
      <c r="I10" s="2">
        <v>0</v>
      </c>
      <c r="J10" s="2">
        <v>0</v>
      </c>
      <c r="K10" s="2">
        <v>0</v>
      </c>
      <c r="L10" s="2">
        <v>1</v>
      </c>
      <c r="M10" s="2">
        <v>1985.5</v>
      </c>
      <c r="N10" s="2">
        <v>0</v>
      </c>
      <c r="O10" s="2">
        <v>9</v>
      </c>
      <c r="P10" s="2">
        <v>6</v>
      </c>
      <c r="Q10" s="2">
        <v>1</v>
      </c>
      <c r="R10" s="2">
        <v>2.2000000000000002</v>
      </c>
      <c r="S10" s="2">
        <v>12.2</v>
      </c>
      <c r="T10" s="2">
        <v>3</v>
      </c>
      <c r="U10" s="2">
        <v>57</v>
      </c>
      <c r="V10" s="2">
        <v>828.52777099609295</v>
      </c>
      <c r="W10" s="2">
        <v>49</v>
      </c>
      <c r="X10" s="2">
        <v>62.000347137451101</v>
      </c>
      <c r="Y10" s="2">
        <v>66.654678344726506</v>
      </c>
      <c r="Z10" s="2"/>
      <c r="AA10" s="2">
        <v>106.780769230769</v>
      </c>
      <c r="AE10" s="3">
        <f t="shared" si="8"/>
        <v>0.25</v>
      </c>
      <c r="AF10" s="3">
        <f t="shared" si="9"/>
        <v>0</v>
      </c>
      <c r="AG10" s="3">
        <f t="shared" si="10"/>
        <v>0</v>
      </c>
      <c r="AH10" s="3">
        <f t="shared" si="11"/>
        <v>0.21531100478468901</v>
      </c>
      <c r="AI10" s="3">
        <f t="shared" si="12"/>
        <v>0</v>
      </c>
      <c r="AJ10" s="3">
        <f t="shared" si="13"/>
        <v>0</v>
      </c>
      <c r="AK10" s="3">
        <f t="shared" si="14"/>
        <v>0</v>
      </c>
      <c r="AL10" s="3">
        <f t="shared" si="15"/>
        <v>0</v>
      </c>
      <c r="AM10" s="3">
        <f t="shared" si="16"/>
        <v>0</v>
      </c>
      <c r="AN10" s="3">
        <f t="shared" si="17"/>
        <v>0.83333333333333337</v>
      </c>
      <c r="AO10" s="3">
        <f t="shared" si="18"/>
        <v>0</v>
      </c>
      <c r="AP10" s="3">
        <f t="shared" si="19"/>
        <v>0.58333333333333337</v>
      </c>
      <c r="AQ10" s="3">
        <f t="shared" si="20"/>
        <v>1</v>
      </c>
      <c r="AR10" s="3">
        <f t="shared" si="21"/>
        <v>1</v>
      </c>
      <c r="AS10" s="3">
        <f t="shared" si="22"/>
        <v>4.1841004184100451E-2</v>
      </c>
      <c r="AT10" s="3">
        <f t="shared" si="23"/>
        <v>0.55017064846416375</v>
      </c>
      <c r="AU10" s="3">
        <f t="shared" si="24"/>
        <v>0.66666666666666663</v>
      </c>
      <c r="AV10" s="3">
        <f t="shared" si="25"/>
        <v>0.8</v>
      </c>
      <c r="AW10" s="3">
        <f t="shared" si="26"/>
        <v>1</v>
      </c>
      <c r="AX10" s="3">
        <f t="shared" si="27"/>
        <v>0.77500000000000002</v>
      </c>
      <c r="AY10" s="3">
        <f t="shared" si="28"/>
        <v>0.72884181021318328</v>
      </c>
      <c r="AZ10" s="3">
        <f t="shared" si="29"/>
        <v>0.767770906514186</v>
      </c>
      <c r="BC10" s="3">
        <f t="shared" si="3"/>
        <v>0</v>
      </c>
      <c r="BD10" s="3">
        <f t="shared" si="4"/>
        <v>1</v>
      </c>
      <c r="BG10" s="8">
        <v>106.780769230769</v>
      </c>
      <c r="BH10" s="2"/>
      <c r="BI10" s="3">
        <f t="shared" si="7"/>
        <v>4.6715538306741512E-3</v>
      </c>
      <c r="BJ10" s="3">
        <f t="shared" si="5"/>
        <v>4.6606675509984685E-3</v>
      </c>
      <c r="BK10" s="3">
        <f t="shared" si="5"/>
        <v>4.6606675509984685E-3</v>
      </c>
      <c r="BL10" s="3">
        <f t="shared" si="5"/>
        <v>4.6700402565376803E-3</v>
      </c>
      <c r="BM10" s="3">
        <f t="shared" si="5"/>
        <v>4.6606675509984685E-3</v>
      </c>
      <c r="BN10" s="3">
        <f t="shared" si="5"/>
        <v>4.6606675509984685E-3</v>
      </c>
      <c r="BO10" s="3">
        <f t="shared" si="5"/>
        <v>4.6606675509984685E-3</v>
      </c>
      <c r="BP10" s="3">
        <f t="shared" si="5"/>
        <v>4.6606675509984685E-3</v>
      </c>
      <c r="BQ10" s="3">
        <f t="shared" si="5"/>
        <v>4.6606675509984685E-3</v>
      </c>
      <c r="BR10" s="3">
        <f t="shared" si="5"/>
        <v>4.697154006431498E-3</v>
      </c>
      <c r="BS10" s="3">
        <f t="shared" si="5"/>
        <v>4.6606675509984685E-3</v>
      </c>
      <c r="BT10" s="3">
        <f t="shared" si="5"/>
        <v>4.6861482264731425E-3</v>
      </c>
      <c r="BU10" s="3">
        <f t="shared" si="5"/>
        <v>4.7045199580212169E-3</v>
      </c>
      <c r="BV10" s="3">
        <f t="shared" si="5"/>
        <v>4.7045199580212169E-3</v>
      </c>
      <c r="BW10" s="3">
        <f t="shared" si="5"/>
        <v>4.662485985905707E-3</v>
      </c>
      <c r="BX10" s="3">
        <f t="shared" si="5"/>
        <v>4.6846921748914128E-3</v>
      </c>
      <c r="BY10" s="3">
        <f t="shared" si="5"/>
        <v>4.6898110847893902E-3</v>
      </c>
      <c r="BZ10" s="3">
        <f t="shared" si="5"/>
        <v>4.6956835831677909E-3</v>
      </c>
      <c r="CA10" s="3">
        <f t="shared" si="5"/>
        <v>4.7045199580212169E-3</v>
      </c>
      <c r="CB10" s="3">
        <f t="shared" si="5"/>
        <v>4.694581369734406E-3</v>
      </c>
      <c r="CC10" s="3">
        <f t="shared" si="5"/>
        <v>4.692547681718809E-3</v>
      </c>
      <c r="CD10" s="3">
        <f t="shared" si="5"/>
        <v>4.6942627460158683E-3</v>
      </c>
    </row>
    <row r="11" spans="1:107" x14ac:dyDescent="0.3">
      <c r="A11" s="4">
        <v>96</v>
      </c>
      <c r="D11" s="2">
        <v>3</v>
      </c>
      <c r="E11" s="2">
        <v>147.5</v>
      </c>
      <c r="F11" s="2">
        <v>5</v>
      </c>
      <c r="G11" s="2">
        <v>29.5</v>
      </c>
      <c r="H11" s="2">
        <v>51299.5</v>
      </c>
      <c r="I11" s="2">
        <v>0</v>
      </c>
      <c r="J11" s="2">
        <v>0</v>
      </c>
      <c r="K11" s="2">
        <v>1</v>
      </c>
      <c r="L11" s="2">
        <v>3</v>
      </c>
      <c r="M11" s="2">
        <v>1924.5</v>
      </c>
      <c r="N11" s="2">
        <v>0</v>
      </c>
      <c r="O11" s="2">
        <v>11</v>
      </c>
      <c r="P11" s="2">
        <v>6</v>
      </c>
      <c r="Q11" s="2">
        <v>1</v>
      </c>
      <c r="R11" s="2">
        <v>2.39</v>
      </c>
      <c r="S11" s="2">
        <v>12.19</v>
      </c>
      <c r="T11" s="2">
        <v>4</v>
      </c>
      <c r="U11" s="2">
        <v>21</v>
      </c>
      <c r="V11" s="2">
        <v>716.28704833984295</v>
      </c>
      <c r="W11" s="2">
        <v>18</v>
      </c>
      <c r="X11" s="2">
        <v>33.088027954101499</v>
      </c>
      <c r="Y11" s="2">
        <v>57.369602203369098</v>
      </c>
      <c r="Z11" s="2"/>
      <c r="AA11" s="2">
        <v>744.86257309941504</v>
      </c>
      <c r="AE11" s="3">
        <f t="shared" si="8"/>
        <v>0.75</v>
      </c>
      <c r="AF11" s="3">
        <f t="shared" si="9"/>
        <v>0.87447698744769875</v>
      </c>
      <c r="AG11" s="3">
        <f t="shared" si="10"/>
        <v>1</v>
      </c>
      <c r="AH11" s="3">
        <f t="shared" si="11"/>
        <v>8.6124401913875603E-2</v>
      </c>
      <c r="AI11" s="3">
        <f t="shared" si="12"/>
        <v>0.56399709331395542</v>
      </c>
      <c r="AJ11" s="3">
        <f t="shared" si="13"/>
        <v>0</v>
      </c>
      <c r="AK11" s="3">
        <f t="shared" si="14"/>
        <v>0</v>
      </c>
      <c r="AL11" s="3">
        <f t="shared" si="15"/>
        <v>1</v>
      </c>
      <c r="AM11" s="3">
        <f t="shared" si="16"/>
        <v>1</v>
      </c>
      <c r="AN11" s="3">
        <f t="shared" si="17"/>
        <v>0.5</v>
      </c>
      <c r="AO11" s="3">
        <f t="shared" si="18"/>
        <v>0</v>
      </c>
      <c r="AP11" s="3">
        <f t="shared" si="19"/>
        <v>0.75</v>
      </c>
      <c r="AQ11" s="3">
        <f t="shared" si="20"/>
        <v>1</v>
      </c>
      <c r="AR11" s="3">
        <f t="shared" si="21"/>
        <v>1</v>
      </c>
      <c r="AS11" s="3">
        <f t="shared" si="22"/>
        <v>0.12133891213389122</v>
      </c>
      <c r="AT11" s="3">
        <f t="shared" si="23"/>
        <v>0.5494880546075086</v>
      </c>
      <c r="AU11" s="3">
        <f t="shared" si="24"/>
        <v>1</v>
      </c>
      <c r="AV11" s="3">
        <f t="shared" si="25"/>
        <v>0.08</v>
      </c>
      <c r="AW11" s="3">
        <f t="shared" si="26"/>
        <v>0</v>
      </c>
      <c r="AX11" s="3">
        <f t="shared" si="27"/>
        <v>0</v>
      </c>
      <c r="AY11" s="3">
        <f t="shared" si="28"/>
        <v>0</v>
      </c>
      <c r="AZ11" s="3">
        <f t="shared" si="29"/>
        <v>0.57412040066752157</v>
      </c>
      <c r="BC11" s="3">
        <f t="shared" si="3"/>
        <v>0</v>
      </c>
      <c r="BD11" s="3">
        <f t="shared" si="4"/>
        <v>1</v>
      </c>
      <c r="BG11" s="8">
        <v>744.86257309941504</v>
      </c>
      <c r="BH11" s="2"/>
      <c r="BI11" s="3">
        <f t="shared" si="7"/>
        <v>6.7149013871572614E-4</v>
      </c>
      <c r="BJ11" s="3">
        <f t="shared" si="5"/>
        <v>6.7160241058414783E-4</v>
      </c>
      <c r="BK11" s="3">
        <f t="shared" si="5"/>
        <v>6.7171566393790382E-4</v>
      </c>
      <c r="BL11" s="3">
        <f t="shared" si="5"/>
        <v>6.7089199031290466E-4</v>
      </c>
      <c r="BM11" s="3">
        <f t="shared" si="5"/>
        <v>6.7132244355405982E-4</v>
      </c>
      <c r="BN11" s="3">
        <f t="shared" si="5"/>
        <v>6.7081447076268875E-4</v>
      </c>
      <c r="BO11" s="3">
        <f t="shared" si="5"/>
        <v>6.7081447076268875E-4</v>
      </c>
      <c r="BP11" s="3">
        <f t="shared" si="5"/>
        <v>6.7171566393790382E-4</v>
      </c>
      <c r="BQ11" s="3">
        <f t="shared" si="5"/>
        <v>6.7171566393790382E-4</v>
      </c>
      <c r="BR11" s="3">
        <f t="shared" si="5"/>
        <v>6.7126476488068383E-4</v>
      </c>
      <c r="BS11" s="3">
        <f t="shared" si="5"/>
        <v>6.7081447076268875E-4</v>
      </c>
      <c r="BT11" s="3">
        <f t="shared" si="5"/>
        <v>6.7149013871572614E-4</v>
      </c>
      <c r="BU11" s="3">
        <f t="shared" si="5"/>
        <v>6.7171566393790382E-4</v>
      </c>
      <c r="BV11" s="3">
        <f t="shared" si="5"/>
        <v>6.7171566393790382E-4</v>
      </c>
      <c r="BW11" s="3">
        <f t="shared" si="5"/>
        <v>6.709236916355981E-4</v>
      </c>
      <c r="BX11" s="3">
        <f t="shared" si="5"/>
        <v>6.7130936612092452E-4</v>
      </c>
      <c r="BY11" s="3">
        <f t="shared" si="5"/>
        <v>6.7171566393790382E-4</v>
      </c>
      <c r="BZ11" s="3">
        <f t="shared" si="5"/>
        <v>6.7088647721983406E-4</v>
      </c>
      <c r="CA11" s="3">
        <f t="shared" si="5"/>
        <v>6.7081447076268875E-4</v>
      </c>
      <c r="CB11" s="3">
        <f t="shared" si="5"/>
        <v>6.7081447076268875E-4</v>
      </c>
      <c r="CC11" s="3">
        <f t="shared" si="5"/>
        <v>6.7081447076268875E-4</v>
      </c>
      <c r="CD11" s="3">
        <f t="shared" si="5"/>
        <v>6.7133156829734077E-4</v>
      </c>
    </row>
    <row r="12" spans="1:107" x14ac:dyDescent="0.3">
      <c r="A12" s="4">
        <v>105</v>
      </c>
      <c r="D12" s="2">
        <v>3</v>
      </c>
      <c r="E12" s="2">
        <v>76</v>
      </c>
      <c r="F12" s="2">
        <v>1</v>
      </c>
      <c r="G12" s="2">
        <v>76</v>
      </c>
      <c r="H12" s="2">
        <v>45899.5</v>
      </c>
      <c r="I12" s="2">
        <v>1</v>
      </c>
      <c r="J12" s="2">
        <v>1</v>
      </c>
      <c r="K12" s="2">
        <v>0</v>
      </c>
      <c r="L12" s="2">
        <v>1</v>
      </c>
      <c r="M12" s="2">
        <v>1874.5</v>
      </c>
      <c r="N12" s="2">
        <v>0</v>
      </c>
      <c r="O12" s="2">
        <v>9</v>
      </c>
      <c r="P12" s="2">
        <v>3</v>
      </c>
      <c r="Q12" s="2">
        <v>0</v>
      </c>
      <c r="R12" s="2">
        <v>2.75</v>
      </c>
      <c r="S12" s="2">
        <v>13.32</v>
      </c>
      <c r="T12" s="2">
        <v>4</v>
      </c>
      <c r="U12" s="2">
        <v>47</v>
      </c>
      <c r="V12" s="2">
        <v>716.28704833984295</v>
      </c>
      <c r="W12" s="2">
        <v>18</v>
      </c>
      <c r="X12" s="2">
        <v>33.088027954101499</v>
      </c>
      <c r="Y12" s="2">
        <v>57.369602203369098</v>
      </c>
      <c r="Z12" s="2"/>
      <c r="AA12" s="2">
        <v>227.64939097205601</v>
      </c>
      <c r="AE12" s="3">
        <f t="shared" si="8"/>
        <v>0.75</v>
      </c>
      <c r="AF12" s="3">
        <f t="shared" si="9"/>
        <v>0.27615062761506276</v>
      </c>
      <c r="AG12" s="3">
        <f t="shared" si="10"/>
        <v>0</v>
      </c>
      <c r="AH12" s="3">
        <f t="shared" si="11"/>
        <v>0.53110047846889952</v>
      </c>
      <c r="AI12" s="3">
        <f t="shared" si="12"/>
        <v>0.49199661331075539</v>
      </c>
      <c r="AJ12" s="3">
        <f t="shared" si="13"/>
        <v>1</v>
      </c>
      <c r="AK12" s="3">
        <f t="shared" si="14"/>
        <v>1</v>
      </c>
      <c r="AL12" s="3">
        <f t="shared" si="15"/>
        <v>0</v>
      </c>
      <c r="AM12" s="3">
        <f t="shared" si="16"/>
        <v>0</v>
      </c>
      <c r="AN12" s="3">
        <f t="shared" si="17"/>
        <v>0.22677595628415301</v>
      </c>
      <c r="AO12" s="3">
        <f t="shared" si="18"/>
        <v>0</v>
      </c>
      <c r="AP12" s="3">
        <f t="shared" si="19"/>
        <v>0.58333333333333337</v>
      </c>
      <c r="AQ12" s="3">
        <f t="shared" si="20"/>
        <v>0.5</v>
      </c>
      <c r="AR12" s="3">
        <f t="shared" si="21"/>
        <v>0</v>
      </c>
      <c r="AS12" s="3">
        <f t="shared" si="22"/>
        <v>0.27196652719665265</v>
      </c>
      <c r="AT12" s="3">
        <f t="shared" si="23"/>
        <v>0.6266211604095564</v>
      </c>
      <c r="AU12" s="3">
        <f t="shared" si="24"/>
        <v>1</v>
      </c>
      <c r="AV12" s="3">
        <f t="shared" si="25"/>
        <v>0.6</v>
      </c>
      <c r="AW12" s="3">
        <f t="shared" si="26"/>
        <v>0</v>
      </c>
      <c r="AX12" s="3">
        <f t="shared" si="27"/>
        <v>0</v>
      </c>
      <c r="AY12" s="3">
        <f t="shared" si="28"/>
        <v>0</v>
      </c>
      <c r="AZ12" s="3">
        <f t="shared" si="29"/>
        <v>0.57412040066752157</v>
      </c>
      <c r="BC12" s="3">
        <f t="shared" si="3"/>
        <v>0</v>
      </c>
      <c r="BD12" s="3">
        <f t="shared" si="4"/>
        <v>1</v>
      </c>
      <c r="BG12" s="8">
        <v>227.64939097205601</v>
      </c>
      <c r="BH12" s="2"/>
      <c r="BI12" s="3">
        <f t="shared" si="7"/>
        <v>2.1987745783428351E-3</v>
      </c>
      <c r="BJ12" s="3">
        <f t="shared" si="5"/>
        <v>2.1942023523439033E-3</v>
      </c>
      <c r="BK12" s="3">
        <f t="shared" si="5"/>
        <v>2.1915465032349814E-3</v>
      </c>
      <c r="BL12" s="3">
        <f t="shared" si="5"/>
        <v>2.1966600263790617E-3</v>
      </c>
      <c r="BM12" s="3">
        <f t="shared" si="5"/>
        <v>2.1962827142442561E-3</v>
      </c>
      <c r="BN12" s="3">
        <f t="shared" si="5"/>
        <v>2.2011945436451121E-3</v>
      </c>
      <c r="BO12" s="3">
        <f t="shared" si="5"/>
        <v>2.2011945436451121E-3</v>
      </c>
      <c r="BP12" s="3">
        <f t="shared" si="5"/>
        <v>2.1915465032349814E-3</v>
      </c>
      <c r="BQ12" s="3">
        <f t="shared" si="5"/>
        <v>2.1915465032349814E-3</v>
      </c>
      <c r="BR12" s="3">
        <f t="shared" si="5"/>
        <v>2.1937270242595314E-3</v>
      </c>
      <c r="BS12" s="3">
        <f t="shared" si="5"/>
        <v>2.1915465032349814E-3</v>
      </c>
      <c r="BT12" s="3">
        <f t="shared" si="5"/>
        <v>2.1971642220641957E-3</v>
      </c>
      <c r="BU12" s="3">
        <f t="shared" si="5"/>
        <v>2.1963599281553756E-3</v>
      </c>
      <c r="BV12" s="3">
        <f t="shared" si="5"/>
        <v>2.1915465032349814E-3</v>
      </c>
      <c r="BW12" s="3">
        <f t="shared" si="5"/>
        <v>2.1941620641801993E-3</v>
      </c>
      <c r="BX12" s="3">
        <f t="shared" si="5"/>
        <v>2.197582248202773E-3</v>
      </c>
      <c r="BY12" s="3">
        <f t="shared" si="5"/>
        <v>2.2011945436451121E-3</v>
      </c>
      <c r="BZ12" s="3">
        <f t="shared" si="5"/>
        <v>2.1973251515377689E-3</v>
      </c>
      <c r="CA12" s="3">
        <f t="shared" si="5"/>
        <v>2.1915465032349814E-3</v>
      </c>
      <c r="CB12" s="3">
        <f t="shared" si="5"/>
        <v>2.1915465032349814E-3</v>
      </c>
      <c r="CC12" s="3">
        <f t="shared" si="5"/>
        <v>2.1915465032349814E-3</v>
      </c>
      <c r="CD12" s="3">
        <f t="shared" si="5"/>
        <v>2.1970752742361526E-3</v>
      </c>
    </row>
    <row r="13" spans="1:107" x14ac:dyDescent="0.3">
      <c r="A13" s="4">
        <v>106</v>
      </c>
      <c r="D13" s="2">
        <v>1</v>
      </c>
      <c r="E13" s="2">
        <v>61.5</v>
      </c>
      <c r="F13" s="2">
        <v>1</v>
      </c>
      <c r="G13" s="2">
        <v>61.5</v>
      </c>
      <c r="H13" s="2">
        <v>35099.5</v>
      </c>
      <c r="I13" s="2">
        <v>1</v>
      </c>
      <c r="J13" s="2">
        <v>1</v>
      </c>
      <c r="K13" s="2">
        <v>0</v>
      </c>
      <c r="L13" s="2">
        <v>1</v>
      </c>
      <c r="M13" s="2">
        <v>1993</v>
      </c>
      <c r="N13" s="2">
        <v>0</v>
      </c>
      <c r="O13" s="2">
        <v>7</v>
      </c>
      <c r="P13" s="2">
        <v>1</v>
      </c>
      <c r="Q13" s="2">
        <v>0</v>
      </c>
      <c r="R13" s="2">
        <v>3.54</v>
      </c>
      <c r="S13" s="2">
        <v>12.82</v>
      </c>
      <c r="T13" s="2">
        <v>4</v>
      </c>
      <c r="U13" s="2">
        <v>32</v>
      </c>
      <c r="V13" s="2">
        <v>828.52777099609295</v>
      </c>
      <c r="W13" s="2">
        <v>49</v>
      </c>
      <c r="X13" s="2">
        <v>62.000347137451101</v>
      </c>
      <c r="Y13" s="2">
        <v>66.654678344726506</v>
      </c>
      <c r="Z13" s="2"/>
      <c r="AA13" s="2">
        <v>187.493428912783</v>
      </c>
      <c r="AE13" s="3">
        <f t="shared" si="8"/>
        <v>0.25</v>
      </c>
      <c r="AF13" s="3">
        <f t="shared" si="9"/>
        <v>0.15481171548117154</v>
      </c>
      <c r="AG13" s="3">
        <f t="shared" si="10"/>
        <v>0</v>
      </c>
      <c r="AH13" s="3">
        <f t="shared" si="11"/>
        <v>0.3923444976076555</v>
      </c>
      <c r="AI13" s="3">
        <f t="shared" si="12"/>
        <v>0.34799565330435533</v>
      </c>
      <c r="AJ13" s="3">
        <f t="shared" si="13"/>
        <v>1</v>
      </c>
      <c r="AK13" s="3">
        <f t="shared" si="14"/>
        <v>1</v>
      </c>
      <c r="AL13" s="3">
        <f t="shared" si="15"/>
        <v>0</v>
      </c>
      <c r="AM13" s="3">
        <f t="shared" si="16"/>
        <v>0</v>
      </c>
      <c r="AN13" s="3">
        <f t="shared" si="17"/>
        <v>0.87431693989071035</v>
      </c>
      <c r="AO13" s="3">
        <f t="shared" si="18"/>
        <v>0</v>
      </c>
      <c r="AP13" s="3">
        <f t="shared" si="19"/>
        <v>0.41666666666666669</v>
      </c>
      <c r="AQ13" s="3">
        <f t="shared" si="20"/>
        <v>0.16666666666666666</v>
      </c>
      <c r="AR13" s="3">
        <f t="shared" si="21"/>
        <v>0</v>
      </c>
      <c r="AS13" s="3">
        <f t="shared" si="22"/>
        <v>0.60251046025104593</v>
      </c>
      <c r="AT13" s="3">
        <f t="shared" si="23"/>
        <v>0.59249146757679183</v>
      </c>
      <c r="AU13" s="3">
        <f t="shared" si="24"/>
        <v>1</v>
      </c>
      <c r="AV13" s="3">
        <f t="shared" si="25"/>
        <v>0.3</v>
      </c>
      <c r="AW13" s="3">
        <f t="shared" si="26"/>
        <v>1</v>
      </c>
      <c r="AX13" s="3">
        <f t="shared" si="27"/>
        <v>0.77500000000000002</v>
      </c>
      <c r="AY13" s="3">
        <f t="shared" si="28"/>
        <v>0.72884181021318328</v>
      </c>
      <c r="AZ13" s="3">
        <f t="shared" si="29"/>
        <v>0.767770906514186</v>
      </c>
      <c r="BC13" s="3">
        <f t="shared" si="3"/>
        <v>0</v>
      </c>
      <c r="BD13" s="3">
        <f t="shared" si="4"/>
        <v>1</v>
      </c>
      <c r="BG13" s="8">
        <v>187.493428912783</v>
      </c>
      <c r="BH13" s="2"/>
      <c r="BI13" s="3">
        <f t="shared" si="7"/>
        <v>2.6632090555471694E-3</v>
      </c>
      <c r="BJ13" s="3">
        <f t="shared" si="5"/>
        <v>2.6618594592549105E-3</v>
      </c>
      <c r="BK13" s="3">
        <f t="shared" si="5"/>
        <v>2.6596674303545377E-3</v>
      </c>
      <c r="BL13" s="3">
        <f t="shared" si="5"/>
        <v>2.6652297962919142E-3</v>
      </c>
      <c r="BM13" s="3">
        <f t="shared" si="5"/>
        <v>2.6645998856182833E-3</v>
      </c>
      <c r="BN13" s="3">
        <f t="shared" si="5"/>
        <v>2.6738907506381345E-3</v>
      </c>
      <c r="BO13" s="3">
        <f t="shared" si="5"/>
        <v>2.6738907506381345E-3</v>
      </c>
      <c r="BP13" s="3">
        <f t="shared" si="5"/>
        <v>2.6596674303545377E-3</v>
      </c>
      <c r="BQ13" s="3">
        <f t="shared" si="5"/>
        <v>2.6596674303545377E-3</v>
      </c>
      <c r="BR13" s="3">
        <f t="shared" si="5"/>
        <v>2.6720947674892469E-3</v>
      </c>
      <c r="BS13" s="3">
        <f t="shared" si="5"/>
        <v>2.6596674303545377E-3</v>
      </c>
      <c r="BT13" s="3">
        <f t="shared" si="5"/>
        <v>2.6655753837138865E-3</v>
      </c>
      <c r="BU13" s="3">
        <f t="shared" si="5"/>
        <v>2.6620274662714546E-3</v>
      </c>
      <c r="BV13" s="3">
        <f t="shared" si="5"/>
        <v>2.6596674303545377E-3</v>
      </c>
      <c r="BW13" s="3">
        <f t="shared" si="5"/>
        <v>2.6682189517452794E-3</v>
      </c>
      <c r="BX13" s="3">
        <f t="shared" si="5"/>
        <v>2.6680763010921119E-3</v>
      </c>
      <c r="BY13" s="3">
        <f t="shared" si="5"/>
        <v>2.6738907506381345E-3</v>
      </c>
      <c r="BZ13" s="3">
        <f t="shared" si="5"/>
        <v>2.6639185127378061E-3</v>
      </c>
      <c r="CA13" s="3">
        <f t="shared" si="5"/>
        <v>2.6738907506381345E-3</v>
      </c>
      <c r="CB13" s="3">
        <f t="shared" si="5"/>
        <v>2.6706772559924028E-3</v>
      </c>
      <c r="CC13" s="3">
        <f t="shared" si="5"/>
        <v>2.6700189701437606E-3</v>
      </c>
      <c r="CD13" s="3">
        <f t="shared" si="5"/>
        <v>2.6705741367097167E-3</v>
      </c>
    </row>
    <row r="14" spans="1:107" x14ac:dyDescent="0.3">
      <c r="A14" s="4">
        <v>128</v>
      </c>
      <c r="D14" s="2">
        <v>1</v>
      </c>
      <c r="E14" s="2">
        <v>48</v>
      </c>
      <c r="F14" s="2">
        <v>2</v>
      </c>
      <c r="G14" s="2">
        <v>24</v>
      </c>
      <c r="H14" s="2">
        <v>25199.5</v>
      </c>
      <c r="I14" s="2">
        <v>0</v>
      </c>
      <c r="J14" s="2">
        <v>1</v>
      </c>
      <c r="K14" s="2">
        <v>0</v>
      </c>
      <c r="L14" s="2">
        <v>1</v>
      </c>
      <c r="M14" s="2">
        <v>1993</v>
      </c>
      <c r="N14" s="2">
        <v>1</v>
      </c>
      <c r="O14" s="2">
        <v>6</v>
      </c>
      <c r="P14" s="2">
        <v>1</v>
      </c>
      <c r="Q14" s="2">
        <v>1</v>
      </c>
      <c r="R14" s="2">
        <v>3.94</v>
      </c>
      <c r="S14" s="2">
        <v>4.1399999999999997</v>
      </c>
      <c r="T14" s="2">
        <v>3</v>
      </c>
      <c r="U14" s="2">
        <v>42</v>
      </c>
      <c r="V14" s="2">
        <v>828.52777099609295</v>
      </c>
      <c r="W14" s="2">
        <v>49</v>
      </c>
      <c r="X14" s="2">
        <v>62.000347137451101</v>
      </c>
      <c r="Y14" s="2">
        <v>66.654678344726506</v>
      </c>
      <c r="Z14" s="2"/>
      <c r="AA14" s="2">
        <v>165.28133237479</v>
      </c>
      <c r="AE14" s="3">
        <f t="shared" si="8"/>
        <v>0.25</v>
      </c>
      <c r="AF14" s="3">
        <f t="shared" si="9"/>
        <v>4.1841004184100417E-2</v>
      </c>
      <c r="AG14" s="3">
        <f t="shared" si="10"/>
        <v>0.25</v>
      </c>
      <c r="AH14" s="3">
        <f t="shared" si="11"/>
        <v>3.3492822966507178E-2</v>
      </c>
      <c r="AI14" s="3">
        <f t="shared" si="12"/>
        <v>0.21599477329848865</v>
      </c>
      <c r="AJ14" s="3">
        <f t="shared" si="13"/>
        <v>0</v>
      </c>
      <c r="AK14" s="3">
        <f t="shared" si="14"/>
        <v>1</v>
      </c>
      <c r="AL14" s="3">
        <f t="shared" si="15"/>
        <v>0</v>
      </c>
      <c r="AM14" s="3">
        <f t="shared" si="16"/>
        <v>0</v>
      </c>
      <c r="AN14" s="3">
        <f t="shared" si="17"/>
        <v>0.87431693989071035</v>
      </c>
      <c r="AO14" s="3">
        <f t="shared" si="18"/>
        <v>1</v>
      </c>
      <c r="AP14" s="3">
        <f t="shared" si="19"/>
        <v>0.33333333333333331</v>
      </c>
      <c r="AQ14" s="3">
        <f t="shared" si="20"/>
        <v>0.16666666666666666</v>
      </c>
      <c r="AR14" s="3">
        <f t="shared" si="21"/>
        <v>1</v>
      </c>
      <c r="AS14" s="3">
        <f t="shared" si="22"/>
        <v>0.7698744769874476</v>
      </c>
      <c r="AT14" s="3">
        <f t="shared" si="23"/>
        <v>0</v>
      </c>
      <c r="AU14" s="3">
        <f t="shared" si="24"/>
        <v>0.66666666666666663</v>
      </c>
      <c r="AV14" s="3">
        <f t="shared" si="25"/>
        <v>0.5</v>
      </c>
      <c r="AW14" s="3">
        <f t="shared" si="26"/>
        <v>1</v>
      </c>
      <c r="AX14" s="3">
        <f t="shared" si="27"/>
        <v>0.77500000000000002</v>
      </c>
      <c r="AY14" s="3">
        <f t="shared" si="28"/>
        <v>0.72884181021318328</v>
      </c>
      <c r="AZ14" s="3">
        <f t="shared" si="29"/>
        <v>0.767770906514186</v>
      </c>
      <c r="BC14" s="3">
        <f t="shared" si="3"/>
        <v>0</v>
      </c>
      <c r="BD14" s="3">
        <f t="shared" si="4"/>
        <v>1</v>
      </c>
      <c r="BG14" s="8">
        <v>165.28133237479</v>
      </c>
      <c r="BH14" s="2"/>
      <c r="BI14" s="3">
        <f t="shared" si="7"/>
        <v>3.0205761823261248E-3</v>
      </c>
      <c r="BJ14" s="3">
        <f t="shared" si="5"/>
        <v>3.0167825173420051E-3</v>
      </c>
      <c r="BK14" s="3">
        <f t="shared" si="5"/>
        <v>3.0205761823261248E-3</v>
      </c>
      <c r="BL14" s="3">
        <f t="shared" si="5"/>
        <v>3.0166305717889475E-3</v>
      </c>
      <c r="BM14" s="3">
        <f t="shared" si="5"/>
        <v>3.0199557905259012E-3</v>
      </c>
      <c r="BN14" s="3">
        <f t="shared" si="5"/>
        <v>3.016021121543561E-3</v>
      </c>
      <c r="BO14" s="3">
        <f t="shared" si="5"/>
        <v>3.0343242938633704E-3</v>
      </c>
      <c r="BP14" s="3">
        <f t="shared" si="5"/>
        <v>3.016021121543561E-3</v>
      </c>
      <c r="BQ14" s="3">
        <f t="shared" si="5"/>
        <v>3.016021121543561E-3</v>
      </c>
      <c r="BR14" s="3">
        <f t="shared" si="5"/>
        <v>3.0320116987223394E-3</v>
      </c>
      <c r="BS14" s="3">
        <f t="shared" si="5"/>
        <v>3.0343242938633704E-3</v>
      </c>
      <c r="BT14" s="3">
        <f t="shared" si="5"/>
        <v>3.0220975949954761E-3</v>
      </c>
      <c r="BU14" s="3">
        <f t="shared" si="5"/>
        <v>3.0190563007336082E-3</v>
      </c>
      <c r="BV14" s="3">
        <f t="shared" si="5"/>
        <v>3.0343242938633704E-3</v>
      </c>
      <c r="BW14" s="3">
        <f t="shared" si="5"/>
        <v>3.0300926152029258E-3</v>
      </c>
      <c r="BX14" s="3">
        <f t="shared" si="5"/>
        <v>3.016021121543561E-3</v>
      </c>
      <c r="BY14" s="3">
        <f t="shared" si="5"/>
        <v>3.0281986028052803E-3</v>
      </c>
      <c r="BZ14" s="3">
        <f t="shared" si="5"/>
        <v>3.0251450228281429E-3</v>
      </c>
      <c r="CA14" s="3">
        <f t="shared" si="5"/>
        <v>3.0343242938633704E-3</v>
      </c>
      <c r="CB14" s="3">
        <f t="shared" si="5"/>
        <v>3.0301867377084436E-3</v>
      </c>
      <c r="CC14" s="3">
        <f t="shared" si="5"/>
        <v>3.0293393228402994E-3</v>
      </c>
      <c r="CD14" s="3">
        <f t="shared" si="5"/>
        <v>3.0300539879937445E-3</v>
      </c>
    </row>
    <row r="15" spans="1:107" x14ac:dyDescent="0.3">
      <c r="A15" s="4">
        <v>136</v>
      </c>
      <c r="D15" s="2">
        <v>1</v>
      </c>
      <c r="E15" s="2">
        <v>125</v>
      </c>
      <c r="F15" s="2">
        <v>1</v>
      </c>
      <c r="G15" s="2">
        <v>125</v>
      </c>
      <c r="H15" s="2">
        <v>45899.5</v>
      </c>
      <c r="I15" s="2">
        <v>1</v>
      </c>
      <c r="J15" s="2">
        <v>1</v>
      </c>
      <c r="K15" s="2">
        <v>0</v>
      </c>
      <c r="L15" s="2">
        <v>1</v>
      </c>
      <c r="M15" s="2">
        <v>1874.5</v>
      </c>
      <c r="N15" s="2">
        <v>0</v>
      </c>
      <c r="O15" s="2">
        <v>14</v>
      </c>
      <c r="P15" s="2">
        <v>6</v>
      </c>
      <c r="Q15" s="2">
        <v>0</v>
      </c>
      <c r="R15" s="2">
        <v>2.56</v>
      </c>
      <c r="S15" s="2">
        <v>12.43</v>
      </c>
      <c r="T15" s="2">
        <v>4</v>
      </c>
      <c r="U15" s="2">
        <v>67</v>
      </c>
      <c r="V15" s="2">
        <v>828.52777099609295</v>
      </c>
      <c r="W15" s="2">
        <v>49</v>
      </c>
      <c r="X15" s="2">
        <v>62.000347137451101</v>
      </c>
      <c r="Y15" s="2">
        <v>66.654678344726506</v>
      </c>
      <c r="Z15" s="2"/>
      <c r="AA15" s="2">
        <v>417.44731800766198</v>
      </c>
      <c r="AE15" s="3">
        <f t="shared" si="8"/>
        <v>0.25</v>
      </c>
      <c r="AF15" s="3">
        <f t="shared" si="9"/>
        <v>0.68619246861924688</v>
      </c>
      <c r="AG15" s="3">
        <f t="shared" si="10"/>
        <v>0</v>
      </c>
      <c r="AH15" s="3">
        <f t="shared" si="11"/>
        <v>1</v>
      </c>
      <c r="AI15" s="3">
        <f t="shared" si="12"/>
        <v>0.49199661331075539</v>
      </c>
      <c r="AJ15" s="3">
        <f t="shared" si="13"/>
        <v>1</v>
      </c>
      <c r="AK15" s="3">
        <f t="shared" si="14"/>
        <v>1</v>
      </c>
      <c r="AL15" s="3">
        <f t="shared" si="15"/>
        <v>0</v>
      </c>
      <c r="AM15" s="3">
        <f t="shared" si="16"/>
        <v>0</v>
      </c>
      <c r="AN15" s="3">
        <f t="shared" si="17"/>
        <v>0.22677595628415301</v>
      </c>
      <c r="AO15" s="3">
        <f t="shared" si="18"/>
        <v>0</v>
      </c>
      <c r="AP15" s="3">
        <f t="shared" si="19"/>
        <v>1</v>
      </c>
      <c r="AQ15" s="3">
        <f t="shared" si="20"/>
        <v>1</v>
      </c>
      <c r="AR15" s="3">
        <f t="shared" si="21"/>
        <v>0</v>
      </c>
      <c r="AS15" s="3">
        <f t="shared" si="22"/>
        <v>0.1924686192468619</v>
      </c>
      <c r="AT15" s="3">
        <f t="shared" si="23"/>
        <v>0.56587030716723552</v>
      </c>
      <c r="AU15" s="3">
        <f t="shared" si="24"/>
        <v>1</v>
      </c>
      <c r="AV15" s="3">
        <f t="shared" si="25"/>
        <v>1</v>
      </c>
      <c r="AW15" s="3">
        <f t="shared" si="26"/>
        <v>1</v>
      </c>
      <c r="AX15" s="3">
        <f t="shared" si="27"/>
        <v>0.77500000000000002</v>
      </c>
      <c r="AY15" s="3">
        <f t="shared" si="28"/>
        <v>0.72884181021318328</v>
      </c>
      <c r="AZ15" s="3">
        <f t="shared" si="29"/>
        <v>0.767770906514186</v>
      </c>
      <c r="BC15" s="3">
        <f t="shared" si="3"/>
        <v>0</v>
      </c>
      <c r="BD15" s="3">
        <f t="shared" si="4"/>
        <v>1</v>
      </c>
      <c r="BG15" s="8">
        <v>417.44731800766198</v>
      </c>
      <c r="BH15" s="2"/>
      <c r="BI15" s="3">
        <f t="shared" si="7"/>
        <v>1.1970390482393001E-3</v>
      </c>
      <c r="BJ15" s="3">
        <f t="shared" si="5"/>
        <v>1.198290397539599E-3</v>
      </c>
      <c r="BK15" s="3">
        <f t="shared" si="5"/>
        <v>1.1963230255513538E-3</v>
      </c>
      <c r="BL15" s="3">
        <f t="shared" si="5"/>
        <v>1.1991922681963668E-3</v>
      </c>
      <c r="BM15" s="3">
        <f t="shared" si="5"/>
        <v>1.1977329653624718E-3</v>
      </c>
      <c r="BN15" s="3">
        <f t="shared" si="5"/>
        <v>1.1991922681963668E-3</v>
      </c>
      <c r="BO15" s="3">
        <f t="shared" si="5"/>
        <v>1.1991922681963668E-3</v>
      </c>
      <c r="BP15" s="3">
        <f t="shared" si="5"/>
        <v>1.1963230255513538E-3</v>
      </c>
      <c r="BQ15" s="3">
        <f t="shared" si="5"/>
        <v>1.1963230255513538E-3</v>
      </c>
      <c r="BR15" s="3">
        <f t="shared" si="5"/>
        <v>1.1969724963597844E-3</v>
      </c>
      <c r="BS15" s="3">
        <f t="shared" si="5"/>
        <v>1.1963230255513538E-3</v>
      </c>
      <c r="BT15" s="3">
        <f t="shared" si="5"/>
        <v>1.1991922681963668E-3</v>
      </c>
      <c r="BU15" s="3">
        <f t="shared" si="5"/>
        <v>1.1991922681963668E-3</v>
      </c>
      <c r="BV15" s="3">
        <f t="shared" si="5"/>
        <v>1.1963230255513538E-3</v>
      </c>
      <c r="BW15" s="3">
        <f t="shared" si="5"/>
        <v>1.1968741972283271E-3</v>
      </c>
      <c r="BX15" s="3">
        <f t="shared" si="5"/>
        <v>1.1979449559981182E-3</v>
      </c>
      <c r="BY15" s="3">
        <f t="shared" si="5"/>
        <v>1.1991922681963668E-3</v>
      </c>
      <c r="BZ15" s="3">
        <f t="shared" si="5"/>
        <v>1.1991922681963668E-3</v>
      </c>
      <c r="CA15" s="3">
        <f t="shared" si="5"/>
        <v>1.1991922681963668E-3</v>
      </c>
      <c r="CB15" s="3">
        <f t="shared" si="5"/>
        <v>1.1985454892786457E-3</v>
      </c>
      <c r="CC15" s="3">
        <f t="shared" si="5"/>
        <v>1.1984128904285983E-3</v>
      </c>
      <c r="CD15" s="3">
        <f t="shared" si="5"/>
        <v>1.1985247202897314E-3</v>
      </c>
    </row>
    <row r="16" spans="1:107" x14ac:dyDescent="0.3">
      <c r="A16" s="4">
        <v>139</v>
      </c>
      <c r="D16" s="2">
        <v>1</v>
      </c>
      <c r="E16" s="2">
        <v>82</v>
      </c>
      <c r="F16" s="2">
        <v>3</v>
      </c>
      <c r="G16" s="2">
        <v>27.333333333333332</v>
      </c>
      <c r="H16" s="2">
        <v>40499.5</v>
      </c>
      <c r="I16" s="2">
        <v>0</v>
      </c>
      <c r="J16" s="2">
        <v>1</v>
      </c>
      <c r="K16" s="2">
        <v>1</v>
      </c>
      <c r="L16" s="2">
        <v>1</v>
      </c>
      <c r="M16" s="2">
        <v>1874.5</v>
      </c>
      <c r="N16" s="2">
        <v>0</v>
      </c>
      <c r="O16" s="2">
        <v>12</v>
      </c>
      <c r="P16" s="2">
        <v>0</v>
      </c>
      <c r="Q16" s="2">
        <v>1</v>
      </c>
      <c r="R16" s="2">
        <v>3.71</v>
      </c>
      <c r="S16" s="2">
        <v>13.98</v>
      </c>
      <c r="T16" s="2">
        <v>4</v>
      </c>
      <c r="U16" s="2">
        <v>27</v>
      </c>
      <c r="V16" s="2">
        <v>828.52777099609295</v>
      </c>
      <c r="W16" s="2">
        <v>49</v>
      </c>
      <c r="X16" s="2">
        <v>62.000347137451101</v>
      </c>
      <c r="Y16" s="2">
        <v>66.654678344726506</v>
      </c>
      <c r="Z16" s="2"/>
      <c r="AA16" s="2">
        <v>197.185949261221</v>
      </c>
      <c r="AE16" s="3">
        <f t="shared" si="8"/>
        <v>0.25</v>
      </c>
      <c r="AF16" s="3">
        <f t="shared" si="9"/>
        <v>0.32635983263598328</v>
      </c>
      <c r="AG16" s="3">
        <f t="shared" si="10"/>
        <v>0.5</v>
      </c>
      <c r="AH16" s="3">
        <f t="shared" si="11"/>
        <v>6.5390749601275902E-2</v>
      </c>
      <c r="AI16" s="3">
        <f t="shared" si="12"/>
        <v>0.41999613330755536</v>
      </c>
      <c r="AJ16" s="3">
        <f t="shared" si="13"/>
        <v>0</v>
      </c>
      <c r="AK16" s="3">
        <f t="shared" si="14"/>
        <v>1</v>
      </c>
      <c r="AL16" s="3">
        <f t="shared" si="15"/>
        <v>1</v>
      </c>
      <c r="AM16" s="3">
        <f t="shared" si="16"/>
        <v>0</v>
      </c>
      <c r="AN16" s="3">
        <f t="shared" si="17"/>
        <v>0.22677595628415301</v>
      </c>
      <c r="AO16" s="3">
        <f t="shared" si="18"/>
        <v>0</v>
      </c>
      <c r="AP16" s="3">
        <f t="shared" si="19"/>
        <v>0.83333333333333337</v>
      </c>
      <c r="AQ16" s="3">
        <f t="shared" si="20"/>
        <v>0</v>
      </c>
      <c r="AR16" s="3">
        <f t="shared" si="21"/>
        <v>1</v>
      </c>
      <c r="AS16" s="3">
        <f t="shared" si="22"/>
        <v>0.67364016736401666</v>
      </c>
      <c r="AT16" s="3">
        <f t="shared" si="23"/>
        <v>0.67167235494880551</v>
      </c>
      <c r="AU16" s="3">
        <f t="shared" si="24"/>
        <v>1</v>
      </c>
      <c r="AV16" s="3">
        <f t="shared" si="25"/>
        <v>0.2</v>
      </c>
      <c r="AW16" s="3">
        <f t="shared" si="26"/>
        <v>1</v>
      </c>
      <c r="AX16" s="3">
        <f t="shared" si="27"/>
        <v>0.77500000000000002</v>
      </c>
      <c r="AY16" s="3">
        <f t="shared" si="28"/>
        <v>0.72884181021318328</v>
      </c>
      <c r="AZ16" s="3">
        <f t="shared" si="29"/>
        <v>0.767770906514186</v>
      </c>
      <c r="BC16" s="3">
        <f t="shared" si="3"/>
        <v>0</v>
      </c>
      <c r="BD16" s="3">
        <f t="shared" si="4"/>
        <v>1</v>
      </c>
      <c r="BG16" s="8">
        <v>197.185949261221</v>
      </c>
      <c r="BH16" s="2"/>
      <c r="BI16" s="3">
        <f t="shared" si="7"/>
        <v>2.5324668677154964E-3</v>
      </c>
      <c r="BJ16" s="3">
        <f t="shared" si="5"/>
        <v>2.5334466972071101E-3</v>
      </c>
      <c r="BK16" s="3">
        <f t="shared" si="5"/>
        <v>2.5356776275049283E-3</v>
      </c>
      <c r="BL16" s="3">
        <f t="shared" si="5"/>
        <v>2.5301011380888336E-3</v>
      </c>
      <c r="BM16" s="3">
        <f t="shared" si="5"/>
        <v>2.5346492492588639E-3</v>
      </c>
      <c r="BN16" s="3">
        <f t="shared" si="5"/>
        <v>2.529264228785947E-3</v>
      </c>
      <c r="BO16" s="3">
        <f t="shared" si="5"/>
        <v>2.5421236335288187E-3</v>
      </c>
      <c r="BP16" s="3">
        <f t="shared" si="5"/>
        <v>2.5421236335288187E-3</v>
      </c>
      <c r="BQ16" s="3">
        <f t="shared" si="5"/>
        <v>2.529264228785947E-3</v>
      </c>
      <c r="BR16" s="3">
        <f t="shared" si="5"/>
        <v>2.5321690131247959E-3</v>
      </c>
      <c r="BS16" s="3">
        <f t="shared" si="5"/>
        <v>2.529264228785947E-3</v>
      </c>
      <c r="BT16" s="3">
        <f t="shared" si="5"/>
        <v>2.5399713264829728E-3</v>
      </c>
      <c r="BU16" s="3">
        <f t="shared" si="5"/>
        <v>2.529264228785947E-3</v>
      </c>
      <c r="BV16" s="3">
        <f t="shared" si="5"/>
        <v>2.5421236335288187E-3</v>
      </c>
      <c r="BW16" s="3">
        <f t="shared" ref="BW16:BW42" si="30">($BC$45+$B$2*$BD$45)/(ABS(AS16-$BG16)+$B$2*$BD$45)</f>
        <v>2.5379124903398761E-3</v>
      </c>
      <c r="BX16" s="3">
        <f t="shared" ref="BX16:BX42" si="31">($BC$45+$B$2*$BD$45)/(ABS(AT16-$BG16)+$B$2*$BD$45)</f>
        <v>2.5378871412342903E-3</v>
      </c>
      <c r="BY16" s="3">
        <f t="shared" ref="BY16:BY42" si="32">($BC$45+$B$2*$BD$45)/(ABS(AU16-$BG16)+$B$2*$BD$45)</f>
        <v>2.5421236335288187E-3</v>
      </c>
      <c r="BZ16" s="3">
        <f t="shared" ref="BZ16:BZ42" si="33">($BC$45+$B$2*$BD$45)/(ABS(AV16-$BG16)+$B$2*$BD$45)</f>
        <v>2.5318256912477046E-3</v>
      </c>
      <c r="CA16" s="3">
        <f t="shared" ref="CA16:CA42" si="34">($BC$45+$B$2*$BD$45)/(ABS(AW16-$BG16)+$B$2*$BD$45)</f>
        <v>2.5421236335288187E-3</v>
      </c>
      <c r="CB16" s="3">
        <f t="shared" ref="CB16:CB42" si="35">($BC$45+$B$2*$BD$45)/(ABS(AX16-$BG16)+$B$2*$BD$45)</f>
        <v>2.5392188797825699E-3</v>
      </c>
      <c r="CC16" s="3">
        <f t="shared" ref="CC16:CC42" si="36">($BC$45+$B$2*$BD$45)/(ABS(AY16-$BG16)+$B$2*$BD$45)</f>
        <v>2.5386237971857539E-3</v>
      </c>
      <c r="CD16" s="3">
        <f t="shared" ref="CD16:CD42" si="37">($BC$45+$B$2*$BD$45)/(ABS(AZ16-$BG16)+$B$2*$BD$45)</f>
        <v>2.5391256621283323E-3</v>
      </c>
    </row>
    <row r="17" spans="1:82" x14ac:dyDescent="0.3">
      <c r="A17" s="4">
        <v>140</v>
      </c>
      <c r="D17" s="2">
        <v>1</v>
      </c>
      <c r="E17" s="2">
        <v>61.5</v>
      </c>
      <c r="F17" s="2">
        <v>3</v>
      </c>
      <c r="G17" s="2">
        <v>20.5</v>
      </c>
      <c r="H17" s="2">
        <v>59999.5</v>
      </c>
      <c r="I17" s="2">
        <v>1</v>
      </c>
      <c r="J17" s="2">
        <v>1</v>
      </c>
      <c r="K17" s="2">
        <v>1</v>
      </c>
      <c r="L17" s="2">
        <v>1</v>
      </c>
      <c r="M17" s="2">
        <v>1833</v>
      </c>
      <c r="N17" s="2">
        <v>0</v>
      </c>
      <c r="O17" s="2">
        <v>13</v>
      </c>
      <c r="P17" s="2">
        <v>4</v>
      </c>
      <c r="Q17" s="2">
        <v>0</v>
      </c>
      <c r="R17" s="2">
        <v>4.2</v>
      </c>
      <c r="S17" s="2">
        <v>14.2</v>
      </c>
      <c r="T17" s="2">
        <v>4</v>
      </c>
      <c r="U17" s="2">
        <v>25.3333333333333</v>
      </c>
      <c r="V17" s="2">
        <v>828.52777099609295</v>
      </c>
      <c r="W17" s="2">
        <v>49</v>
      </c>
      <c r="X17" s="2">
        <v>62.000347137451101</v>
      </c>
      <c r="Y17" s="2">
        <v>66.654678344726506</v>
      </c>
      <c r="Z17" s="2"/>
      <c r="AA17" s="2">
        <v>723.69086219602002</v>
      </c>
      <c r="AE17" s="3">
        <f t="shared" si="8"/>
        <v>0.25</v>
      </c>
      <c r="AF17" s="3">
        <f t="shared" si="9"/>
        <v>0.15481171548117154</v>
      </c>
      <c r="AG17" s="3">
        <f t="shared" si="10"/>
        <v>0.5</v>
      </c>
      <c r="AH17" s="3">
        <f t="shared" si="11"/>
        <v>0</v>
      </c>
      <c r="AI17" s="3">
        <f t="shared" si="12"/>
        <v>0.67999786665244433</v>
      </c>
      <c r="AJ17" s="3">
        <f t="shared" si="13"/>
        <v>1</v>
      </c>
      <c r="AK17" s="3">
        <f t="shared" si="14"/>
        <v>1</v>
      </c>
      <c r="AL17" s="3">
        <f t="shared" si="15"/>
        <v>1</v>
      </c>
      <c r="AM17" s="3">
        <f t="shared" si="16"/>
        <v>0</v>
      </c>
      <c r="AN17" s="3">
        <f t="shared" si="17"/>
        <v>0</v>
      </c>
      <c r="AO17" s="3">
        <f t="shared" si="18"/>
        <v>0</v>
      </c>
      <c r="AP17" s="3">
        <f t="shared" si="19"/>
        <v>0.91666666666666663</v>
      </c>
      <c r="AQ17" s="3">
        <f t="shared" si="20"/>
        <v>0.66666666666666663</v>
      </c>
      <c r="AR17" s="3">
        <f t="shared" si="21"/>
        <v>0</v>
      </c>
      <c r="AS17" s="3">
        <f t="shared" si="22"/>
        <v>0.87866108786610875</v>
      </c>
      <c r="AT17" s="3">
        <f t="shared" si="23"/>
        <v>0.6866894197952218</v>
      </c>
      <c r="AU17" s="3">
        <f t="shared" si="24"/>
        <v>1</v>
      </c>
      <c r="AV17" s="3">
        <f t="shared" si="25"/>
        <v>0.16666666666666599</v>
      </c>
      <c r="AW17" s="3">
        <f t="shared" si="26"/>
        <v>1</v>
      </c>
      <c r="AX17" s="3">
        <f t="shared" si="27"/>
        <v>0.77500000000000002</v>
      </c>
      <c r="AY17" s="3">
        <f t="shared" si="28"/>
        <v>0.72884181021318328</v>
      </c>
      <c r="AZ17" s="3">
        <f t="shared" si="29"/>
        <v>0.767770906514186</v>
      </c>
      <c r="BC17" s="3">
        <f t="shared" si="3"/>
        <v>0</v>
      </c>
      <c r="BD17" s="3">
        <f t="shared" si="4"/>
        <v>1</v>
      </c>
      <c r="BG17" s="8">
        <v>723.69086219602002</v>
      </c>
      <c r="BH17" s="2"/>
      <c r="BI17" s="3">
        <f t="shared" si="7"/>
        <v>6.9066414967002649E-4</v>
      </c>
      <c r="BJ17" s="3">
        <f t="shared" ref="BJ17:BJ42" si="38">($BC$45+$B$2*$BD$45)/(ABS(AF17-$BG17)+$B$2*$BD$45)</f>
        <v>6.9057334875542828E-4</v>
      </c>
      <c r="BK17" s="3">
        <f t="shared" ref="BK17:BK42" si="39">($BC$45+$B$2*$BD$45)/(ABS(AG17-$BG17)+$B$2*$BD$45)</f>
        <v>6.9090274054692876E-4</v>
      </c>
      <c r="BL17" s="3">
        <f t="shared" ref="BL17:BL42" si="40">($BC$45+$B$2*$BD$45)/(ABS(AH17-$BG17)+$B$2*$BD$45)</f>
        <v>6.9042572352240306E-4</v>
      </c>
      <c r="BM17" s="3">
        <f t="shared" ref="BM17:BM42" si="41">($BC$45+$B$2*$BD$45)/(ABS(AI17-$BG17)+$B$2*$BD$45)</f>
        <v>6.9107462603682814E-4</v>
      </c>
      <c r="BN17" s="3">
        <f t="shared" ref="BN17:BN42" si="42">($BC$45+$B$2*$BD$45)/(ABS(AJ17-$BG17)+$B$2*$BD$45)</f>
        <v>6.9138041717191334E-4</v>
      </c>
      <c r="BO17" s="3">
        <f t="shared" ref="BO17:BO42" si="43">($BC$45+$B$2*$BD$45)/(ABS(AK17-$BG17)+$B$2*$BD$45)</f>
        <v>6.9138041717191334E-4</v>
      </c>
      <c r="BP17" s="3">
        <f t="shared" ref="BP17:BP42" si="44">($BC$45+$B$2*$BD$45)/(ABS(AL17-$BG17)+$B$2*$BD$45)</f>
        <v>6.9138041717191334E-4</v>
      </c>
      <c r="BQ17" s="3">
        <f t="shared" ref="BQ17:BQ42" si="45">($BC$45+$B$2*$BD$45)/(ABS(AM17-$BG17)+$B$2*$BD$45)</f>
        <v>6.9042572352240306E-4</v>
      </c>
      <c r="BR17" s="3">
        <f t="shared" ref="BR17:BR42" si="46">($BC$45+$B$2*$BD$45)/(ABS(AN17-$BG17)+$B$2*$BD$45)</f>
        <v>6.9042572352240306E-4</v>
      </c>
      <c r="BS17" s="3">
        <f t="shared" ref="BS17:BS42" si="47">($BC$45+$B$2*$BD$45)/(ABS(AO17-$BG17)+$B$2*$BD$45)</f>
        <v>6.9042572352240306E-4</v>
      </c>
      <c r="BT17" s="3">
        <f t="shared" ref="BT17:BT42" si="48">($BC$45+$B$2*$BD$45)/(ABS(AP17-$BG17)+$B$2*$BD$45)</f>
        <v>6.9130075853744179E-4</v>
      </c>
      <c r="BU17" s="3">
        <f t="shared" ref="BU17:BU42" si="49">($BC$45+$B$2*$BD$45)/(ABS(AQ17-$BG17)+$B$2*$BD$45)</f>
        <v>6.9106189273212073E-4</v>
      </c>
      <c r="BV17" s="3">
        <f t="shared" ref="BV17:BV42" si="50">($BC$45+$B$2*$BD$45)/(ABS(AR17-$BG17)+$B$2*$BD$45)</f>
        <v>6.9042572352240306E-4</v>
      </c>
      <c r="BW17" s="3">
        <f t="shared" si="30"/>
        <v>6.9126443496179469E-4</v>
      </c>
      <c r="BX17" s="3">
        <f t="shared" si="31"/>
        <v>6.9108101765523173E-4</v>
      </c>
      <c r="BY17" s="3">
        <f t="shared" si="32"/>
        <v>6.9138041717191334E-4</v>
      </c>
      <c r="BZ17" s="3">
        <f t="shared" si="33"/>
        <v>6.9058465599265869E-4</v>
      </c>
      <c r="CA17" s="3">
        <f t="shared" si="34"/>
        <v>6.9138041717191334E-4</v>
      </c>
      <c r="CB17" s="3">
        <f t="shared" si="35"/>
        <v>6.9116538097766748E-4</v>
      </c>
      <c r="CC17" s="3">
        <f t="shared" si="36"/>
        <v>6.9112128337208453E-4</v>
      </c>
      <c r="CD17" s="3">
        <f t="shared" si="37"/>
        <v>6.9115847423220503E-4</v>
      </c>
    </row>
    <row r="18" spans="1:82" x14ac:dyDescent="0.3">
      <c r="A18" s="4">
        <v>145</v>
      </c>
      <c r="D18" s="2">
        <v>1</v>
      </c>
      <c r="E18" s="2">
        <v>69.5</v>
      </c>
      <c r="F18" s="2">
        <v>2</v>
      </c>
      <c r="G18" s="2">
        <v>34.75</v>
      </c>
      <c r="H18" s="2">
        <v>45899.5</v>
      </c>
      <c r="I18" s="2">
        <v>1</v>
      </c>
      <c r="J18" s="2">
        <v>1</v>
      </c>
      <c r="K18" s="2">
        <v>1</v>
      </c>
      <c r="L18" s="2">
        <v>1</v>
      </c>
      <c r="M18" s="2">
        <v>1874.5</v>
      </c>
      <c r="N18" s="2">
        <v>0</v>
      </c>
      <c r="O18" s="2">
        <v>8</v>
      </c>
      <c r="P18" s="2">
        <v>1</v>
      </c>
      <c r="Q18" s="2">
        <v>1</v>
      </c>
      <c r="R18" s="2">
        <v>2.4700000000000002</v>
      </c>
      <c r="S18" s="2">
        <v>12.26</v>
      </c>
      <c r="T18" s="2">
        <v>4</v>
      </c>
      <c r="U18" s="2">
        <v>29.5</v>
      </c>
      <c r="V18" s="2">
        <v>828.52777099609295</v>
      </c>
      <c r="W18" s="2">
        <v>49</v>
      </c>
      <c r="X18" s="2">
        <v>62.000347137451101</v>
      </c>
      <c r="Y18" s="2">
        <v>66.654678344726506</v>
      </c>
      <c r="Z18" s="2"/>
      <c r="AA18" s="2">
        <v>219.61251738525701</v>
      </c>
      <c r="AE18" s="3">
        <f t="shared" si="8"/>
        <v>0.25</v>
      </c>
      <c r="AF18" s="3">
        <f t="shared" si="9"/>
        <v>0.22175732217573221</v>
      </c>
      <c r="AG18" s="3">
        <f t="shared" si="10"/>
        <v>0.25</v>
      </c>
      <c r="AH18" s="3">
        <f t="shared" si="11"/>
        <v>0.13636363636363635</v>
      </c>
      <c r="AI18" s="3">
        <f t="shared" si="12"/>
        <v>0.49199661331075539</v>
      </c>
      <c r="AJ18" s="3">
        <f t="shared" si="13"/>
        <v>1</v>
      </c>
      <c r="AK18" s="3">
        <f t="shared" si="14"/>
        <v>1</v>
      </c>
      <c r="AL18" s="3">
        <f t="shared" si="15"/>
        <v>1</v>
      </c>
      <c r="AM18" s="3">
        <f t="shared" si="16"/>
        <v>0</v>
      </c>
      <c r="AN18" s="3">
        <f t="shared" si="17"/>
        <v>0.22677595628415301</v>
      </c>
      <c r="AO18" s="3">
        <f t="shared" si="18"/>
        <v>0</v>
      </c>
      <c r="AP18" s="3">
        <f t="shared" si="19"/>
        <v>0.5</v>
      </c>
      <c r="AQ18" s="3">
        <f t="shared" si="20"/>
        <v>0.16666666666666666</v>
      </c>
      <c r="AR18" s="3">
        <f t="shared" si="21"/>
        <v>1</v>
      </c>
      <c r="AS18" s="3">
        <f t="shared" si="22"/>
        <v>0.15481171548117159</v>
      </c>
      <c r="AT18" s="3">
        <f t="shared" si="23"/>
        <v>0.55426621160409573</v>
      </c>
      <c r="AU18" s="3">
        <f t="shared" si="24"/>
        <v>1</v>
      </c>
      <c r="AV18" s="3">
        <f t="shared" si="25"/>
        <v>0.25</v>
      </c>
      <c r="AW18" s="3">
        <f t="shared" si="26"/>
        <v>1</v>
      </c>
      <c r="AX18" s="3">
        <f t="shared" si="27"/>
        <v>0.77500000000000002</v>
      </c>
      <c r="AY18" s="3">
        <f t="shared" si="28"/>
        <v>0.72884181021318328</v>
      </c>
      <c r="AZ18" s="3">
        <f t="shared" si="29"/>
        <v>0.767770906514186</v>
      </c>
      <c r="BC18" s="3">
        <f t="shared" si="3"/>
        <v>0</v>
      </c>
      <c r="BD18" s="3">
        <f t="shared" si="4"/>
        <v>1</v>
      </c>
      <c r="BG18" s="8">
        <v>219.61251738525701</v>
      </c>
      <c r="BH18" s="2"/>
      <c r="BI18" s="3">
        <f t="shared" si="7"/>
        <v>2.2741484357875715E-3</v>
      </c>
      <c r="BJ18" s="3">
        <f t="shared" si="38"/>
        <v>2.2738563451077357E-3</v>
      </c>
      <c r="BK18" s="3">
        <f t="shared" si="39"/>
        <v>2.2741484357875715E-3</v>
      </c>
      <c r="BL18" s="3">
        <f t="shared" si="40"/>
        <v>2.272973645001352E-3</v>
      </c>
      <c r="BM18" s="3">
        <f t="shared" si="41"/>
        <v>2.2766542864143353E-3</v>
      </c>
      <c r="BN18" s="3">
        <f t="shared" si="42"/>
        <v>2.2819326160215185E-3</v>
      </c>
      <c r="BO18" s="3">
        <f t="shared" si="43"/>
        <v>2.2819326160215185E-3</v>
      </c>
      <c r="BP18" s="3">
        <f t="shared" si="44"/>
        <v>2.2819326160215185E-3</v>
      </c>
      <c r="BQ18" s="3">
        <f t="shared" si="45"/>
        <v>2.2715654972264186E-3</v>
      </c>
      <c r="BR18" s="3">
        <f t="shared" si="46"/>
        <v>2.2739082432114369E-3</v>
      </c>
      <c r="BS18" s="3">
        <f t="shared" si="47"/>
        <v>2.2715654972264186E-3</v>
      </c>
      <c r="BT18" s="3">
        <f t="shared" si="48"/>
        <v>2.2767372550211743E-3</v>
      </c>
      <c r="BU18" s="3">
        <f t="shared" si="49"/>
        <v>2.2732868038493931E-3</v>
      </c>
      <c r="BV18" s="3">
        <f t="shared" si="50"/>
        <v>2.2819326160215185E-3</v>
      </c>
      <c r="BW18" s="3">
        <f t="shared" si="30"/>
        <v>2.2731642816399156E-3</v>
      </c>
      <c r="BX18" s="3">
        <f t="shared" si="31"/>
        <v>2.2772999754153635E-3</v>
      </c>
      <c r="BY18" s="3">
        <f t="shared" si="32"/>
        <v>2.2819326160215185E-3</v>
      </c>
      <c r="BZ18" s="3">
        <f t="shared" si="33"/>
        <v>2.2741484357875715E-3</v>
      </c>
      <c r="CA18" s="3">
        <f t="shared" si="34"/>
        <v>2.2819326160215185E-3</v>
      </c>
      <c r="CB18" s="3">
        <f t="shared" si="35"/>
        <v>2.2795917723540714E-3</v>
      </c>
      <c r="CC18" s="3">
        <f t="shared" si="36"/>
        <v>2.2791121476536968E-3</v>
      </c>
      <c r="CD18" s="3">
        <f t="shared" si="37"/>
        <v>2.2795166423028785E-3</v>
      </c>
    </row>
    <row r="19" spans="1:82" x14ac:dyDescent="0.3">
      <c r="A19" s="4">
        <v>146</v>
      </c>
      <c r="D19" s="2">
        <v>3</v>
      </c>
      <c r="E19" s="2">
        <v>162.5</v>
      </c>
      <c r="F19" s="2">
        <v>4</v>
      </c>
      <c r="G19" s="2">
        <v>40.625</v>
      </c>
      <c r="H19" s="2">
        <v>45899.5</v>
      </c>
      <c r="I19" s="2">
        <v>0</v>
      </c>
      <c r="J19" s="2">
        <v>0</v>
      </c>
      <c r="K19" s="2">
        <v>1</v>
      </c>
      <c r="L19" s="2">
        <v>1</v>
      </c>
      <c r="M19" s="2">
        <v>1937.5</v>
      </c>
      <c r="N19" s="2">
        <v>0</v>
      </c>
      <c r="O19" s="2">
        <v>14</v>
      </c>
      <c r="P19" s="2">
        <v>6</v>
      </c>
      <c r="Q19" s="2">
        <v>1</v>
      </c>
      <c r="R19" s="2">
        <v>2.36</v>
      </c>
      <c r="S19" s="2">
        <v>10.11</v>
      </c>
      <c r="T19" s="2">
        <v>4</v>
      </c>
      <c r="U19" s="2">
        <v>37</v>
      </c>
      <c r="V19" s="2">
        <v>716.28704833984295</v>
      </c>
      <c r="W19" s="2">
        <v>18</v>
      </c>
      <c r="X19" s="2">
        <v>33.088027954101499</v>
      </c>
      <c r="Y19" s="2">
        <v>57.369602203369098</v>
      </c>
      <c r="Z19" s="2"/>
      <c r="AA19" s="2">
        <v>1009.25256869773</v>
      </c>
      <c r="AE19" s="3">
        <f t="shared" si="8"/>
        <v>0.75</v>
      </c>
      <c r="AF19" s="3">
        <f t="shared" si="9"/>
        <v>1</v>
      </c>
      <c r="AG19" s="3">
        <f t="shared" si="10"/>
        <v>0.75</v>
      </c>
      <c r="AH19" s="3">
        <f t="shared" si="11"/>
        <v>0.19258373205741627</v>
      </c>
      <c r="AI19" s="3">
        <f t="shared" si="12"/>
        <v>0.49199661331075539</v>
      </c>
      <c r="AJ19" s="3">
        <f t="shared" si="13"/>
        <v>0</v>
      </c>
      <c r="AK19" s="3">
        <f t="shared" si="14"/>
        <v>0</v>
      </c>
      <c r="AL19" s="3">
        <f t="shared" si="15"/>
        <v>1</v>
      </c>
      <c r="AM19" s="3">
        <f t="shared" si="16"/>
        <v>0</v>
      </c>
      <c r="AN19" s="3">
        <f t="shared" si="17"/>
        <v>0.57103825136612019</v>
      </c>
      <c r="AO19" s="3">
        <f t="shared" si="18"/>
        <v>0</v>
      </c>
      <c r="AP19" s="3">
        <f t="shared" si="19"/>
        <v>1</v>
      </c>
      <c r="AQ19" s="3">
        <f t="shared" si="20"/>
        <v>1</v>
      </c>
      <c r="AR19" s="3">
        <f t="shared" si="21"/>
        <v>1</v>
      </c>
      <c r="AS19" s="3">
        <f t="shared" si="22"/>
        <v>0.108786610878661</v>
      </c>
      <c r="AT19" s="3">
        <f t="shared" si="23"/>
        <v>0.40750853242320823</v>
      </c>
      <c r="AU19" s="3">
        <f t="shared" si="24"/>
        <v>1</v>
      </c>
      <c r="AV19" s="3">
        <f t="shared" si="25"/>
        <v>0.4</v>
      </c>
      <c r="AW19" s="3">
        <f t="shared" si="26"/>
        <v>0</v>
      </c>
      <c r="AX19" s="3">
        <f t="shared" si="27"/>
        <v>0</v>
      </c>
      <c r="AY19" s="3">
        <f t="shared" si="28"/>
        <v>0</v>
      </c>
      <c r="AZ19" s="3">
        <f t="shared" si="29"/>
        <v>0.57412040066752157</v>
      </c>
      <c r="BC19" s="3">
        <f t="shared" si="3"/>
        <v>0</v>
      </c>
      <c r="BD19" s="3">
        <f t="shared" si="4"/>
        <v>1</v>
      </c>
      <c r="BG19" s="8">
        <v>1009.25256869773</v>
      </c>
      <c r="BH19" s="2"/>
      <c r="BI19" s="3">
        <f t="shared" si="7"/>
        <v>4.9553887721547171E-4</v>
      </c>
      <c r="BJ19" s="3">
        <f t="shared" si="38"/>
        <v>4.9566168703340738E-4</v>
      </c>
      <c r="BK19" s="3">
        <f t="shared" si="39"/>
        <v>4.9553887721547171E-4</v>
      </c>
      <c r="BL19" s="3">
        <f t="shared" si="40"/>
        <v>4.9526527145090954E-4</v>
      </c>
      <c r="BM19" s="3">
        <f t="shared" si="41"/>
        <v>4.9541219961397409E-4</v>
      </c>
      <c r="BN19" s="3">
        <f t="shared" si="42"/>
        <v>4.9517081263268886E-4</v>
      </c>
      <c r="BO19" s="3">
        <f t="shared" si="43"/>
        <v>4.9517081263268886E-4</v>
      </c>
      <c r="BP19" s="3">
        <f t="shared" si="44"/>
        <v>4.9566168703340738E-4</v>
      </c>
      <c r="BQ19" s="3">
        <f t="shared" si="45"/>
        <v>4.9517081263268886E-4</v>
      </c>
      <c r="BR19" s="3">
        <f t="shared" si="46"/>
        <v>4.9545100154463643E-4</v>
      </c>
      <c r="BS19" s="3">
        <f t="shared" si="47"/>
        <v>4.9517081263268886E-4</v>
      </c>
      <c r="BT19" s="3">
        <f t="shared" si="48"/>
        <v>4.9566168703340738E-4</v>
      </c>
      <c r="BU19" s="3">
        <f t="shared" si="49"/>
        <v>4.9566168703340738E-4</v>
      </c>
      <c r="BV19" s="3">
        <f t="shared" si="50"/>
        <v>4.9566168703340738E-4</v>
      </c>
      <c r="BW19" s="3">
        <f t="shared" si="30"/>
        <v>4.9522416605839018E-4</v>
      </c>
      <c r="BX19" s="3">
        <f t="shared" si="31"/>
        <v>4.9537073071731475E-4</v>
      </c>
      <c r="BY19" s="3">
        <f t="shared" si="32"/>
        <v>4.9566168703340738E-4</v>
      </c>
      <c r="BZ19" s="3">
        <f t="shared" si="33"/>
        <v>4.9536704567473551E-4</v>
      </c>
      <c r="CA19" s="3">
        <f t="shared" si="34"/>
        <v>4.9517081263268886E-4</v>
      </c>
      <c r="CB19" s="3">
        <f t="shared" si="35"/>
        <v>4.9517081263268886E-4</v>
      </c>
      <c r="CC19" s="3">
        <f t="shared" si="36"/>
        <v>4.9517081263268886E-4</v>
      </c>
      <c r="CD19" s="3">
        <f t="shared" si="37"/>
        <v>4.9545251471008387E-4</v>
      </c>
    </row>
    <row r="20" spans="1:82" x14ac:dyDescent="0.3">
      <c r="A20" s="4">
        <v>162</v>
      </c>
      <c r="D20" s="2">
        <v>1</v>
      </c>
      <c r="E20" s="2">
        <v>73.5</v>
      </c>
      <c r="F20" s="2">
        <v>2</v>
      </c>
      <c r="G20" s="2">
        <v>36.75</v>
      </c>
      <c r="H20" s="2">
        <v>59999.5</v>
      </c>
      <c r="I20" s="2">
        <v>1</v>
      </c>
      <c r="J20" s="2">
        <v>1</v>
      </c>
      <c r="K20" s="2">
        <v>1</v>
      </c>
      <c r="L20" s="2">
        <v>1</v>
      </c>
      <c r="M20" s="2">
        <v>2016</v>
      </c>
      <c r="N20" s="2">
        <v>1</v>
      </c>
      <c r="O20" s="2">
        <v>10</v>
      </c>
      <c r="P20" s="2">
        <v>2</v>
      </c>
      <c r="Q20" s="2">
        <v>1</v>
      </c>
      <c r="R20" s="2">
        <v>2.83</v>
      </c>
      <c r="S20" s="2">
        <v>12.42</v>
      </c>
      <c r="T20" s="2">
        <v>4</v>
      </c>
      <c r="U20" s="2">
        <v>24.5</v>
      </c>
      <c r="V20" s="2">
        <v>828.52777099609295</v>
      </c>
      <c r="W20" s="2">
        <v>49</v>
      </c>
      <c r="X20" s="2">
        <v>62.000347137451101</v>
      </c>
      <c r="Y20" s="2">
        <v>66.654678344726506</v>
      </c>
      <c r="Z20" s="2"/>
      <c r="AA20" s="2">
        <v>416.79091995221</v>
      </c>
      <c r="AE20" s="3">
        <f t="shared" ref="AE20:AU20" si="51">(D20-D$46)/(D$45-D$46)</f>
        <v>0.25</v>
      </c>
      <c r="AF20" s="3">
        <f t="shared" si="51"/>
        <v>0.25523012552301255</v>
      </c>
      <c r="AG20" s="3">
        <f t="shared" si="51"/>
        <v>0.25</v>
      </c>
      <c r="AH20" s="3">
        <f t="shared" si="51"/>
        <v>0.15550239234449761</v>
      </c>
      <c r="AI20" s="3">
        <f t="shared" si="51"/>
        <v>0.67999786665244433</v>
      </c>
      <c r="AJ20" s="3">
        <f t="shared" si="51"/>
        <v>1</v>
      </c>
      <c r="AK20" s="3">
        <f t="shared" si="51"/>
        <v>1</v>
      </c>
      <c r="AL20" s="3">
        <f t="shared" si="51"/>
        <v>1</v>
      </c>
      <c r="AM20" s="3">
        <f t="shared" si="51"/>
        <v>0</v>
      </c>
      <c r="AN20" s="3">
        <f t="shared" si="51"/>
        <v>1</v>
      </c>
      <c r="AO20" s="3">
        <f t="shared" si="51"/>
        <v>1</v>
      </c>
      <c r="AP20" s="3">
        <f t="shared" si="51"/>
        <v>0.66666666666666663</v>
      </c>
      <c r="AQ20" s="3">
        <f t="shared" si="51"/>
        <v>0.33333333333333331</v>
      </c>
      <c r="AR20" s="3">
        <f t="shared" si="51"/>
        <v>1</v>
      </c>
      <c r="AS20" s="3">
        <f t="shared" si="51"/>
        <v>0.30543933054393302</v>
      </c>
      <c r="AT20" s="3">
        <f t="shared" si="51"/>
        <v>0.56518771331058038</v>
      </c>
      <c r="AU20" s="3">
        <f t="shared" si="51"/>
        <v>1</v>
      </c>
      <c r="AV20" s="3">
        <f t="shared" ref="AV20:AV42" si="52">(U20-U$46)/(U$45-U$46)</f>
        <v>0.15</v>
      </c>
      <c r="AW20" s="3">
        <f t="shared" si="26"/>
        <v>1</v>
      </c>
      <c r="AX20" s="3">
        <f t="shared" si="27"/>
        <v>0.77500000000000002</v>
      </c>
      <c r="AY20" s="3">
        <f t="shared" si="28"/>
        <v>0.72884181021318328</v>
      </c>
      <c r="AZ20" s="3">
        <f t="shared" si="29"/>
        <v>0.767770906514186</v>
      </c>
      <c r="BC20" s="3">
        <f t="shared" si="3"/>
        <v>0</v>
      </c>
      <c r="BD20" s="3">
        <f t="shared" si="4"/>
        <v>1</v>
      </c>
      <c r="BG20" s="8">
        <v>416.79091995221</v>
      </c>
      <c r="BH20" s="2"/>
      <c r="BI20" s="3">
        <f t="shared" si="7"/>
        <v>1.1989231178017171E-3</v>
      </c>
      <c r="BJ20" s="3">
        <f t="shared" si="38"/>
        <v>1.1989381537292204E-3</v>
      </c>
      <c r="BK20" s="3">
        <f t="shared" si="39"/>
        <v>1.1989231178017171E-3</v>
      </c>
      <c r="BL20" s="3">
        <f t="shared" si="40"/>
        <v>1.1986515144766917E-3</v>
      </c>
      <c r="BM20" s="3">
        <f t="shared" si="41"/>
        <v>1.2001605658752202E-3</v>
      </c>
      <c r="BN20" s="3">
        <f t="shared" si="42"/>
        <v>1.2010831272932874E-3</v>
      </c>
      <c r="BO20" s="3">
        <f t="shared" si="43"/>
        <v>1.2010831272932874E-3</v>
      </c>
      <c r="BP20" s="3">
        <f t="shared" si="44"/>
        <v>1.2010831272932874E-3</v>
      </c>
      <c r="BQ20" s="3">
        <f t="shared" si="45"/>
        <v>1.1982048400604121E-3</v>
      </c>
      <c r="BR20" s="3">
        <f t="shared" si="46"/>
        <v>1.2010831272932874E-3</v>
      </c>
      <c r="BS20" s="3">
        <f t="shared" si="47"/>
        <v>1.2010831272932874E-3</v>
      </c>
      <c r="BT20" s="3">
        <f t="shared" si="48"/>
        <v>1.2001221629728625E-3</v>
      </c>
      <c r="BU20" s="3">
        <f t="shared" si="49"/>
        <v>1.1991627351225747E-3</v>
      </c>
      <c r="BV20" s="3">
        <f t="shared" si="50"/>
        <v>1.2010831272932874E-3</v>
      </c>
      <c r="BW20" s="3">
        <f t="shared" si="30"/>
        <v>1.1990825178242923E-3</v>
      </c>
      <c r="BX20" s="3">
        <f t="shared" si="31"/>
        <v>1.1998299152627353E-3</v>
      </c>
      <c r="BY20" s="3">
        <f t="shared" si="32"/>
        <v>1.2010831272932874E-3</v>
      </c>
      <c r="BZ20" s="3">
        <f t="shared" si="33"/>
        <v>1.1986357033907937E-3</v>
      </c>
      <c r="CA20" s="3">
        <f t="shared" si="34"/>
        <v>1.2010831272932874E-3</v>
      </c>
      <c r="CB20" s="3">
        <f t="shared" si="35"/>
        <v>1.2004343076667244E-3</v>
      </c>
      <c r="CC20" s="3">
        <f t="shared" si="36"/>
        <v>1.2003012905787381E-3</v>
      </c>
      <c r="CD20" s="3">
        <f t="shared" si="37"/>
        <v>1.2004134731660402E-3</v>
      </c>
    </row>
    <row r="21" spans="1:82" x14ac:dyDescent="0.3">
      <c r="A21" s="4">
        <v>168</v>
      </c>
      <c r="D21" s="2">
        <v>4</v>
      </c>
      <c r="E21" s="2">
        <v>110</v>
      </c>
      <c r="F21" s="2">
        <v>4</v>
      </c>
      <c r="G21" s="2">
        <v>27.5</v>
      </c>
      <c r="H21" s="2">
        <v>71999.5</v>
      </c>
      <c r="I21" s="2">
        <v>1</v>
      </c>
      <c r="J21" s="2">
        <v>0</v>
      </c>
      <c r="K21" s="2">
        <v>1</v>
      </c>
      <c r="L21" s="2">
        <v>2</v>
      </c>
      <c r="M21" s="2">
        <v>1954.5</v>
      </c>
      <c r="N21" s="2">
        <v>0</v>
      </c>
      <c r="O21" s="2">
        <v>10</v>
      </c>
      <c r="P21" s="2">
        <v>6</v>
      </c>
      <c r="Q21" s="2">
        <v>1</v>
      </c>
      <c r="R21" s="2">
        <v>3.37</v>
      </c>
      <c r="S21" s="2">
        <v>14.19</v>
      </c>
      <c r="T21" s="2">
        <v>4</v>
      </c>
      <c r="U21" s="2">
        <v>29.5</v>
      </c>
      <c r="V21" s="2">
        <v>818.99267578125</v>
      </c>
      <c r="W21" s="2">
        <v>38</v>
      </c>
      <c r="X21" s="2">
        <v>38.0258178710937</v>
      </c>
      <c r="Y21" s="2">
        <v>29.8419094085693</v>
      </c>
      <c r="Z21" s="2"/>
      <c r="AA21" s="2">
        <v>789.15545395166498</v>
      </c>
      <c r="AE21" s="3">
        <f t="shared" ref="AE21:AE42" si="53">(D21-D$46)/(D$45-D$46)</f>
        <v>1</v>
      </c>
      <c r="AF21" s="3">
        <f t="shared" ref="AF21:AF42" si="54">(E21-E$46)/(E$45-E$46)</f>
        <v>0.56066945606694563</v>
      </c>
      <c r="AG21" s="3">
        <f t="shared" ref="AG21:AG42" si="55">(F21-F$46)/(F$45-F$46)</f>
        <v>0.75</v>
      </c>
      <c r="AH21" s="3">
        <f t="shared" ref="AH21:AH42" si="56">(G21-G$46)/(G$45-G$46)</f>
        <v>6.6985645933014357E-2</v>
      </c>
      <c r="AI21" s="3">
        <f t="shared" ref="AI21:AI42" si="57">(H21-H$46)/(H$45-H$46)</f>
        <v>0.83999893332622222</v>
      </c>
      <c r="AJ21" s="3">
        <f t="shared" ref="AJ21:AJ42" si="58">(I21-I$46)/(I$45-I$46)</f>
        <v>1</v>
      </c>
      <c r="AK21" s="3">
        <f t="shared" ref="AK21:AK42" si="59">(J21-J$46)/(J$45-J$46)</f>
        <v>0</v>
      </c>
      <c r="AL21" s="3">
        <f t="shared" ref="AL21:AL42" si="60">(K21-K$46)/(K$45-K$46)</f>
        <v>1</v>
      </c>
      <c r="AM21" s="3">
        <f t="shared" ref="AM21:AM42" si="61">(L21-L$46)/(L$45-L$46)</f>
        <v>0.5</v>
      </c>
      <c r="AN21" s="3">
        <f t="shared" ref="AN21:AN42" si="62">(M21-M$46)/(M$45-M$46)</f>
        <v>0.66393442622950816</v>
      </c>
      <c r="AO21" s="3">
        <f t="shared" ref="AO21:AO42" si="63">(N21-N$46)/(N$45-N$46)</f>
        <v>0</v>
      </c>
      <c r="AP21" s="3">
        <f t="shared" ref="AP21:AP42" si="64">(O21-O$46)/(O$45-O$46)</f>
        <v>0.66666666666666663</v>
      </c>
      <c r="AQ21" s="3">
        <f t="shared" ref="AQ21:AQ42" si="65">(P21-P$46)/(P$45-P$46)</f>
        <v>1</v>
      </c>
      <c r="AR21" s="3">
        <f t="shared" ref="AR21:AR42" si="66">(Q21-Q$46)/(Q$45-Q$46)</f>
        <v>1</v>
      </c>
      <c r="AS21" s="3">
        <f t="shared" ref="AS21:AS42" si="67">(R21-R$46)/(R$45-R$46)</f>
        <v>0.53138075313807531</v>
      </c>
      <c r="AT21" s="3">
        <f t="shared" ref="AT21:AT42" si="68">(S21-S$46)/(S$45-S$46)</f>
        <v>0.68600682593856666</v>
      </c>
      <c r="AU21" s="3">
        <f t="shared" ref="AU21:AU42" si="69">(T21-T$46)/(T$45-T$46)</f>
        <v>1</v>
      </c>
      <c r="AV21" s="3">
        <f t="shared" si="52"/>
        <v>0.25</v>
      </c>
      <c r="AW21" s="3">
        <f t="shared" si="26"/>
        <v>0.91504780983952438</v>
      </c>
      <c r="AX21" s="3">
        <f t="shared" ref="AX21:AX42" si="70">(W21-W$46)/(W$45-W$46)</f>
        <v>0.5</v>
      </c>
      <c r="AY21" s="3">
        <f t="shared" ref="AY21:AY42" si="71">(X21-X$46)/(X$45-X$46)</f>
        <v>0.12447523558143209</v>
      </c>
      <c r="AZ21" s="3">
        <f t="shared" ref="AZ21:AZ42" si="72">(Y21-Y$46)/(Y$45-Y$46)</f>
        <v>0</v>
      </c>
      <c r="BC21" s="3">
        <f t="shared" si="3"/>
        <v>0</v>
      </c>
      <c r="BD21" s="3">
        <f t="shared" si="4"/>
        <v>1</v>
      </c>
      <c r="BG21" s="8">
        <v>789.15545395166498</v>
      </c>
      <c r="BH21" s="2"/>
      <c r="BI21" s="3">
        <f t="shared" si="7"/>
        <v>6.3399041684766432E-4</v>
      </c>
      <c r="BJ21" s="3">
        <f t="shared" si="38"/>
        <v>6.336374410579941E-4</v>
      </c>
      <c r="BK21" s="3">
        <f t="shared" si="39"/>
        <v>6.3378950861028556E-4</v>
      </c>
      <c r="BL21" s="3">
        <f t="shared" si="40"/>
        <v>6.3324126436760202E-4</v>
      </c>
      <c r="BM21" s="3">
        <f t="shared" si="41"/>
        <v>6.3386182004810711E-4</v>
      </c>
      <c r="BN21" s="3">
        <f t="shared" si="42"/>
        <v>6.3399041684766432E-4</v>
      </c>
      <c r="BO21" s="3">
        <f t="shared" si="43"/>
        <v>6.3318754717371346E-4</v>
      </c>
      <c r="BP21" s="3">
        <f t="shared" si="44"/>
        <v>6.3399041684766432E-4</v>
      </c>
      <c r="BQ21" s="3">
        <f t="shared" si="45"/>
        <v>6.3358872766610124E-4</v>
      </c>
      <c r="BR21" s="3">
        <f t="shared" si="46"/>
        <v>6.3372037293980192E-4</v>
      </c>
      <c r="BS21" s="3">
        <f t="shared" si="47"/>
        <v>6.3318754717371346E-4</v>
      </c>
      <c r="BT21" s="3">
        <f t="shared" si="48"/>
        <v>6.3372256749117794E-4</v>
      </c>
      <c r="BU21" s="3">
        <f t="shared" si="49"/>
        <v>6.3399041684766432E-4</v>
      </c>
      <c r="BV21" s="3">
        <f t="shared" si="50"/>
        <v>6.3399041684766432E-4</v>
      </c>
      <c r="BW21" s="3">
        <f t="shared" si="30"/>
        <v>6.3361392331293196E-4</v>
      </c>
      <c r="BX21" s="3">
        <f t="shared" si="31"/>
        <v>6.3373810205393465E-4</v>
      </c>
      <c r="BY21" s="3">
        <f t="shared" si="32"/>
        <v>6.3399041684766432E-4</v>
      </c>
      <c r="BZ21" s="3">
        <f t="shared" si="33"/>
        <v>6.3338807389417249E-4</v>
      </c>
      <c r="CA21" s="3">
        <f t="shared" si="34"/>
        <v>6.3392213218260523E-4</v>
      </c>
      <c r="CB21" s="3">
        <f t="shared" si="35"/>
        <v>6.3358872766610124E-4</v>
      </c>
      <c r="CC21" s="3">
        <f t="shared" si="36"/>
        <v>6.332873737431913E-4</v>
      </c>
      <c r="CD21" s="3">
        <f t="shared" si="37"/>
        <v>6.3318754717371346E-4</v>
      </c>
    </row>
    <row r="22" spans="1:82" x14ac:dyDescent="0.3">
      <c r="A22" s="4">
        <v>169</v>
      </c>
      <c r="D22" s="2">
        <v>4</v>
      </c>
      <c r="E22" s="2">
        <v>100.5</v>
      </c>
      <c r="F22" s="2">
        <v>1</v>
      </c>
      <c r="G22" s="2">
        <v>100.5</v>
      </c>
      <c r="H22" s="2">
        <v>51299.5</v>
      </c>
      <c r="I22" s="2">
        <v>1</v>
      </c>
      <c r="J22" s="2">
        <v>0</v>
      </c>
      <c r="K22" s="2">
        <v>0</v>
      </c>
      <c r="L22" s="2">
        <v>2</v>
      </c>
      <c r="M22" s="2">
        <v>1972.5</v>
      </c>
      <c r="N22" s="2">
        <v>1</v>
      </c>
      <c r="O22" s="2">
        <v>10</v>
      </c>
      <c r="P22" s="2">
        <v>6</v>
      </c>
      <c r="Q22" s="2">
        <v>0</v>
      </c>
      <c r="R22" s="2">
        <v>3.2450000000000001</v>
      </c>
      <c r="S22" s="2">
        <v>14.14</v>
      </c>
      <c r="T22" s="2">
        <v>3</v>
      </c>
      <c r="U22" s="2">
        <v>42</v>
      </c>
      <c r="V22" s="2">
        <v>818.99267578125</v>
      </c>
      <c r="W22" s="2">
        <v>38</v>
      </c>
      <c r="X22" s="2">
        <v>38.0258178710937</v>
      </c>
      <c r="Y22" s="2">
        <v>29.8419094085693</v>
      </c>
      <c r="Z22" s="2"/>
      <c r="AA22" s="2">
        <v>354.72110485384798</v>
      </c>
      <c r="AE22" s="3">
        <f t="shared" si="53"/>
        <v>1</v>
      </c>
      <c r="AF22" s="3">
        <f t="shared" si="54"/>
        <v>0.48117154811715479</v>
      </c>
      <c r="AG22" s="3">
        <f t="shared" si="55"/>
        <v>0</v>
      </c>
      <c r="AH22" s="3">
        <f t="shared" si="56"/>
        <v>0.76555023923444976</v>
      </c>
      <c r="AI22" s="3">
        <f t="shared" si="57"/>
        <v>0.56399709331395542</v>
      </c>
      <c r="AJ22" s="3">
        <f t="shared" si="58"/>
        <v>1</v>
      </c>
      <c r="AK22" s="3">
        <f t="shared" si="59"/>
        <v>0</v>
      </c>
      <c r="AL22" s="3">
        <f t="shared" si="60"/>
        <v>0</v>
      </c>
      <c r="AM22" s="3">
        <f t="shared" si="61"/>
        <v>0.5</v>
      </c>
      <c r="AN22" s="3">
        <f t="shared" si="62"/>
        <v>0.76229508196721307</v>
      </c>
      <c r="AO22" s="3">
        <f t="shared" si="63"/>
        <v>1</v>
      </c>
      <c r="AP22" s="3">
        <f t="shared" si="64"/>
        <v>0.66666666666666663</v>
      </c>
      <c r="AQ22" s="3">
        <f t="shared" si="65"/>
        <v>1</v>
      </c>
      <c r="AR22" s="3">
        <f t="shared" si="66"/>
        <v>0</v>
      </c>
      <c r="AS22" s="3">
        <f t="shared" si="67"/>
        <v>0.47907949790794979</v>
      </c>
      <c r="AT22" s="3">
        <f t="shared" si="68"/>
        <v>0.68259385665529015</v>
      </c>
      <c r="AU22" s="3">
        <f t="shared" si="69"/>
        <v>0.66666666666666663</v>
      </c>
      <c r="AV22" s="3">
        <f t="shared" si="52"/>
        <v>0.5</v>
      </c>
      <c r="AW22" s="3">
        <f t="shared" si="26"/>
        <v>0.91504780983952438</v>
      </c>
      <c r="AX22" s="3">
        <f t="shared" si="70"/>
        <v>0.5</v>
      </c>
      <c r="AY22" s="3">
        <f t="shared" si="71"/>
        <v>0.12447523558143209</v>
      </c>
      <c r="AZ22" s="3">
        <f t="shared" si="72"/>
        <v>0</v>
      </c>
      <c r="BC22" s="3">
        <f t="shared" si="3"/>
        <v>0</v>
      </c>
      <c r="BD22" s="3">
        <f t="shared" si="4"/>
        <v>1</v>
      </c>
      <c r="BG22" s="8">
        <v>354.72110485384798</v>
      </c>
      <c r="BH22" s="2"/>
      <c r="BI22" s="3">
        <f t="shared" si="7"/>
        <v>1.4115477399527072E-3</v>
      </c>
      <c r="BJ22" s="3">
        <f t="shared" si="38"/>
        <v>1.4094832666303671E-3</v>
      </c>
      <c r="BK22" s="3">
        <f t="shared" si="39"/>
        <v>1.407574024087673E-3</v>
      </c>
      <c r="BL22" s="3">
        <f t="shared" si="40"/>
        <v>1.410614091077319E-3</v>
      </c>
      <c r="BM22" s="3">
        <f t="shared" si="41"/>
        <v>1.4098124330771966E-3</v>
      </c>
      <c r="BN22" s="3">
        <f t="shared" si="42"/>
        <v>1.4115477399527072E-3</v>
      </c>
      <c r="BO22" s="3">
        <f t="shared" si="43"/>
        <v>1.407574024087673E-3</v>
      </c>
      <c r="BP22" s="3">
        <f t="shared" si="44"/>
        <v>1.407574024087673E-3</v>
      </c>
      <c r="BQ22" s="3">
        <f t="shared" si="45"/>
        <v>1.4095580814285345E-3</v>
      </c>
      <c r="BR22" s="3">
        <f t="shared" si="46"/>
        <v>1.4106011367633529E-3</v>
      </c>
      <c r="BS22" s="3">
        <f t="shared" si="47"/>
        <v>1.4115477399527072E-3</v>
      </c>
      <c r="BT22" s="3">
        <f t="shared" si="48"/>
        <v>1.4102206774126828E-3</v>
      </c>
      <c r="BU22" s="3">
        <f t="shared" si="49"/>
        <v>1.4115477399527072E-3</v>
      </c>
      <c r="BV22" s="3">
        <f t="shared" si="50"/>
        <v>1.407574024087673E-3</v>
      </c>
      <c r="BW22" s="3">
        <f t="shared" si="30"/>
        <v>1.4094749543652502E-3</v>
      </c>
      <c r="BX22" s="3">
        <f t="shared" si="31"/>
        <v>1.4102840297762719E-3</v>
      </c>
      <c r="BY22" s="3">
        <f t="shared" si="32"/>
        <v>1.4102206774126828E-3</v>
      </c>
      <c r="BZ22" s="3">
        <f t="shared" si="33"/>
        <v>1.4095580814285345E-3</v>
      </c>
      <c r="CA22" s="3">
        <f t="shared" si="34"/>
        <v>1.4112092922472811E-3</v>
      </c>
      <c r="CB22" s="3">
        <f t="shared" si="35"/>
        <v>1.4095580814285345E-3</v>
      </c>
      <c r="CC22" s="3">
        <f t="shared" si="36"/>
        <v>1.4080674337503751E-3</v>
      </c>
      <c r="CD22" s="3">
        <f t="shared" si="37"/>
        <v>1.407574024087673E-3</v>
      </c>
    </row>
    <row r="23" spans="1:82" x14ac:dyDescent="0.3">
      <c r="A23" s="4">
        <v>171</v>
      </c>
      <c r="D23" s="2">
        <v>1</v>
      </c>
      <c r="E23" s="2">
        <v>73</v>
      </c>
      <c r="F23" s="2">
        <v>1</v>
      </c>
      <c r="G23" s="2">
        <v>73</v>
      </c>
      <c r="H23" s="2">
        <v>14849.5</v>
      </c>
      <c r="I23" s="2">
        <v>0</v>
      </c>
      <c r="J23" s="2">
        <v>1</v>
      </c>
      <c r="K23" s="2">
        <v>0</v>
      </c>
      <c r="L23" s="2">
        <v>1</v>
      </c>
      <c r="M23" s="2">
        <v>1972.5</v>
      </c>
      <c r="N23" s="2">
        <v>0</v>
      </c>
      <c r="O23" s="2">
        <v>14</v>
      </c>
      <c r="P23" s="2">
        <v>6</v>
      </c>
      <c r="Q23" s="2">
        <v>1</v>
      </c>
      <c r="R23" s="2">
        <v>2.87</v>
      </c>
      <c r="S23" s="2">
        <v>14</v>
      </c>
      <c r="T23" s="2">
        <v>1</v>
      </c>
      <c r="U23" s="2">
        <v>67</v>
      </c>
      <c r="V23" s="2">
        <v>828.52777099609295</v>
      </c>
      <c r="W23" s="2">
        <v>49</v>
      </c>
      <c r="X23" s="2">
        <v>62.000347137451101</v>
      </c>
      <c r="Y23" s="2">
        <v>66.654678344726506</v>
      </c>
      <c r="Z23" s="2"/>
      <c r="AA23" s="2">
        <v>573.24628450106104</v>
      </c>
      <c r="AE23" s="3">
        <f t="shared" si="53"/>
        <v>0.25</v>
      </c>
      <c r="AF23" s="3">
        <f t="shared" si="54"/>
        <v>0.2510460251046025</v>
      </c>
      <c r="AG23" s="3">
        <f t="shared" si="55"/>
        <v>0</v>
      </c>
      <c r="AH23" s="3">
        <f t="shared" si="56"/>
        <v>0.50239234449760761</v>
      </c>
      <c r="AI23" s="3">
        <f t="shared" si="57"/>
        <v>7.7993853292355281E-2</v>
      </c>
      <c r="AJ23" s="3">
        <f t="shared" si="58"/>
        <v>0</v>
      </c>
      <c r="AK23" s="3">
        <f t="shared" si="59"/>
        <v>1</v>
      </c>
      <c r="AL23" s="3">
        <f t="shared" si="60"/>
        <v>0</v>
      </c>
      <c r="AM23" s="3">
        <f t="shared" si="61"/>
        <v>0</v>
      </c>
      <c r="AN23" s="3">
        <f t="shared" si="62"/>
        <v>0.76229508196721307</v>
      </c>
      <c r="AO23" s="3">
        <f t="shared" si="63"/>
        <v>0</v>
      </c>
      <c r="AP23" s="3">
        <f t="shared" si="64"/>
        <v>1</v>
      </c>
      <c r="AQ23" s="3">
        <f t="shared" si="65"/>
        <v>1</v>
      </c>
      <c r="AR23" s="3">
        <f t="shared" si="66"/>
        <v>1</v>
      </c>
      <c r="AS23" s="3">
        <f t="shared" si="67"/>
        <v>0.32217573221757323</v>
      </c>
      <c r="AT23" s="3">
        <f t="shared" si="68"/>
        <v>0.67303754266211602</v>
      </c>
      <c r="AU23" s="3">
        <f t="shared" si="69"/>
        <v>0</v>
      </c>
      <c r="AV23" s="3">
        <f t="shared" si="52"/>
        <v>1</v>
      </c>
      <c r="AW23" s="3">
        <f t="shared" si="26"/>
        <v>1</v>
      </c>
      <c r="AX23" s="3">
        <f t="shared" si="70"/>
        <v>0.77500000000000002</v>
      </c>
      <c r="AY23" s="3">
        <f t="shared" si="71"/>
        <v>0.72884181021318328</v>
      </c>
      <c r="AZ23" s="3">
        <f t="shared" si="72"/>
        <v>0.767770906514186</v>
      </c>
      <c r="BC23" s="3">
        <f t="shared" si="3"/>
        <v>0</v>
      </c>
      <c r="BD23" s="3">
        <f t="shared" si="4"/>
        <v>1</v>
      </c>
      <c r="BG23" s="8">
        <v>573.24628450106104</v>
      </c>
      <c r="BH23" s="2"/>
      <c r="BI23" s="3">
        <f t="shared" si="7"/>
        <v>8.7184522988670722E-4</v>
      </c>
      <c r="BJ23" s="3">
        <f t="shared" si="38"/>
        <v>8.7184682008647986E-4</v>
      </c>
      <c r="BK23" s="3">
        <f t="shared" si="39"/>
        <v>8.7146533843754305E-4</v>
      </c>
      <c r="BL23" s="3">
        <f t="shared" si="40"/>
        <v>8.7222909278454348E-4</v>
      </c>
      <c r="BM23" s="3">
        <f t="shared" si="41"/>
        <v>8.7158381969380827E-4</v>
      </c>
      <c r="BN23" s="3">
        <f t="shared" si="42"/>
        <v>8.7146533843754305E-4</v>
      </c>
      <c r="BO23" s="3">
        <f t="shared" si="43"/>
        <v>8.7298689407573756E-4</v>
      </c>
      <c r="BP23" s="3">
        <f t="shared" si="44"/>
        <v>8.7146533843754305E-4</v>
      </c>
      <c r="BQ23" s="3">
        <f t="shared" si="45"/>
        <v>8.7146533843754305E-4</v>
      </c>
      <c r="BR23" s="3">
        <f t="shared" si="46"/>
        <v>8.7262473163851064E-4</v>
      </c>
      <c r="BS23" s="3">
        <f t="shared" si="47"/>
        <v>8.7146533843754305E-4</v>
      </c>
      <c r="BT23" s="3">
        <f t="shared" si="48"/>
        <v>8.7298689407573756E-4</v>
      </c>
      <c r="BU23" s="3">
        <f t="shared" si="49"/>
        <v>8.7298689407573756E-4</v>
      </c>
      <c r="BV23" s="3">
        <f t="shared" si="50"/>
        <v>8.7298689407573756E-4</v>
      </c>
      <c r="BW23" s="3">
        <f t="shared" si="30"/>
        <v>8.7195496728156949E-4</v>
      </c>
      <c r="BX23" s="3">
        <f t="shared" si="31"/>
        <v>8.7248881823355549E-4</v>
      </c>
      <c r="BY23" s="3">
        <f t="shared" si="32"/>
        <v>8.7146533843754305E-4</v>
      </c>
      <c r="BZ23" s="3">
        <f t="shared" si="33"/>
        <v>8.7298689407573756E-4</v>
      </c>
      <c r="CA23" s="3">
        <f t="shared" si="34"/>
        <v>8.7298689407573756E-4</v>
      </c>
      <c r="CB23" s="3">
        <f t="shared" si="35"/>
        <v>8.7264408099508185E-4</v>
      </c>
      <c r="CC23" s="3">
        <f t="shared" si="36"/>
        <v>8.7257378702476618E-4</v>
      </c>
      <c r="CD23" s="3">
        <f t="shared" si="37"/>
        <v>8.7263307111339929E-4</v>
      </c>
    </row>
    <row r="24" spans="1:82" x14ac:dyDescent="0.3">
      <c r="A24" s="4">
        <v>175</v>
      </c>
      <c r="D24" s="2">
        <v>3</v>
      </c>
      <c r="E24" s="2">
        <v>93</v>
      </c>
      <c r="F24" s="2">
        <v>2</v>
      </c>
      <c r="G24" s="2">
        <v>46.5</v>
      </c>
      <c r="H24" s="2">
        <v>45899.5</v>
      </c>
      <c r="I24" s="2">
        <v>1</v>
      </c>
      <c r="J24" s="2">
        <v>0</v>
      </c>
      <c r="K24" s="2">
        <v>1</v>
      </c>
      <c r="L24" s="2">
        <v>2</v>
      </c>
      <c r="M24" s="2">
        <v>1972.5</v>
      </c>
      <c r="N24" s="2">
        <v>0</v>
      </c>
      <c r="O24" s="2">
        <v>12</v>
      </c>
      <c r="P24" s="2">
        <v>6</v>
      </c>
      <c r="Q24" s="2">
        <v>1</v>
      </c>
      <c r="R24" s="2">
        <v>2.87</v>
      </c>
      <c r="S24" s="2">
        <v>12.29</v>
      </c>
      <c r="T24" s="2">
        <v>4</v>
      </c>
      <c r="U24" s="2">
        <v>49.5</v>
      </c>
      <c r="V24" s="2">
        <v>716.28704833984295</v>
      </c>
      <c r="W24" s="2">
        <v>18</v>
      </c>
      <c r="X24" s="2">
        <v>33.088027954101499</v>
      </c>
      <c r="Y24" s="2">
        <v>57.369602203369098</v>
      </c>
      <c r="Z24" s="2"/>
      <c r="AA24" s="2">
        <v>536.03107074569698</v>
      </c>
      <c r="AE24" s="3">
        <f t="shared" si="53"/>
        <v>0.75</v>
      </c>
      <c r="AF24" s="3">
        <f t="shared" si="54"/>
        <v>0.41841004184100417</v>
      </c>
      <c r="AG24" s="3">
        <f t="shared" si="55"/>
        <v>0.25</v>
      </c>
      <c r="AH24" s="3">
        <f t="shared" si="56"/>
        <v>0.24880382775119617</v>
      </c>
      <c r="AI24" s="3">
        <f t="shared" si="57"/>
        <v>0.49199661331075539</v>
      </c>
      <c r="AJ24" s="3">
        <f t="shared" si="58"/>
        <v>1</v>
      </c>
      <c r="AK24" s="3">
        <f t="shared" si="59"/>
        <v>0</v>
      </c>
      <c r="AL24" s="3">
        <f t="shared" si="60"/>
        <v>1</v>
      </c>
      <c r="AM24" s="3">
        <f t="shared" si="61"/>
        <v>0.5</v>
      </c>
      <c r="AN24" s="3">
        <f t="shared" si="62"/>
        <v>0.76229508196721307</v>
      </c>
      <c r="AO24" s="3">
        <f t="shared" si="63"/>
        <v>0</v>
      </c>
      <c r="AP24" s="3">
        <f t="shared" si="64"/>
        <v>0.83333333333333337</v>
      </c>
      <c r="AQ24" s="3">
        <f t="shared" si="65"/>
        <v>1</v>
      </c>
      <c r="AR24" s="3">
        <f t="shared" si="66"/>
        <v>1</v>
      </c>
      <c r="AS24" s="3">
        <f t="shared" si="67"/>
        <v>0.32217573221757323</v>
      </c>
      <c r="AT24" s="3">
        <f t="shared" si="68"/>
        <v>0.55631399317406138</v>
      </c>
      <c r="AU24" s="3">
        <f t="shared" si="69"/>
        <v>1</v>
      </c>
      <c r="AV24" s="3">
        <f t="shared" si="52"/>
        <v>0.65</v>
      </c>
      <c r="AW24" s="3">
        <f t="shared" si="26"/>
        <v>0</v>
      </c>
      <c r="AX24" s="3">
        <f t="shared" si="70"/>
        <v>0</v>
      </c>
      <c r="AY24" s="3">
        <f t="shared" si="71"/>
        <v>0</v>
      </c>
      <c r="AZ24" s="3">
        <f t="shared" si="72"/>
        <v>0.57412040066752157</v>
      </c>
      <c r="BC24" s="3">
        <f t="shared" si="3"/>
        <v>0</v>
      </c>
      <c r="BD24" s="3">
        <f t="shared" si="4"/>
        <v>1</v>
      </c>
      <c r="BG24" s="8">
        <v>536.03107074569698</v>
      </c>
      <c r="BH24" s="2"/>
      <c r="BI24" s="3">
        <f t="shared" si="7"/>
        <v>9.3321699347105136E-4</v>
      </c>
      <c r="BJ24" s="3">
        <f t="shared" si="38"/>
        <v>9.3263979131467608E-4</v>
      </c>
      <c r="BK24" s="3">
        <f t="shared" si="39"/>
        <v>9.3234691148943918E-4</v>
      </c>
      <c r="BL24" s="3">
        <f t="shared" si="40"/>
        <v>9.3234483189895E-4</v>
      </c>
      <c r="BM24" s="3">
        <f t="shared" si="41"/>
        <v>9.3276782258696765E-4</v>
      </c>
      <c r="BN24" s="3">
        <f t="shared" si="42"/>
        <v>9.3365264372761428E-4</v>
      </c>
      <c r="BO24" s="3">
        <f t="shared" si="43"/>
        <v>9.3191247862882518E-4</v>
      </c>
      <c r="BP24" s="3">
        <f t="shared" si="44"/>
        <v>9.3365264372761428E-4</v>
      </c>
      <c r="BQ24" s="3">
        <f t="shared" si="45"/>
        <v>9.3278174958109699E-4</v>
      </c>
      <c r="BR24" s="3">
        <f t="shared" si="46"/>
        <v>9.332384093876726E-4</v>
      </c>
      <c r="BS24" s="3">
        <f t="shared" si="47"/>
        <v>9.3191247862882518E-4</v>
      </c>
      <c r="BT24" s="3">
        <f t="shared" si="48"/>
        <v>9.3336216504329834E-4</v>
      </c>
      <c r="BU24" s="3">
        <f t="shared" si="49"/>
        <v>9.3365264372761428E-4</v>
      </c>
      <c r="BV24" s="3">
        <f t="shared" si="50"/>
        <v>9.3365264372761428E-4</v>
      </c>
      <c r="BW24" s="3">
        <f t="shared" si="30"/>
        <v>9.3247240888726926E-4</v>
      </c>
      <c r="BX24" s="3">
        <f t="shared" si="31"/>
        <v>9.3287975543756131E-4</v>
      </c>
      <c r="BY24" s="3">
        <f t="shared" si="32"/>
        <v>9.3365264372761428E-4</v>
      </c>
      <c r="BZ24" s="3">
        <f t="shared" si="33"/>
        <v>9.3304284718292573E-4</v>
      </c>
      <c r="CA24" s="3">
        <f t="shared" si="34"/>
        <v>9.3191247862882518E-4</v>
      </c>
      <c r="CB24" s="3">
        <f t="shared" si="35"/>
        <v>9.3191247862882518E-4</v>
      </c>
      <c r="CC24" s="3">
        <f t="shared" si="36"/>
        <v>9.3191247862882518E-4</v>
      </c>
      <c r="CD24" s="3">
        <f t="shared" si="37"/>
        <v>9.3291074904079208E-4</v>
      </c>
    </row>
    <row r="25" spans="1:82" x14ac:dyDescent="0.3">
      <c r="A25" s="4">
        <v>208</v>
      </c>
      <c r="D25" s="2">
        <v>1</v>
      </c>
      <c r="E25" s="2">
        <v>78</v>
      </c>
      <c r="F25" s="2">
        <v>2</v>
      </c>
      <c r="G25" s="2">
        <v>39</v>
      </c>
      <c r="H25" s="2">
        <v>45899.5</v>
      </c>
      <c r="I25" s="2">
        <v>1</v>
      </c>
      <c r="J25" s="2">
        <v>1</v>
      </c>
      <c r="K25" s="2">
        <v>1</v>
      </c>
      <c r="L25" s="2">
        <v>1</v>
      </c>
      <c r="M25" s="2">
        <v>1874.5</v>
      </c>
      <c r="N25" s="2">
        <v>0</v>
      </c>
      <c r="O25" s="2">
        <v>10</v>
      </c>
      <c r="P25" s="2">
        <v>0</v>
      </c>
      <c r="Q25" s="2">
        <v>1</v>
      </c>
      <c r="R25" s="2">
        <v>4.05</v>
      </c>
      <c r="S25" s="2">
        <v>16.16</v>
      </c>
      <c r="T25" s="2">
        <v>4</v>
      </c>
      <c r="U25" s="2">
        <v>42</v>
      </c>
      <c r="V25" s="2">
        <v>828.52777099609295</v>
      </c>
      <c r="W25" s="2">
        <v>49</v>
      </c>
      <c r="X25" s="2">
        <v>62.000347137451101</v>
      </c>
      <c r="Y25" s="2">
        <v>66.654678344726506</v>
      </c>
      <c r="Z25" s="2"/>
      <c r="AA25" s="2">
        <v>443.12311867752197</v>
      </c>
      <c r="AE25" s="3">
        <f t="shared" si="53"/>
        <v>0.25</v>
      </c>
      <c r="AF25" s="3">
        <f t="shared" si="54"/>
        <v>0.29288702928870292</v>
      </c>
      <c r="AG25" s="3">
        <f t="shared" si="55"/>
        <v>0.25</v>
      </c>
      <c r="AH25" s="3">
        <f t="shared" si="56"/>
        <v>0.17703349282296652</v>
      </c>
      <c r="AI25" s="3">
        <f t="shared" si="57"/>
        <v>0.49199661331075539</v>
      </c>
      <c r="AJ25" s="3">
        <f t="shared" si="58"/>
        <v>1</v>
      </c>
      <c r="AK25" s="3">
        <f t="shared" si="59"/>
        <v>1</v>
      </c>
      <c r="AL25" s="3">
        <f t="shared" si="60"/>
        <v>1</v>
      </c>
      <c r="AM25" s="3">
        <f t="shared" si="61"/>
        <v>0</v>
      </c>
      <c r="AN25" s="3">
        <f t="shared" si="62"/>
        <v>0.22677595628415301</v>
      </c>
      <c r="AO25" s="3">
        <f t="shared" si="63"/>
        <v>0</v>
      </c>
      <c r="AP25" s="3">
        <f t="shared" si="64"/>
        <v>0.66666666666666663</v>
      </c>
      <c r="AQ25" s="3">
        <f t="shared" si="65"/>
        <v>0</v>
      </c>
      <c r="AR25" s="3">
        <f t="shared" si="66"/>
        <v>1</v>
      </c>
      <c r="AS25" s="3">
        <f t="shared" si="67"/>
        <v>0.81589958158995801</v>
      </c>
      <c r="AT25" s="3">
        <f t="shared" si="68"/>
        <v>0.82047781569965872</v>
      </c>
      <c r="AU25" s="3">
        <f t="shared" si="69"/>
        <v>1</v>
      </c>
      <c r="AV25" s="3">
        <f t="shared" si="52"/>
        <v>0.5</v>
      </c>
      <c r="AW25" s="3">
        <f>(V25-V$46)/(V$45-V$46)</f>
        <v>1</v>
      </c>
      <c r="AX25" s="3">
        <f t="shared" si="70"/>
        <v>0.77500000000000002</v>
      </c>
      <c r="AY25" s="3">
        <f t="shared" si="71"/>
        <v>0.72884181021318328</v>
      </c>
      <c r="AZ25" s="3">
        <f t="shared" si="72"/>
        <v>0.767770906514186</v>
      </c>
      <c r="BC25" s="3">
        <f t="shared" si="3"/>
        <v>0</v>
      </c>
      <c r="BD25" s="3">
        <f t="shared" si="4"/>
        <v>1</v>
      </c>
      <c r="BG25" s="8">
        <v>443.12311867752197</v>
      </c>
      <c r="BH25" s="2"/>
      <c r="BI25" s="3">
        <f t="shared" si="7"/>
        <v>1.1277183458739736E-3</v>
      </c>
      <c r="BJ25" s="3">
        <f t="shared" si="38"/>
        <v>1.127827439471198E-3</v>
      </c>
      <c r="BK25" s="3">
        <f t="shared" si="39"/>
        <v>1.1277183458739736E-3</v>
      </c>
      <c r="BL25" s="3">
        <f t="shared" si="40"/>
        <v>1.1275327862951949E-3</v>
      </c>
      <c r="BM25" s="3">
        <f t="shared" si="41"/>
        <v>1.128334199753066E-3</v>
      </c>
      <c r="BN25" s="3">
        <f t="shared" si="42"/>
        <v>1.1296292012353756E-3</v>
      </c>
      <c r="BO25" s="3">
        <f t="shared" si="43"/>
        <v>1.1296292012353756E-3</v>
      </c>
      <c r="BP25" s="3">
        <f t="shared" si="44"/>
        <v>1.1296292012353756E-3</v>
      </c>
      <c r="BQ25" s="3">
        <f t="shared" si="45"/>
        <v>1.1270828298816848E-3</v>
      </c>
      <c r="BR25" s="3">
        <f t="shared" si="46"/>
        <v>1.1276592786746299E-3</v>
      </c>
      <c r="BS25" s="3">
        <f t="shared" si="47"/>
        <v>1.1270828298816848E-3</v>
      </c>
      <c r="BT25" s="3">
        <f t="shared" si="48"/>
        <v>1.1287791333215455E-3</v>
      </c>
      <c r="BU25" s="3">
        <f t="shared" si="49"/>
        <v>1.1270828298816848E-3</v>
      </c>
      <c r="BV25" s="3">
        <f t="shared" si="50"/>
        <v>1.1296292012353756E-3</v>
      </c>
      <c r="BW25" s="3">
        <f t="shared" si="30"/>
        <v>1.1291595494329046E-3</v>
      </c>
      <c r="BX25" s="3">
        <f t="shared" si="31"/>
        <v>1.1291712240623837E-3</v>
      </c>
      <c r="BY25" s="3">
        <f t="shared" si="32"/>
        <v>1.1296292012353756E-3</v>
      </c>
      <c r="BZ25" s="3">
        <f t="shared" si="33"/>
        <v>1.128354578953642E-3</v>
      </c>
      <c r="CA25" s="3">
        <f t="shared" si="34"/>
        <v>1.1296292012353756E-3</v>
      </c>
      <c r="CB25" s="3">
        <f t="shared" si="35"/>
        <v>1.1290552650266433E-3</v>
      </c>
      <c r="CC25" s="3">
        <f t="shared" si="36"/>
        <v>1.1289375955286956E-3</v>
      </c>
      <c r="CD25" s="3">
        <f t="shared" si="37"/>
        <v>1.1290368345253461E-3</v>
      </c>
    </row>
    <row r="26" spans="1:82" x14ac:dyDescent="0.3">
      <c r="A26" s="4">
        <v>212</v>
      </c>
      <c r="D26" s="2">
        <v>0</v>
      </c>
      <c r="E26" s="2">
        <v>87.5</v>
      </c>
      <c r="F26" s="2">
        <v>3</v>
      </c>
      <c r="G26" s="2">
        <v>29.166666666666668</v>
      </c>
      <c r="H26" s="2">
        <v>25199.5</v>
      </c>
      <c r="I26" s="2">
        <v>0</v>
      </c>
      <c r="J26" s="2">
        <v>1</v>
      </c>
      <c r="K26" s="2">
        <v>1</v>
      </c>
      <c r="L26" s="2">
        <v>1</v>
      </c>
      <c r="M26" s="2">
        <v>1909</v>
      </c>
      <c r="N26" s="2">
        <v>0</v>
      </c>
      <c r="O26" s="2">
        <v>12</v>
      </c>
      <c r="P26" s="2">
        <v>0</v>
      </c>
      <c r="Q26" s="2">
        <v>1</v>
      </c>
      <c r="R26" s="2">
        <v>3.19</v>
      </c>
      <c r="S26" s="2">
        <v>12.36</v>
      </c>
      <c r="T26" s="2">
        <v>4</v>
      </c>
      <c r="U26" s="2">
        <v>17</v>
      </c>
      <c r="V26" s="2">
        <v>764.6533203125</v>
      </c>
      <c r="W26" s="2">
        <v>58</v>
      </c>
      <c r="X26" s="2">
        <v>72.756881713867102</v>
      </c>
      <c r="Y26" s="2">
        <v>77.789505004882798</v>
      </c>
      <c r="Z26" s="2"/>
      <c r="AA26" s="2">
        <v>272.93781314470903</v>
      </c>
      <c r="AE26" s="3">
        <f t="shared" si="53"/>
        <v>0</v>
      </c>
      <c r="AF26" s="3">
        <f t="shared" si="54"/>
        <v>0.3723849372384937</v>
      </c>
      <c r="AG26" s="3">
        <f t="shared" si="55"/>
        <v>0.5</v>
      </c>
      <c r="AH26" s="3">
        <f t="shared" si="56"/>
        <v>8.2934609250398736E-2</v>
      </c>
      <c r="AI26" s="3">
        <f t="shared" si="57"/>
        <v>0.21599477329848865</v>
      </c>
      <c r="AJ26" s="3">
        <f t="shared" si="58"/>
        <v>0</v>
      </c>
      <c r="AK26" s="3">
        <f t="shared" si="59"/>
        <v>1</v>
      </c>
      <c r="AL26" s="3">
        <f t="shared" si="60"/>
        <v>1</v>
      </c>
      <c r="AM26" s="3">
        <f t="shared" si="61"/>
        <v>0</v>
      </c>
      <c r="AN26" s="3">
        <f t="shared" si="62"/>
        <v>0.41530054644808745</v>
      </c>
      <c r="AO26" s="3">
        <f t="shared" si="63"/>
        <v>0</v>
      </c>
      <c r="AP26" s="3">
        <f t="shared" si="64"/>
        <v>0.83333333333333337</v>
      </c>
      <c r="AQ26" s="3">
        <f t="shared" si="65"/>
        <v>0</v>
      </c>
      <c r="AR26" s="3">
        <f t="shared" si="66"/>
        <v>1</v>
      </c>
      <c r="AS26" s="3">
        <f t="shared" si="67"/>
        <v>0.45606694560669447</v>
      </c>
      <c r="AT26" s="3">
        <f t="shared" si="68"/>
        <v>0.5610921501706484</v>
      </c>
      <c r="AU26" s="3">
        <f t="shared" si="69"/>
        <v>1</v>
      </c>
      <c r="AV26" s="3">
        <f t="shared" si="52"/>
        <v>0</v>
      </c>
      <c r="AW26" s="3">
        <f>(V26-V$46)/(V$45-V$46)</f>
        <v>0.43091554320069964</v>
      </c>
      <c r="AX26" s="3">
        <f t="shared" si="70"/>
        <v>1</v>
      </c>
      <c r="AY26" s="3">
        <f t="shared" si="71"/>
        <v>1</v>
      </c>
      <c r="AZ26" s="3">
        <f t="shared" si="72"/>
        <v>1</v>
      </c>
      <c r="BC26" s="3">
        <f t="shared" si="3"/>
        <v>0</v>
      </c>
      <c r="BD26" s="3">
        <f t="shared" si="4"/>
        <v>1</v>
      </c>
      <c r="BG26" s="8">
        <v>272.93781314470903</v>
      </c>
      <c r="BH26" s="2"/>
      <c r="BI26" s="3">
        <f t="shared" si="7"/>
        <v>1.8285693344665154E-3</v>
      </c>
      <c r="BJ26" s="3">
        <f t="shared" si="38"/>
        <v>1.8310629920537155E-3</v>
      </c>
      <c r="BK26" s="3">
        <f t="shared" si="39"/>
        <v>1.8319191256028155E-3</v>
      </c>
      <c r="BL26" s="3">
        <f t="shared" si="40"/>
        <v>1.8291241139679962E-3</v>
      </c>
      <c r="BM26" s="3">
        <f t="shared" si="41"/>
        <v>1.8300149050333643E-3</v>
      </c>
      <c r="BN26" s="3">
        <f t="shared" si="42"/>
        <v>1.8285693344665154E-3</v>
      </c>
      <c r="BO26" s="3">
        <f t="shared" si="43"/>
        <v>1.8352812123565911E-3</v>
      </c>
      <c r="BP26" s="3">
        <f t="shared" si="44"/>
        <v>1.8352812123565911E-3</v>
      </c>
      <c r="BQ26" s="3">
        <f t="shared" si="45"/>
        <v>1.8285693344665154E-3</v>
      </c>
      <c r="BR26" s="3">
        <f t="shared" si="46"/>
        <v>1.8313508114831728E-3</v>
      </c>
      <c r="BS26" s="3">
        <f t="shared" si="47"/>
        <v>1.8285693344665154E-3</v>
      </c>
      <c r="BT26" s="3">
        <f t="shared" si="48"/>
        <v>1.8341591464159611E-3</v>
      </c>
      <c r="BU26" s="3">
        <f t="shared" si="49"/>
        <v>1.8285693344665154E-3</v>
      </c>
      <c r="BV26" s="3">
        <f t="shared" si="50"/>
        <v>1.8352812123565911E-3</v>
      </c>
      <c r="BW26" s="3">
        <f t="shared" si="30"/>
        <v>1.8316243007520342E-3</v>
      </c>
      <c r="BX26" s="3">
        <f t="shared" si="31"/>
        <v>1.8323292590796247E-3</v>
      </c>
      <c r="BY26" s="3">
        <f t="shared" si="32"/>
        <v>1.8352812123565911E-3</v>
      </c>
      <c r="BZ26" s="3">
        <f t="shared" si="33"/>
        <v>1.8285693344665154E-3</v>
      </c>
      <c r="CA26" s="3">
        <f t="shared" si="34"/>
        <v>1.831455558056338E-3</v>
      </c>
      <c r="CB26" s="3">
        <f t="shared" si="35"/>
        <v>1.8352812123565911E-3</v>
      </c>
      <c r="CC26" s="3">
        <f t="shared" si="36"/>
        <v>1.8352812123565911E-3</v>
      </c>
      <c r="CD26" s="3">
        <f t="shared" si="37"/>
        <v>1.8352812123565911E-3</v>
      </c>
    </row>
    <row r="27" spans="1:82" x14ac:dyDescent="0.3">
      <c r="A27" s="4">
        <v>225</v>
      </c>
      <c r="D27" s="2">
        <v>1</v>
      </c>
      <c r="E27" s="2">
        <v>127.5</v>
      </c>
      <c r="F27" s="2">
        <v>2</v>
      </c>
      <c r="G27" s="2">
        <v>63.75</v>
      </c>
      <c r="H27" s="2">
        <v>70000</v>
      </c>
      <c r="I27" s="2">
        <v>1</v>
      </c>
      <c r="J27" s="2">
        <v>1</v>
      </c>
      <c r="K27" s="2">
        <v>1</v>
      </c>
      <c r="L27" s="2">
        <v>1</v>
      </c>
      <c r="M27" s="2">
        <v>1833</v>
      </c>
      <c r="N27" s="2">
        <v>0</v>
      </c>
      <c r="O27" s="2">
        <v>13</v>
      </c>
      <c r="P27" s="2">
        <v>2</v>
      </c>
      <c r="Q27" s="2">
        <v>0</v>
      </c>
      <c r="R27" s="2">
        <v>3.19</v>
      </c>
      <c r="S27" s="2">
        <v>13.56</v>
      </c>
      <c r="T27" s="2">
        <v>4</v>
      </c>
      <c r="U27" s="2">
        <v>62</v>
      </c>
      <c r="V27" s="2">
        <v>828.52777099609295</v>
      </c>
      <c r="W27" s="2">
        <v>49</v>
      </c>
      <c r="X27" s="2">
        <v>62.000347137451101</v>
      </c>
      <c r="Y27" s="2">
        <v>66.654678344726506</v>
      </c>
      <c r="Z27" s="2"/>
      <c r="AA27" s="2">
        <v>254.634381898454</v>
      </c>
      <c r="AE27" s="3">
        <f t="shared" si="53"/>
        <v>0.25</v>
      </c>
      <c r="AF27" s="3">
        <f t="shared" si="54"/>
        <v>0.70711297071129708</v>
      </c>
      <c r="AG27" s="3">
        <f t="shared" si="55"/>
        <v>0.25</v>
      </c>
      <c r="AH27" s="3">
        <f t="shared" si="56"/>
        <v>0.4138755980861244</v>
      </c>
      <c r="AI27" s="3">
        <f t="shared" si="57"/>
        <v>0.81333875559170399</v>
      </c>
      <c r="AJ27" s="3">
        <f t="shared" si="58"/>
        <v>1</v>
      </c>
      <c r="AK27" s="3">
        <f t="shared" si="59"/>
        <v>1</v>
      </c>
      <c r="AL27" s="3">
        <f t="shared" si="60"/>
        <v>1</v>
      </c>
      <c r="AM27" s="3">
        <f t="shared" si="61"/>
        <v>0</v>
      </c>
      <c r="AN27" s="3">
        <f t="shared" si="62"/>
        <v>0</v>
      </c>
      <c r="AO27" s="3">
        <f t="shared" si="63"/>
        <v>0</v>
      </c>
      <c r="AP27" s="3">
        <f t="shared" si="64"/>
        <v>0.91666666666666663</v>
      </c>
      <c r="AQ27" s="3">
        <f t="shared" si="65"/>
        <v>0.33333333333333331</v>
      </c>
      <c r="AR27" s="3">
        <f t="shared" si="66"/>
        <v>0</v>
      </c>
      <c r="AS27" s="3">
        <f t="shared" si="67"/>
        <v>0.45606694560669447</v>
      </c>
      <c r="AT27" s="3">
        <f t="shared" si="68"/>
        <v>0.64300341296928343</v>
      </c>
      <c r="AU27" s="3">
        <f t="shared" si="69"/>
        <v>1</v>
      </c>
      <c r="AV27" s="3">
        <f t="shared" si="52"/>
        <v>0.9</v>
      </c>
      <c r="AW27" s="3">
        <f t="shared" ref="AW27:AW42" si="73">(V27-V$46)/(V$45-V$46)</f>
        <v>1</v>
      </c>
      <c r="AX27" s="3">
        <f t="shared" si="70"/>
        <v>0.77500000000000002</v>
      </c>
      <c r="AY27" s="3">
        <f t="shared" si="71"/>
        <v>0.72884181021318328</v>
      </c>
      <c r="AZ27" s="3">
        <f t="shared" si="72"/>
        <v>0.767770906514186</v>
      </c>
      <c r="BC27" s="3">
        <f t="shared" si="3"/>
        <v>0</v>
      </c>
      <c r="BD27" s="3">
        <f t="shared" si="4"/>
        <v>1</v>
      </c>
      <c r="BG27" s="8">
        <v>254.634381898454</v>
      </c>
      <c r="BH27" s="2"/>
      <c r="BI27" s="3">
        <f t="shared" si="7"/>
        <v>1.9616737450755227E-3</v>
      </c>
      <c r="BJ27" s="3">
        <f t="shared" si="38"/>
        <v>1.9651981570497461E-3</v>
      </c>
      <c r="BK27" s="3">
        <f t="shared" si="39"/>
        <v>1.9616737450755227E-3</v>
      </c>
      <c r="BL27" s="3">
        <f t="shared" si="40"/>
        <v>1.9629357968156563E-3</v>
      </c>
      <c r="BM27" s="3">
        <f t="shared" si="41"/>
        <v>1.9660189885236119E-3</v>
      </c>
      <c r="BN27" s="3">
        <f t="shared" si="42"/>
        <v>1.9674630259190512E-3</v>
      </c>
      <c r="BO27" s="3">
        <f t="shared" si="43"/>
        <v>1.9674630259190512E-3</v>
      </c>
      <c r="BP27" s="3">
        <f t="shared" si="44"/>
        <v>1.9674630259190512E-3</v>
      </c>
      <c r="BQ27" s="3">
        <f t="shared" si="45"/>
        <v>1.9597515484957449E-3</v>
      </c>
      <c r="BR27" s="3">
        <f t="shared" si="46"/>
        <v>1.9597515484957449E-3</v>
      </c>
      <c r="BS27" s="3">
        <f t="shared" si="47"/>
        <v>1.9597515484957449E-3</v>
      </c>
      <c r="BT27" s="3">
        <f t="shared" si="48"/>
        <v>1.9668180856086937E-3</v>
      </c>
      <c r="BU27" s="3">
        <f t="shared" si="49"/>
        <v>1.962315315481179E-3</v>
      </c>
      <c r="BV27" s="3">
        <f t="shared" si="50"/>
        <v>1.9597515484957449E-3</v>
      </c>
      <c r="BW27" s="3">
        <f t="shared" si="30"/>
        <v>1.9632609870713692E-3</v>
      </c>
      <c r="BX27" s="3">
        <f t="shared" si="31"/>
        <v>1.9647030990816777E-3</v>
      </c>
      <c r="BY27" s="3">
        <f t="shared" si="32"/>
        <v>1.9674630259190512E-3</v>
      </c>
      <c r="BZ27" s="3">
        <f t="shared" si="33"/>
        <v>1.9666891482825067E-3</v>
      </c>
      <c r="CA27" s="3">
        <f t="shared" si="34"/>
        <v>1.9674630259190512E-3</v>
      </c>
      <c r="CB27" s="3">
        <f t="shared" si="35"/>
        <v>1.9657226569280281E-3</v>
      </c>
      <c r="CC27" s="3">
        <f t="shared" si="36"/>
        <v>1.9653660051057635E-3</v>
      </c>
      <c r="CD27" s="3">
        <f t="shared" si="37"/>
        <v>1.9656667911333837E-3</v>
      </c>
    </row>
    <row r="28" spans="1:82" x14ac:dyDescent="0.3">
      <c r="A28" s="4">
        <v>227</v>
      </c>
      <c r="D28" s="2">
        <v>1</v>
      </c>
      <c r="E28" s="2">
        <v>68</v>
      </c>
      <c r="F28" s="2">
        <v>2</v>
      </c>
      <c r="G28" s="2">
        <v>34</v>
      </c>
      <c r="H28" s="2">
        <v>21599.5</v>
      </c>
      <c r="I28" s="2">
        <v>0</v>
      </c>
      <c r="J28" s="2">
        <v>1</v>
      </c>
      <c r="K28" s="2">
        <v>1</v>
      </c>
      <c r="L28" s="2">
        <v>1</v>
      </c>
      <c r="M28" s="2">
        <v>1874.5</v>
      </c>
      <c r="N28" s="2">
        <v>0</v>
      </c>
      <c r="O28" s="2">
        <v>12</v>
      </c>
      <c r="P28" s="2">
        <v>6</v>
      </c>
      <c r="Q28" s="2">
        <v>1</v>
      </c>
      <c r="R28" s="2">
        <v>3.43</v>
      </c>
      <c r="S28" s="2">
        <v>14.14</v>
      </c>
      <c r="T28" s="2">
        <v>4</v>
      </c>
      <c r="U28" s="2">
        <v>34.5</v>
      </c>
      <c r="V28" s="2">
        <v>828.52777099609295</v>
      </c>
      <c r="W28" s="2">
        <v>49</v>
      </c>
      <c r="X28" s="2">
        <v>62.000347137451101</v>
      </c>
      <c r="Y28" s="2">
        <v>66.654678344726506</v>
      </c>
      <c r="Z28" s="2"/>
      <c r="AA28" s="2">
        <v>558.31937465103294</v>
      </c>
      <c r="AE28" s="3">
        <f t="shared" si="53"/>
        <v>0.25</v>
      </c>
      <c r="AF28" s="3">
        <f t="shared" si="54"/>
        <v>0.20920502092050208</v>
      </c>
      <c r="AG28" s="3">
        <f t="shared" si="55"/>
        <v>0.25</v>
      </c>
      <c r="AH28" s="3">
        <f t="shared" si="56"/>
        <v>0.12918660287081341</v>
      </c>
      <c r="AI28" s="3">
        <f t="shared" si="57"/>
        <v>0.16799445329635532</v>
      </c>
      <c r="AJ28" s="3">
        <f t="shared" si="58"/>
        <v>0</v>
      </c>
      <c r="AK28" s="3">
        <f t="shared" si="59"/>
        <v>1</v>
      </c>
      <c r="AL28" s="3">
        <f t="shared" si="60"/>
        <v>1</v>
      </c>
      <c r="AM28" s="3">
        <f t="shared" si="61"/>
        <v>0</v>
      </c>
      <c r="AN28" s="3">
        <f t="shared" si="62"/>
        <v>0.22677595628415301</v>
      </c>
      <c r="AO28" s="3">
        <f t="shared" si="63"/>
        <v>0</v>
      </c>
      <c r="AP28" s="3">
        <f t="shared" si="64"/>
        <v>0.83333333333333337</v>
      </c>
      <c r="AQ28" s="3">
        <f t="shared" si="65"/>
        <v>1</v>
      </c>
      <c r="AR28" s="3">
        <f t="shared" si="66"/>
        <v>1</v>
      </c>
      <c r="AS28" s="3">
        <f t="shared" si="67"/>
        <v>0.55648535564853552</v>
      </c>
      <c r="AT28" s="3">
        <f t="shared" si="68"/>
        <v>0.68259385665529015</v>
      </c>
      <c r="AU28" s="3">
        <f t="shared" si="69"/>
        <v>1</v>
      </c>
      <c r="AV28" s="3">
        <f t="shared" si="52"/>
        <v>0.35</v>
      </c>
      <c r="AW28" s="3">
        <f t="shared" si="73"/>
        <v>1</v>
      </c>
      <c r="AX28" s="3">
        <f t="shared" si="70"/>
        <v>0.77500000000000002</v>
      </c>
      <c r="AY28" s="3">
        <f t="shared" si="71"/>
        <v>0.72884181021318328</v>
      </c>
      <c r="AZ28" s="3">
        <f t="shared" si="72"/>
        <v>0.767770906514186</v>
      </c>
      <c r="BC28" s="3">
        <f t="shared" si="3"/>
        <v>0</v>
      </c>
      <c r="BD28" s="3">
        <f t="shared" si="4"/>
        <v>1</v>
      </c>
      <c r="BG28" s="8">
        <v>558.31937465103294</v>
      </c>
      <c r="BH28" s="2"/>
      <c r="BI28" s="3">
        <f t="shared" si="7"/>
        <v>8.9514395649130558E-4</v>
      </c>
      <c r="BJ28" s="3">
        <f t="shared" si="38"/>
        <v>8.9507858464352424E-4</v>
      </c>
      <c r="BK28" s="3">
        <f t="shared" si="39"/>
        <v>8.9514395649130558E-4</v>
      </c>
      <c r="BL28" s="3">
        <f t="shared" si="40"/>
        <v>8.9495038698781889E-4</v>
      </c>
      <c r="BM28" s="3">
        <f t="shared" si="41"/>
        <v>8.9501255653037727E-4</v>
      </c>
      <c r="BN28" s="3">
        <f t="shared" si="42"/>
        <v>8.9474349437550552E-4</v>
      </c>
      <c r="BO28" s="3">
        <f t="shared" si="43"/>
        <v>8.963474965579956E-4</v>
      </c>
      <c r="BP28" s="3">
        <f t="shared" si="44"/>
        <v>8.963474965579956E-4</v>
      </c>
      <c r="BQ28" s="3">
        <f t="shared" si="45"/>
        <v>8.9474349437550552E-4</v>
      </c>
      <c r="BR28" s="3">
        <f t="shared" si="46"/>
        <v>8.95106739989644E-4</v>
      </c>
      <c r="BS28" s="3">
        <f t="shared" si="47"/>
        <v>8.9474349437550552E-4</v>
      </c>
      <c r="BT28" s="3">
        <f t="shared" si="48"/>
        <v>8.9607976360705382E-4</v>
      </c>
      <c r="BU28" s="3">
        <f t="shared" si="49"/>
        <v>8.963474965579956E-4</v>
      </c>
      <c r="BV28" s="3">
        <f t="shared" si="50"/>
        <v>8.963474965579956E-4</v>
      </c>
      <c r="BW28" s="3">
        <f t="shared" si="30"/>
        <v>8.956353889671561E-4</v>
      </c>
      <c r="BX28" s="3">
        <f t="shared" si="31"/>
        <v>8.958377537641697E-4</v>
      </c>
      <c r="BY28" s="3">
        <f t="shared" si="32"/>
        <v>8.963474965579956E-4</v>
      </c>
      <c r="BZ28" s="3">
        <f t="shared" si="33"/>
        <v>8.9530424172754627E-4</v>
      </c>
      <c r="CA28" s="3">
        <f t="shared" si="34"/>
        <v>8.963474965579956E-4</v>
      </c>
      <c r="CB28" s="3">
        <f t="shared" si="35"/>
        <v>8.9598609485611177E-4</v>
      </c>
      <c r="CC28" s="3">
        <f t="shared" si="36"/>
        <v>8.9591199021935659E-4</v>
      </c>
      <c r="CD28" s="3">
        <f t="shared" si="37"/>
        <v>8.9597448810290435E-4</v>
      </c>
    </row>
    <row r="29" spans="1:82" x14ac:dyDescent="0.3">
      <c r="A29" s="4">
        <v>228</v>
      </c>
      <c r="D29" s="2">
        <v>1</v>
      </c>
      <c r="E29" s="2">
        <v>63</v>
      </c>
      <c r="F29" s="2">
        <v>1</v>
      </c>
      <c r="G29" s="2">
        <v>63</v>
      </c>
      <c r="H29" s="2">
        <v>71999.5</v>
      </c>
      <c r="I29" s="2">
        <v>0</v>
      </c>
      <c r="J29" s="2">
        <v>1</v>
      </c>
      <c r="K29" s="2">
        <v>0</v>
      </c>
      <c r="L29" s="2">
        <v>1</v>
      </c>
      <c r="M29" s="2">
        <v>1874.5</v>
      </c>
      <c r="N29" s="2">
        <v>0</v>
      </c>
      <c r="O29" s="2">
        <v>9</v>
      </c>
      <c r="P29" s="2">
        <v>1</v>
      </c>
      <c r="Q29" s="2">
        <v>1</v>
      </c>
      <c r="R29" s="2">
        <v>4.0199999999999996</v>
      </c>
      <c r="S29" s="2">
        <v>15.5</v>
      </c>
      <c r="T29" s="2">
        <v>4</v>
      </c>
      <c r="U29" s="2">
        <v>37</v>
      </c>
      <c r="V29" s="2">
        <v>828.52777099609295</v>
      </c>
      <c r="W29" s="2">
        <v>49</v>
      </c>
      <c r="X29" s="2">
        <v>62.000347137451101</v>
      </c>
      <c r="Y29" s="2">
        <v>66.654678344726506</v>
      </c>
      <c r="Z29" s="2"/>
      <c r="AA29" s="2">
        <v>293.13528455284501</v>
      </c>
      <c r="AE29" s="3">
        <f t="shared" si="53"/>
        <v>0.25</v>
      </c>
      <c r="AF29" s="3">
        <f t="shared" si="54"/>
        <v>0.16736401673640167</v>
      </c>
      <c r="AG29" s="3">
        <f t="shared" si="55"/>
        <v>0</v>
      </c>
      <c r="AH29" s="3">
        <f t="shared" si="56"/>
        <v>0.40669856459330145</v>
      </c>
      <c r="AI29" s="3">
        <f t="shared" si="57"/>
        <v>0.83999893332622222</v>
      </c>
      <c r="AJ29" s="3">
        <f t="shared" si="58"/>
        <v>0</v>
      </c>
      <c r="AK29" s="3">
        <f t="shared" si="59"/>
        <v>1</v>
      </c>
      <c r="AL29" s="3">
        <f t="shared" si="60"/>
        <v>0</v>
      </c>
      <c r="AM29" s="3">
        <f t="shared" si="61"/>
        <v>0</v>
      </c>
      <c r="AN29" s="3">
        <f t="shared" si="62"/>
        <v>0.22677595628415301</v>
      </c>
      <c r="AO29" s="3">
        <f t="shared" si="63"/>
        <v>0</v>
      </c>
      <c r="AP29" s="3">
        <f t="shared" si="64"/>
        <v>0.58333333333333337</v>
      </c>
      <c r="AQ29" s="3">
        <f t="shared" si="65"/>
        <v>0.16666666666666666</v>
      </c>
      <c r="AR29" s="3">
        <f t="shared" si="66"/>
        <v>1</v>
      </c>
      <c r="AS29" s="3">
        <f t="shared" si="67"/>
        <v>0.8033472803347278</v>
      </c>
      <c r="AT29" s="3">
        <f t="shared" si="68"/>
        <v>0.77542662116040961</v>
      </c>
      <c r="AU29" s="3">
        <f t="shared" si="69"/>
        <v>1</v>
      </c>
      <c r="AV29" s="3">
        <f t="shared" si="52"/>
        <v>0.4</v>
      </c>
      <c r="AW29" s="3">
        <f t="shared" si="73"/>
        <v>1</v>
      </c>
      <c r="AX29" s="3">
        <f t="shared" si="70"/>
        <v>0.77500000000000002</v>
      </c>
      <c r="AY29" s="3">
        <f t="shared" si="71"/>
        <v>0.72884181021318328</v>
      </c>
      <c r="AZ29" s="3">
        <f t="shared" si="72"/>
        <v>0.767770906514186</v>
      </c>
      <c r="BC29" s="3">
        <f t="shared" si="3"/>
        <v>0</v>
      </c>
      <c r="BD29" s="3">
        <f t="shared" si="4"/>
        <v>1</v>
      </c>
      <c r="BG29" s="8">
        <v>293.13528455284501</v>
      </c>
      <c r="BH29" s="2"/>
      <c r="BI29" s="3">
        <f t="shared" si="7"/>
        <v>1.7042436220414431E-3</v>
      </c>
      <c r="BJ29" s="3">
        <f t="shared" si="38"/>
        <v>1.7037637336530605E-3</v>
      </c>
      <c r="BK29" s="3">
        <f t="shared" si="39"/>
        <v>1.7027926352972608E-3</v>
      </c>
      <c r="BL29" s="3">
        <f t="shared" si="40"/>
        <v>1.7051543536073684E-3</v>
      </c>
      <c r="BM29" s="3">
        <f t="shared" si="41"/>
        <v>1.7076777685885944E-3</v>
      </c>
      <c r="BN29" s="3">
        <f t="shared" si="42"/>
        <v>1.7027926352972608E-3</v>
      </c>
      <c r="BO29" s="3">
        <f t="shared" si="43"/>
        <v>1.7086114573094428E-3</v>
      </c>
      <c r="BP29" s="3">
        <f t="shared" si="44"/>
        <v>1.7027926352972608E-3</v>
      </c>
      <c r="BQ29" s="3">
        <f t="shared" si="45"/>
        <v>1.7027926352972608E-3</v>
      </c>
      <c r="BR29" s="3">
        <f t="shared" si="46"/>
        <v>1.7041087267428367E-3</v>
      </c>
      <c r="BS29" s="3">
        <f t="shared" si="47"/>
        <v>1.7027926352972608E-3</v>
      </c>
      <c r="BT29" s="3">
        <f t="shared" si="48"/>
        <v>1.7061821220411295E-3</v>
      </c>
      <c r="BU29" s="3">
        <f t="shared" si="49"/>
        <v>1.7037596851119693E-3</v>
      </c>
      <c r="BV29" s="3">
        <f t="shared" si="50"/>
        <v>1.7086114573094428E-3</v>
      </c>
      <c r="BW29" s="3">
        <f t="shared" si="30"/>
        <v>1.7074640309287662E-3</v>
      </c>
      <c r="BX29" s="3">
        <f t="shared" si="31"/>
        <v>1.7073012448043834E-3</v>
      </c>
      <c r="BY29" s="3">
        <f t="shared" si="32"/>
        <v>1.7086114573094428E-3</v>
      </c>
      <c r="BZ29" s="3">
        <f t="shared" si="33"/>
        <v>1.7051154016558779E-3</v>
      </c>
      <c r="CA29" s="3">
        <f t="shared" si="34"/>
        <v>1.7086114573094428E-3</v>
      </c>
      <c r="CB29" s="3">
        <f t="shared" si="35"/>
        <v>1.7072987577111288E-3</v>
      </c>
      <c r="CC29" s="3">
        <f t="shared" si="36"/>
        <v>1.7070297099587362E-3</v>
      </c>
      <c r="CD29" s="3">
        <f t="shared" si="37"/>
        <v>1.7072566150297024E-3</v>
      </c>
    </row>
    <row r="30" spans="1:82" x14ac:dyDescent="0.3">
      <c r="A30" s="4">
        <v>231</v>
      </c>
      <c r="D30" s="2">
        <v>3</v>
      </c>
      <c r="E30" s="2">
        <v>88.5</v>
      </c>
      <c r="F30" s="2">
        <v>2</v>
      </c>
      <c r="G30" s="2">
        <v>44.25</v>
      </c>
      <c r="H30" s="2">
        <v>35099.5</v>
      </c>
      <c r="I30" s="2">
        <v>1</v>
      </c>
      <c r="J30" s="2">
        <v>0</v>
      </c>
      <c r="K30" s="2">
        <v>1</v>
      </c>
      <c r="L30" s="2">
        <v>2</v>
      </c>
      <c r="M30" s="2">
        <v>1972.5</v>
      </c>
      <c r="N30" s="2">
        <v>0</v>
      </c>
      <c r="O30" s="2">
        <v>14</v>
      </c>
      <c r="P30" s="2">
        <v>6</v>
      </c>
      <c r="Q30" s="2">
        <v>1</v>
      </c>
      <c r="R30" s="2">
        <v>4.34</v>
      </c>
      <c r="S30" s="2">
        <v>13.18</v>
      </c>
      <c r="T30" s="2">
        <v>4</v>
      </c>
      <c r="U30" s="2">
        <v>67</v>
      </c>
      <c r="V30" s="2">
        <v>716.28704833984295</v>
      </c>
      <c r="W30" s="2">
        <v>18</v>
      </c>
      <c r="X30" s="2">
        <v>33.088027954101499</v>
      </c>
      <c r="Y30" s="2">
        <v>57.369602203369098</v>
      </c>
      <c r="Z30" s="2"/>
      <c r="AA30" s="2">
        <v>648.43905865823604</v>
      </c>
      <c r="AE30" s="3">
        <f t="shared" si="53"/>
        <v>0.75</v>
      </c>
      <c r="AF30" s="3">
        <f t="shared" si="54"/>
        <v>0.3807531380753138</v>
      </c>
      <c r="AG30" s="3">
        <f t="shared" si="55"/>
        <v>0.25</v>
      </c>
      <c r="AH30" s="3">
        <f t="shared" si="56"/>
        <v>0.22727272727272727</v>
      </c>
      <c r="AI30" s="3">
        <f t="shared" si="57"/>
        <v>0.34799565330435533</v>
      </c>
      <c r="AJ30" s="3">
        <f t="shared" si="58"/>
        <v>1</v>
      </c>
      <c r="AK30" s="3">
        <f t="shared" si="59"/>
        <v>0</v>
      </c>
      <c r="AL30" s="3">
        <f t="shared" si="60"/>
        <v>1</v>
      </c>
      <c r="AM30" s="3">
        <f t="shared" si="61"/>
        <v>0.5</v>
      </c>
      <c r="AN30" s="3">
        <f t="shared" si="62"/>
        <v>0.76229508196721307</v>
      </c>
      <c r="AO30" s="3">
        <f t="shared" si="63"/>
        <v>0</v>
      </c>
      <c r="AP30" s="3">
        <f t="shared" si="64"/>
        <v>1</v>
      </c>
      <c r="AQ30" s="3">
        <f t="shared" si="65"/>
        <v>1</v>
      </c>
      <c r="AR30" s="3">
        <f t="shared" si="66"/>
        <v>1</v>
      </c>
      <c r="AS30" s="3">
        <f t="shared" si="67"/>
        <v>0.93723849372384926</v>
      </c>
      <c r="AT30" s="3">
        <f t="shared" si="68"/>
        <v>0.61706484641638226</v>
      </c>
      <c r="AU30" s="3">
        <f t="shared" si="69"/>
        <v>1</v>
      </c>
      <c r="AV30" s="3">
        <f t="shared" si="52"/>
        <v>1</v>
      </c>
      <c r="AW30" s="3">
        <f t="shared" si="73"/>
        <v>0</v>
      </c>
      <c r="AX30" s="3">
        <f t="shared" si="70"/>
        <v>0</v>
      </c>
      <c r="AY30" s="3">
        <f t="shared" si="71"/>
        <v>0</v>
      </c>
      <c r="AZ30" s="3">
        <f t="shared" si="72"/>
        <v>0.57412040066752157</v>
      </c>
      <c r="BC30" s="3">
        <f t="shared" si="3"/>
        <v>0</v>
      </c>
      <c r="BD30" s="3">
        <f t="shared" si="4"/>
        <v>1</v>
      </c>
      <c r="BG30" s="8">
        <v>648.43905865823604</v>
      </c>
      <c r="BH30" s="2"/>
      <c r="BI30" s="3">
        <f t="shared" si="7"/>
        <v>7.7137988264567399E-4</v>
      </c>
      <c r="BJ30" s="3">
        <f t="shared" si="38"/>
        <v>7.7094070917646626E-4</v>
      </c>
      <c r="BK30" s="3">
        <f t="shared" si="39"/>
        <v>7.7078531436033774E-4</v>
      </c>
      <c r="BL30" s="3">
        <f t="shared" si="40"/>
        <v>7.7075831030640565E-4</v>
      </c>
      <c r="BM30" s="3">
        <f t="shared" si="41"/>
        <v>7.7090177234865503E-4</v>
      </c>
      <c r="BN30" s="3">
        <f t="shared" si="42"/>
        <v>7.7167751089957299E-4</v>
      </c>
      <c r="BO30" s="3">
        <f t="shared" si="43"/>
        <v>7.7048837379863305E-4</v>
      </c>
      <c r="BP30" s="3">
        <f t="shared" si="44"/>
        <v>7.7167751089957299E-4</v>
      </c>
      <c r="BQ30" s="3">
        <f t="shared" si="45"/>
        <v>7.7108248388770831E-4</v>
      </c>
      <c r="BR30" s="3">
        <f t="shared" si="46"/>
        <v>7.7139451473281118E-4</v>
      </c>
      <c r="BS30" s="3">
        <f t="shared" si="47"/>
        <v>7.7048837379863305E-4</v>
      </c>
      <c r="BT30" s="3">
        <f t="shared" si="48"/>
        <v>7.7167751089957299E-4</v>
      </c>
      <c r="BU30" s="3">
        <f t="shared" si="49"/>
        <v>7.7167751089957299E-4</v>
      </c>
      <c r="BV30" s="3">
        <f t="shared" si="50"/>
        <v>7.7167751089957299E-4</v>
      </c>
      <c r="BW30" s="3">
        <f t="shared" si="30"/>
        <v>7.7160277091978214E-4</v>
      </c>
      <c r="BX30" s="3">
        <f t="shared" si="31"/>
        <v>7.7122171509289993E-4</v>
      </c>
      <c r="BY30" s="3">
        <f t="shared" si="32"/>
        <v>7.7167751089957299E-4</v>
      </c>
      <c r="BZ30" s="3">
        <f t="shared" si="33"/>
        <v>7.7167751089957299E-4</v>
      </c>
      <c r="CA30" s="3">
        <f t="shared" si="34"/>
        <v>7.7048837379863305E-4</v>
      </c>
      <c r="CB30" s="3">
        <f t="shared" si="35"/>
        <v>7.7048837379863305E-4</v>
      </c>
      <c r="CC30" s="3">
        <f t="shared" si="36"/>
        <v>7.7048837379863305E-4</v>
      </c>
      <c r="CD30" s="3">
        <f t="shared" si="37"/>
        <v>7.7117063322966234E-4</v>
      </c>
    </row>
    <row r="31" spans="1:82" x14ac:dyDescent="0.3">
      <c r="A31" s="4">
        <v>238</v>
      </c>
      <c r="D31" s="2">
        <v>1</v>
      </c>
      <c r="E31" s="2">
        <v>77.5</v>
      </c>
      <c r="F31" s="2">
        <v>2</v>
      </c>
      <c r="G31" s="2">
        <v>38.75</v>
      </c>
      <c r="H31" s="2">
        <v>40499.5</v>
      </c>
      <c r="I31" s="2">
        <v>1</v>
      </c>
      <c r="J31" s="2">
        <v>1</v>
      </c>
      <c r="K31" s="2">
        <v>1</v>
      </c>
      <c r="L31" s="2">
        <v>1</v>
      </c>
      <c r="M31" s="2">
        <v>1924.5</v>
      </c>
      <c r="N31" s="2">
        <v>1</v>
      </c>
      <c r="O31" s="2">
        <v>12</v>
      </c>
      <c r="P31" s="2">
        <v>6</v>
      </c>
      <c r="Q31" s="2">
        <v>1</v>
      </c>
      <c r="R31" s="2">
        <v>2.89</v>
      </c>
      <c r="S31" s="2">
        <v>13.11</v>
      </c>
      <c r="T31" s="2">
        <v>4</v>
      </c>
      <c r="U31" s="2">
        <v>64.5</v>
      </c>
      <c r="V31" s="2">
        <v>828.52777099609295</v>
      </c>
      <c r="W31" s="2">
        <v>49</v>
      </c>
      <c r="X31" s="2">
        <v>62.000347137451101</v>
      </c>
      <c r="Y31" s="2">
        <v>66.654678344726506</v>
      </c>
      <c r="Z31" s="2"/>
      <c r="AA31" s="2">
        <v>415.79148311306898</v>
      </c>
      <c r="AE31" s="3">
        <f t="shared" si="53"/>
        <v>0.25</v>
      </c>
      <c r="AF31" s="3">
        <f t="shared" si="54"/>
        <v>0.28870292887029286</v>
      </c>
      <c r="AG31" s="3">
        <f t="shared" si="55"/>
        <v>0.25</v>
      </c>
      <c r="AH31" s="3">
        <f t="shared" si="56"/>
        <v>0.17464114832535885</v>
      </c>
      <c r="AI31" s="3">
        <f t="shared" si="57"/>
        <v>0.41999613330755536</v>
      </c>
      <c r="AJ31" s="3">
        <f t="shared" si="58"/>
        <v>1</v>
      </c>
      <c r="AK31" s="3">
        <f t="shared" si="59"/>
        <v>1</v>
      </c>
      <c r="AL31" s="3">
        <f t="shared" si="60"/>
        <v>1</v>
      </c>
      <c r="AM31" s="3">
        <f t="shared" si="61"/>
        <v>0</v>
      </c>
      <c r="AN31" s="3">
        <f t="shared" si="62"/>
        <v>0.5</v>
      </c>
      <c r="AO31" s="3">
        <f t="shared" si="63"/>
        <v>1</v>
      </c>
      <c r="AP31" s="3">
        <f t="shared" si="64"/>
        <v>0.83333333333333337</v>
      </c>
      <c r="AQ31" s="3">
        <f t="shared" si="65"/>
        <v>1</v>
      </c>
      <c r="AR31" s="3">
        <f t="shared" si="66"/>
        <v>1</v>
      </c>
      <c r="AS31" s="3">
        <f t="shared" si="67"/>
        <v>0.33054393305439328</v>
      </c>
      <c r="AT31" s="3">
        <f t="shared" si="68"/>
        <v>0.61228668941979525</v>
      </c>
      <c r="AU31" s="3">
        <f t="shared" si="69"/>
        <v>1</v>
      </c>
      <c r="AV31" s="3">
        <f t="shared" si="52"/>
        <v>0.95</v>
      </c>
      <c r="AW31" s="3">
        <f t="shared" si="73"/>
        <v>1</v>
      </c>
      <c r="AX31" s="3">
        <f t="shared" si="70"/>
        <v>0.77500000000000002</v>
      </c>
      <c r="AY31" s="3">
        <f t="shared" si="71"/>
        <v>0.72884181021318328</v>
      </c>
      <c r="AZ31" s="3">
        <f t="shared" si="72"/>
        <v>0.767770906514186</v>
      </c>
      <c r="BC31" s="3">
        <f t="shared" si="3"/>
        <v>0</v>
      </c>
      <c r="BD31" s="3">
        <f t="shared" si="4"/>
        <v>1</v>
      </c>
      <c r="BG31" s="8">
        <v>415.79148311306898</v>
      </c>
      <c r="BH31" s="2"/>
      <c r="BI31" s="3">
        <f t="shared" si="7"/>
        <v>1.201803234280158E-3</v>
      </c>
      <c r="BJ31" s="3">
        <f t="shared" si="38"/>
        <v>1.2019150443624651E-3</v>
      </c>
      <c r="BK31" s="3">
        <f t="shared" si="39"/>
        <v>1.201803234280158E-3</v>
      </c>
      <c r="BL31" s="3">
        <f t="shared" si="40"/>
        <v>1.2015855874498913E-3</v>
      </c>
      <c r="BM31" s="3">
        <f t="shared" si="41"/>
        <v>1.2022944963868917E-3</v>
      </c>
      <c r="BN31" s="3">
        <f t="shared" si="42"/>
        <v>1.2039736434081118E-3</v>
      </c>
      <c r="BO31" s="3">
        <f t="shared" si="43"/>
        <v>1.2039736434081118E-3</v>
      </c>
      <c r="BP31" s="3">
        <f t="shared" si="44"/>
        <v>1.2039736434081118E-3</v>
      </c>
      <c r="BQ31" s="3">
        <f t="shared" si="45"/>
        <v>1.2010815024630108E-3</v>
      </c>
      <c r="BR31" s="3">
        <f t="shared" si="46"/>
        <v>1.2025258339984602E-3</v>
      </c>
      <c r="BS31" s="3">
        <f t="shared" si="47"/>
        <v>1.2039736434081118E-3</v>
      </c>
      <c r="BT31" s="3">
        <f t="shared" si="48"/>
        <v>1.2034906530659852E-3</v>
      </c>
      <c r="BU31" s="3">
        <f t="shared" si="49"/>
        <v>1.2039736434081118E-3</v>
      </c>
      <c r="BV31" s="3">
        <f t="shared" si="50"/>
        <v>1.2039736434081118E-3</v>
      </c>
      <c r="BW31" s="3">
        <f t="shared" si="30"/>
        <v>1.2020359435327076E-3</v>
      </c>
      <c r="BX31" s="3">
        <f t="shared" si="31"/>
        <v>1.2028506701846425E-3</v>
      </c>
      <c r="BY31" s="3">
        <f t="shared" si="32"/>
        <v>1.2039736434081118E-3</v>
      </c>
      <c r="BZ31" s="3">
        <f t="shared" si="33"/>
        <v>1.2038287056048392E-3</v>
      </c>
      <c r="CA31" s="3">
        <f t="shared" si="34"/>
        <v>1.2039736434081118E-3</v>
      </c>
      <c r="CB31" s="3">
        <f t="shared" si="35"/>
        <v>1.2033216979841005E-3</v>
      </c>
      <c r="CC31" s="3">
        <f t="shared" si="36"/>
        <v>1.2031880402733495E-3</v>
      </c>
      <c r="CD31" s="3">
        <f t="shared" si="37"/>
        <v>1.2033007631378023E-3</v>
      </c>
    </row>
    <row r="32" spans="1:82" x14ac:dyDescent="0.3">
      <c r="A32" s="4">
        <v>242</v>
      </c>
      <c r="D32" s="2">
        <v>1</v>
      </c>
      <c r="E32" s="2">
        <v>122</v>
      </c>
      <c r="F32" s="2">
        <v>3</v>
      </c>
      <c r="G32" s="2">
        <v>40.666666666666664</v>
      </c>
      <c r="H32" s="2">
        <v>83999.5</v>
      </c>
      <c r="I32" s="2">
        <v>1</v>
      </c>
      <c r="J32" s="2">
        <v>0</v>
      </c>
      <c r="K32" s="2">
        <v>1</v>
      </c>
      <c r="L32" s="2">
        <v>1</v>
      </c>
      <c r="M32" s="2">
        <v>1972.5</v>
      </c>
      <c r="N32" s="2">
        <v>0</v>
      </c>
      <c r="O32" s="2">
        <v>11</v>
      </c>
      <c r="P32" s="2">
        <v>6</v>
      </c>
      <c r="Q32" s="2">
        <v>1</v>
      </c>
      <c r="R32" s="2">
        <v>3.58</v>
      </c>
      <c r="S32" s="2">
        <v>17.239999999999998</v>
      </c>
      <c r="T32" s="2">
        <v>4</v>
      </c>
      <c r="U32" s="2">
        <v>32</v>
      </c>
      <c r="V32" s="2">
        <v>828.52777099609295</v>
      </c>
      <c r="W32" s="2">
        <v>49</v>
      </c>
      <c r="X32" s="2">
        <v>62.000347137451101</v>
      </c>
      <c r="Y32" s="2">
        <v>66.654678344726506</v>
      </c>
      <c r="Z32" s="2"/>
      <c r="AA32" s="2">
        <v>397.09961439588602</v>
      </c>
      <c r="AE32" s="3">
        <f t="shared" si="53"/>
        <v>0.25</v>
      </c>
      <c r="AF32" s="3">
        <f t="shared" si="54"/>
        <v>0.66108786610878656</v>
      </c>
      <c r="AG32" s="3">
        <f t="shared" si="55"/>
        <v>0.5</v>
      </c>
      <c r="AH32" s="3">
        <f t="shared" si="56"/>
        <v>0.19298245614035087</v>
      </c>
      <c r="AI32" s="3">
        <f t="shared" si="57"/>
        <v>1</v>
      </c>
      <c r="AJ32" s="3">
        <f t="shared" si="58"/>
        <v>1</v>
      </c>
      <c r="AK32" s="3">
        <f t="shared" si="59"/>
        <v>0</v>
      </c>
      <c r="AL32" s="3">
        <f t="shared" si="60"/>
        <v>1</v>
      </c>
      <c r="AM32" s="3">
        <f t="shared" si="61"/>
        <v>0</v>
      </c>
      <c r="AN32" s="3">
        <f t="shared" si="62"/>
        <v>0.76229508196721307</v>
      </c>
      <c r="AO32" s="3">
        <f t="shared" si="63"/>
        <v>0</v>
      </c>
      <c r="AP32" s="3">
        <f t="shared" si="64"/>
        <v>0.75</v>
      </c>
      <c r="AQ32" s="3">
        <f t="shared" si="65"/>
        <v>1</v>
      </c>
      <c r="AR32" s="3">
        <f t="shared" si="66"/>
        <v>1</v>
      </c>
      <c r="AS32" s="3">
        <f t="shared" si="67"/>
        <v>0.61924686192468614</v>
      </c>
      <c r="AT32" s="3">
        <f t="shared" si="68"/>
        <v>0.89419795221843001</v>
      </c>
      <c r="AU32" s="3">
        <f t="shared" si="69"/>
        <v>1</v>
      </c>
      <c r="AV32" s="3">
        <f t="shared" si="52"/>
        <v>0.3</v>
      </c>
      <c r="AW32" s="3">
        <f t="shared" si="73"/>
        <v>1</v>
      </c>
      <c r="AX32" s="3">
        <f t="shared" si="70"/>
        <v>0.77500000000000002</v>
      </c>
      <c r="AY32" s="3">
        <f t="shared" si="71"/>
        <v>0.72884181021318328</v>
      </c>
      <c r="AZ32" s="3">
        <f t="shared" si="72"/>
        <v>0.767770906514186</v>
      </c>
      <c r="BC32" s="3">
        <f t="shared" si="3"/>
        <v>0</v>
      </c>
      <c r="BD32" s="3">
        <f t="shared" si="4"/>
        <v>1</v>
      </c>
      <c r="BG32" s="8">
        <v>397.09961439588602</v>
      </c>
      <c r="BH32" s="2"/>
      <c r="BI32" s="3">
        <f t="shared" si="7"/>
        <v>1.2583377003150724E-3</v>
      </c>
      <c r="BJ32" s="3">
        <f t="shared" si="38"/>
        <v>1.259640892939354E-3</v>
      </c>
      <c r="BK32" s="3">
        <f t="shared" si="39"/>
        <v>1.2591299056299967E-3</v>
      </c>
      <c r="BL32" s="3">
        <f t="shared" si="40"/>
        <v>1.2581571614934937E-3</v>
      </c>
      <c r="BM32" s="3">
        <f t="shared" si="41"/>
        <v>1.2607173125007117E-3</v>
      </c>
      <c r="BN32" s="3">
        <f t="shared" si="42"/>
        <v>1.2607173125007117E-3</v>
      </c>
      <c r="BO32" s="3">
        <f t="shared" si="43"/>
        <v>1.2575464912351624E-3</v>
      </c>
      <c r="BP32" s="3">
        <f t="shared" si="44"/>
        <v>1.2607173125007117E-3</v>
      </c>
      <c r="BQ32" s="3">
        <f t="shared" si="45"/>
        <v>1.2575464912351624E-3</v>
      </c>
      <c r="BR32" s="3">
        <f t="shared" si="46"/>
        <v>1.2599621448517906E-3</v>
      </c>
      <c r="BS32" s="3">
        <f t="shared" si="47"/>
        <v>1.2575464912351624E-3</v>
      </c>
      <c r="BT32" s="3">
        <f t="shared" si="48"/>
        <v>1.2599231090627042E-3</v>
      </c>
      <c r="BU32" s="3">
        <f t="shared" si="49"/>
        <v>1.2607173125007117E-3</v>
      </c>
      <c r="BV32" s="3">
        <f t="shared" si="50"/>
        <v>1.2607173125007117E-3</v>
      </c>
      <c r="BW32" s="3">
        <f t="shared" si="30"/>
        <v>1.2595081290946344E-3</v>
      </c>
      <c r="BX32" s="3">
        <f t="shared" si="31"/>
        <v>1.2603810769268896E-3</v>
      </c>
      <c r="BY32" s="3">
        <f t="shared" si="32"/>
        <v>1.2607173125007117E-3</v>
      </c>
      <c r="BZ32" s="3">
        <f t="shared" si="33"/>
        <v>1.2584960616190757E-3</v>
      </c>
      <c r="CA32" s="3">
        <f t="shared" si="34"/>
        <v>1.2607173125007117E-3</v>
      </c>
      <c r="CB32" s="3">
        <f t="shared" si="35"/>
        <v>1.2600024843750811E-3</v>
      </c>
      <c r="CC32" s="3">
        <f t="shared" si="36"/>
        <v>1.2598559393588616E-3</v>
      </c>
      <c r="CD32" s="3">
        <f t="shared" si="37"/>
        <v>1.2599795308850794E-3</v>
      </c>
    </row>
    <row r="33" spans="1:82" x14ac:dyDescent="0.3">
      <c r="A33" s="4">
        <v>249</v>
      </c>
      <c r="D33" s="2">
        <v>1</v>
      </c>
      <c r="E33" s="2">
        <v>44</v>
      </c>
      <c r="F33" s="2">
        <v>2</v>
      </c>
      <c r="G33" s="2">
        <v>22</v>
      </c>
      <c r="H33" s="2">
        <v>35000</v>
      </c>
      <c r="I33" s="2">
        <v>0</v>
      </c>
      <c r="J33" s="2">
        <v>1</v>
      </c>
      <c r="K33" s="2">
        <v>1</v>
      </c>
      <c r="L33" s="2">
        <v>1</v>
      </c>
      <c r="M33" s="2">
        <v>1874.5</v>
      </c>
      <c r="N33" s="2">
        <v>0</v>
      </c>
      <c r="O33" s="2">
        <v>14</v>
      </c>
      <c r="P33" s="2">
        <v>2</v>
      </c>
      <c r="Q33" s="2">
        <v>1</v>
      </c>
      <c r="R33" s="2">
        <v>2.77</v>
      </c>
      <c r="S33" s="2">
        <v>12.24</v>
      </c>
      <c r="T33" s="2">
        <v>4</v>
      </c>
      <c r="U33" s="2">
        <v>42</v>
      </c>
      <c r="V33" s="2">
        <v>828.52777099609295</v>
      </c>
      <c r="W33" s="2">
        <v>49</v>
      </c>
      <c r="X33" s="2">
        <v>62.000347137451101</v>
      </c>
      <c r="Y33" s="2">
        <v>66.654678344726506</v>
      </c>
      <c r="Z33" s="2"/>
      <c r="AA33" s="2">
        <v>259.14372881355899</v>
      </c>
      <c r="AE33" s="3">
        <f t="shared" si="53"/>
        <v>0.25</v>
      </c>
      <c r="AF33" s="3">
        <f t="shared" si="54"/>
        <v>8.368200836820083E-3</v>
      </c>
      <c r="AG33" s="3">
        <f t="shared" si="55"/>
        <v>0.25</v>
      </c>
      <c r="AH33" s="3">
        <f t="shared" si="56"/>
        <v>1.4354066985645933E-2</v>
      </c>
      <c r="AI33" s="3">
        <f t="shared" si="57"/>
        <v>0.34666897779318528</v>
      </c>
      <c r="AJ33" s="3">
        <f t="shared" si="58"/>
        <v>0</v>
      </c>
      <c r="AK33" s="3">
        <f t="shared" si="59"/>
        <v>1</v>
      </c>
      <c r="AL33" s="3">
        <f t="shared" si="60"/>
        <v>1</v>
      </c>
      <c r="AM33" s="3">
        <f t="shared" si="61"/>
        <v>0</v>
      </c>
      <c r="AN33" s="3">
        <f t="shared" si="62"/>
        <v>0.22677595628415301</v>
      </c>
      <c r="AO33" s="3">
        <f t="shared" si="63"/>
        <v>0</v>
      </c>
      <c r="AP33" s="3">
        <f t="shared" si="64"/>
        <v>1</v>
      </c>
      <c r="AQ33" s="3">
        <f t="shared" si="65"/>
        <v>0.33333333333333331</v>
      </c>
      <c r="AR33" s="3">
        <f t="shared" si="66"/>
        <v>1</v>
      </c>
      <c r="AS33" s="3">
        <f t="shared" si="67"/>
        <v>0.28033472803347276</v>
      </c>
      <c r="AT33" s="3">
        <f t="shared" si="68"/>
        <v>0.5529010238907851</v>
      </c>
      <c r="AU33" s="3">
        <f t="shared" si="69"/>
        <v>1</v>
      </c>
      <c r="AV33" s="3">
        <f t="shared" si="52"/>
        <v>0.5</v>
      </c>
      <c r="AW33" s="3">
        <f t="shared" si="73"/>
        <v>1</v>
      </c>
      <c r="AX33" s="3">
        <f t="shared" si="70"/>
        <v>0.77500000000000002</v>
      </c>
      <c r="AY33" s="3">
        <f t="shared" si="71"/>
        <v>0.72884181021318328</v>
      </c>
      <c r="AZ33" s="3">
        <f t="shared" si="72"/>
        <v>0.767770906514186</v>
      </c>
      <c r="BC33" s="3">
        <f t="shared" si="3"/>
        <v>0</v>
      </c>
      <c r="BD33" s="3">
        <f t="shared" si="4"/>
        <v>1</v>
      </c>
      <c r="BG33" s="8">
        <v>259.14372881355899</v>
      </c>
      <c r="BH33" s="2"/>
      <c r="BI33" s="3">
        <f t="shared" si="7"/>
        <v>1.927571658293167E-3</v>
      </c>
      <c r="BJ33" s="3">
        <f t="shared" si="38"/>
        <v>1.9257777477614498E-3</v>
      </c>
      <c r="BK33" s="3">
        <f t="shared" si="39"/>
        <v>1.927571658293167E-3</v>
      </c>
      <c r="BL33" s="3">
        <f t="shared" si="40"/>
        <v>1.9258221473901194E-3</v>
      </c>
      <c r="BM33" s="3">
        <f t="shared" si="41"/>
        <v>1.9282902795607908E-3</v>
      </c>
      <c r="BN33" s="3">
        <f t="shared" si="42"/>
        <v>1.925715680809038E-3</v>
      </c>
      <c r="BO33" s="3">
        <f t="shared" si="43"/>
        <v>1.9331611181666055E-3</v>
      </c>
      <c r="BP33" s="3">
        <f t="shared" si="44"/>
        <v>1.9331611181666055E-3</v>
      </c>
      <c r="BQ33" s="3">
        <f t="shared" si="45"/>
        <v>1.925715680809038E-3</v>
      </c>
      <c r="BR33" s="3">
        <f t="shared" si="46"/>
        <v>1.927399094364848E-3</v>
      </c>
      <c r="BS33" s="3">
        <f t="shared" si="47"/>
        <v>1.925715680809038E-3</v>
      </c>
      <c r="BT33" s="3">
        <f t="shared" si="48"/>
        <v>1.9331611181666055E-3</v>
      </c>
      <c r="BU33" s="3">
        <f t="shared" si="49"/>
        <v>1.9281911127166079E-3</v>
      </c>
      <c r="BV33" s="3">
        <f t="shared" si="50"/>
        <v>1.9331611181666055E-3</v>
      </c>
      <c r="BW33" s="3">
        <f t="shared" si="30"/>
        <v>1.9277971039934965E-3</v>
      </c>
      <c r="BX33" s="3">
        <f t="shared" si="31"/>
        <v>1.9298251669715751E-3</v>
      </c>
      <c r="BY33" s="3">
        <f t="shared" si="32"/>
        <v>1.9331611181666055E-3</v>
      </c>
      <c r="BZ33" s="3">
        <f t="shared" si="33"/>
        <v>1.9294312167581918E-3</v>
      </c>
      <c r="CA33" s="3">
        <f t="shared" si="34"/>
        <v>1.9331611181666055E-3</v>
      </c>
      <c r="CB33" s="3">
        <f t="shared" si="35"/>
        <v>1.9314808794850891E-3</v>
      </c>
      <c r="CC33" s="3">
        <f t="shared" si="36"/>
        <v>1.9311365436995469E-3</v>
      </c>
      <c r="CD33" s="3">
        <f t="shared" si="37"/>
        <v>1.9314269430131326E-3</v>
      </c>
    </row>
    <row r="34" spans="1:82" x14ac:dyDescent="0.3">
      <c r="A34" s="4">
        <v>255</v>
      </c>
      <c r="D34" s="2">
        <v>1</v>
      </c>
      <c r="E34" s="2">
        <v>112</v>
      </c>
      <c r="F34" s="2">
        <v>3</v>
      </c>
      <c r="G34" s="2">
        <v>37.333333333333336</v>
      </c>
      <c r="H34" s="2">
        <v>21599.5</v>
      </c>
      <c r="I34" s="2">
        <v>0</v>
      </c>
      <c r="J34" s="2">
        <v>1</v>
      </c>
      <c r="K34" s="2">
        <v>1</v>
      </c>
      <c r="L34" s="2">
        <v>1</v>
      </c>
      <c r="M34" s="2">
        <v>1874.5</v>
      </c>
      <c r="N34" s="2">
        <v>0</v>
      </c>
      <c r="O34" s="2">
        <v>14</v>
      </c>
      <c r="P34" s="2">
        <v>5</v>
      </c>
      <c r="Q34" s="2">
        <v>1</v>
      </c>
      <c r="R34" s="2">
        <v>3.94</v>
      </c>
      <c r="S34" s="2">
        <v>16.39</v>
      </c>
      <c r="T34" s="2">
        <v>4</v>
      </c>
      <c r="U34" s="2">
        <v>27</v>
      </c>
      <c r="V34" s="2">
        <v>828.52777099609295</v>
      </c>
      <c r="W34" s="2">
        <v>49</v>
      </c>
      <c r="X34" s="2">
        <v>62.000347137451101</v>
      </c>
      <c r="Y34" s="2">
        <v>66.654678344726506</v>
      </c>
      <c r="Z34" s="2"/>
      <c r="AA34" s="2">
        <v>388.90379310344798</v>
      </c>
      <c r="AE34" s="3">
        <f t="shared" si="53"/>
        <v>0.25</v>
      </c>
      <c r="AF34" s="3">
        <f t="shared" si="54"/>
        <v>0.57740585774058573</v>
      </c>
      <c r="AG34" s="3">
        <f t="shared" si="55"/>
        <v>0.5</v>
      </c>
      <c r="AH34" s="3">
        <f t="shared" si="56"/>
        <v>0.16108452950558216</v>
      </c>
      <c r="AI34" s="3">
        <f t="shared" si="57"/>
        <v>0.16799445329635532</v>
      </c>
      <c r="AJ34" s="3">
        <f t="shared" si="58"/>
        <v>0</v>
      </c>
      <c r="AK34" s="3">
        <f t="shared" si="59"/>
        <v>1</v>
      </c>
      <c r="AL34" s="3">
        <f t="shared" si="60"/>
        <v>1</v>
      </c>
      <c r="AM34" s="3">
        <f t="shared" si="61"/>
        <v>0</v>
      </c>
      <c r="AN34" s="3">
        <f t="shared" si="62"/>
        <v>0.22677595628415301</v>
      </c>
      <c r="AO34" s="3">
        <f t="shared" si="63"/>
        <v>0</v>
      </c>
      <c r="AP34" s="3">
        <f t="shared" si="64"/>
        <v>1</v>
      </c>
      <c r="AQ34" s="3">
        <f t="shared" si="65"/>
        <v>0.83333333333333337</v>
      </c>
      <c r="AR34" s="3">
        <f t="shared" si="66"/>
        <v>1</v>
      </c>
      <c r="AS34" s="3">
        <f t="shared" si="67"/>
        <v>0.7698744769874476</v>
      </c>
      <c r="AT34" s="3">
        <f t="shared" si="68"/>
        <v>0.83617747440273049</v>
      </c>
      <c r="AU34" s="3">
        <f t="shared" si="69"/>
        <v>1</v>
      </c>
      <c r="AV34" s="3">
        <f t="shared" si="52"/>
        <v>0.2</v>
      </c>
      <c r="AW34" s="3">
        <f t="shared" si="73"/>
        <v>1</v>
      </c>
      <c r="AX34" s="3">
        <f t="shared" si="70"/>
        <v>0.77500000000000002</v>
      </c>
      <c r="AY34" s="3">
        <f t="shared" si="71"/>
        <v>0.72884181021318328</v>
      </c>
      <c r="AZ34" s="3">
        <f t="shared" si="72"/>
        <v>0.767770906514186</v>
      </c>
      <c r="BC34" s="3">
        <f t="shared" si="3"/>
        <v>0</v>
      </c>
      <c r="BD34" s="3">
        <f t="shared" si="4"/>
        <v>1</v>
      </c>
      <c r="BG34" s="8">
        <v>388.90379310344798</v>
      </c>
      <c r="BH34" s="2"/>
      <c r="BI34" s="3">
        <f t="shared" si="7"/>
        <v>1.2848390761209566E-3</v>
      </c>
      <c r="BJ34" s="3">
        <f t="shared" si="38"/>
        <v>1.28592095701581E-3</v>
      </c>
      <c r="BK34" s="3">
        <f t="shared" si="39"/>
        <v>1.2856650124443516E-3</v>
      </c>
      <c r="BL34" s="3">
        <f t="shared" si="40"/>
        <v>1.2845455778268421E-3</v>
      </c>
      <c r="BM34" s="3">
        <f t="shared" si="41"/>
        <v>1.2845683817726235E-3</v>
      </c>
      <c r="BN34" s="3">
        <f t="shared" si="42"/>
        <v>1.2840142003115293E-3</v>
      </c>
      <c r="BO34" s="3">
        <f t="shared" si="43"/>
        <v>1.2873200748243707E-3</v>
      </c>
      <c r="BP34" s="3">
        <f t="shared" si="44"/>
        <v>1.2873200748243707E-3</v>
      </c>
      <c r="BQ34" s="3">
        <f t="shared" si="45"/>
        <v>1.2840142003115293E-3</v>
      </c>
      <c r="BR34" s="3">
        <f t="shared" si="46"/>
        <v>1.2847624036620062E-3</v>
      </c>
      <c r="BS34" s="3">
        <f t="shared" si="47"/>
        <v>1.2840142003115293E-3</v>
      </c>
      <c r="BT34" s="3">
        <f t="shared" si="48"/>
        <v>1.2873200748243707E-3</v>
      </c>
      <c r="BU34" s="3">
        <f t="shared" si="49"/>
        <v>1.2867679141018828E-3</v>
      </c>
      <c r="BV34" s="3">
        <f t="shared" si="50"/>
        <v>1.2873200748243707E-3</v>
      </c>
      <c r="BW34" s="3">
        <f t="shared" si="30"/>
        <v>1.2865578016636786E-3</v>
      </c>
      <c r="BX34" s="3">
        <f t="shared" si="31"/>
        <v>1.2867773326672087E-3</v>
      </c>
      <c r="BY34" s="3">
        <f t="shared" si="32"/>
        <v>1.2873200748243707E-3</v>
      </c>
      <c r="BZ34" s="3">
        <f t="shared" si="33"/>
        <v>1.2846740161833496E-3</v>
      </c>
      <c r="CA34" s="3">
        <f t="shared" si="34"/>
        <v>1.2873200748243707E-3</v>
      </c>
      <c r="CB34" s="3">
        <f t="shared" si="35"/>
        <v>1.2865747697363907E-3</v>
      </c>
      <c r="CC34" s="3">
        <f t="shared" si="36"/>
        <v>1.2864219789218583E-3</v>
      </c>
      <c r="CD34" s="3">
        <f t="shared" si="37"/>
        <v>1.2865508379113521E-3</v>
      </c>
    </row>
    <row r="35" spans="1:82" x14ac:dyDescent="0.3">
      <c r="A35" s="4">
        <v>259</v>
      </c>
      <c r="D35" s="2">
        <v>3</v>
      </c>
      <c r="E35" s="2">
        <v>121</v>
      </c>
      <c r="F35" s="2">
        <v>2</v>
      </c>
      <c r="G35" s="2">
        <v>60.5</v>
      </c>
      <c r="H35" s="2">
        <v>25199.5</v>
      </c>
      <c r="I35" s="2">
        <v>0</v>
      </c>
      <c r="J35" s="2">
        <v>0</v>
      </c>
      <c r="K35" s="2">
        <v>1</v>
      </c>
      <c r="L35" s="2">
        <v>2</v>
      </c>
      <c r="M35" s="2">
        <v>1954.5</v>
      </c>
      <c r="N35" s="2">
        <v>1</v>
      </c>
      <c r="O35" s="2">
        <v>2</v>
      </c>
      <c r="P35" s="2">
        <v>6</v>
      </c>
      <c r="Q35" s="2">
        <v>1</v>
      </c>
      <c r="R35" s="2">
        <v>2.85</v>
      </c>
      <c r="S35" s="2">
        <v>13.25</v>
      </c>
      <c r="T35" s="2">
        <v>4</v>
      </c>
      <c r="U35" s="2">
        <v>27</v>
      </c>
      <c r="V35" s="2">
        <v>716.28704833984295</v>
      </c>
      <c r="W35" s="2">
        <v>18</v>
      </c>
      <c r="X35" s="2">
        <v>33.088027954101499</v>
      </c>
      <c r="Y35" s="2">
        <v>57.369602203369098</v>
      </c>
      <c r="Z35" s="2"/>
      <c r="AA35" s="2">
        <v>680.52924566357399</v>
      </c>
      <c r="AE35" s="3">
        <f t="shared" si="53"/>
        <v>0.75</v>
      </c>
      <c r="AF35" s="3">
        <f t="shared" si="54"/>
        <v>0.65271966527196656</v>
      </c>
      <c r="AG35" s="3">
        <f t="shared" si="55"/>
        <v>0.25</v>
      </c>
      <c r="AH35" s="3">
        <f t="shared" si="56"/>
        <v>0.38277511961722488</v>
      </c>
      <c r="AI35" s="3">
        <f t="shared" si="57"/>
        <v>0.21599477329848865</v>
      </c>
      <c r="AJ35" s="3">
        <f t="shared" si="58"/>
        <v>0</v>
      </c>
      <c r="AK35" s="3">
        <f t="shared" si="59"/>
        <v>0</v>
      </c>
      <c r="AL35" s="3">
        <f t="shared" si="60"/>
        <v>1</v>
      </c>
      <c r="AM35" s="3">
        <f t="shared" si="61"/>
        <v>0.5</v>
      </c>
      <c r="AN35" s="3">
        <f t="shared" si="62"/>
        <v>0.66393442622950816</v>
      </c>
      <c r="AO35" s="3">
        <f t="shared" si="63"/>
        <v>1</v>
      </c>
      <c r="AP35" s="3">
        <f t="shared" si="64"/>
        <v>0</v>
      </c>
      <c r="AQ35" s="3">
        <f t="shared" si="65"/>
        <v>1</v>
      </c>
      <c r="AR35" s="3">
        <f t="shared" si="66"/>
        <v>1</v>
      </c>
      <c r="AS35" s="3">
        <f t="shared" si="67"/>
        <v>0.31380753138075312</v>
      </c>
      <c r="AT35" s="3">
        <f t="shared" si="68"/>
        <v>0.62184300341296928</v>
      </c>
      <c r="AU35" s="3">
        <f t="shared" si="69"/>
        <v>1</v>
      </c>
      <c r="AV35" s="3">
        <f t="shared" si="52"/>
        <v>0.2</v>
      </c>
      <c r="AW35" s="3">
        <f t="shared" si="73"/>
        <v>0</v>
      </c>
      <c r="AX35" s="3">
        <f t="shared" si="70"/>
        <v>0</v>
      </c>
      <c r="AY35" s="3">
        <f t="shared" si="71"/>
        <v>0</v>
      </c>
      <c r="AZ35" s="3">
        <f t="shared" si="72"/>
        <v>0.57412040066752157</v>
      </c>
      <c r="BC35" s="3">
        <f t="shared" si="3"/>
        <v>0</v>
      </c>
      <c r="BD35" s="3">
        <f t="shared" si="4"/>
        <v>1</v>
      </c>
      <c r="BG35" s="8">
        <v>680.52924566357399</v>
      </c>
      <c r="BH35" s="2"/>
      <c r="BI35" s="3">
        <f t="shared" si="7"/>
        <v>7.3499228910368745E-4</v>
      </c>
      <c r="BJ35" s="3">
        <f t="shared" si="38"/>
        <v>7.3488719979920034E-4</v>
      </c>
      <c r="BK35" s="3">
        <f t="shared" si="39"/>
        <v>7.3445247219990734E-4</v>
      </c>
      <c r="BL35" s="3">
        <f t="shared" si="40"/>
        <v>7.3459574336793621E-4</v>
      </c>
      <c r="BM35" s="3">
        <f t="shared" si="41"/>
        <v>7.3441578780402349E-4</v>
      </c>
      <c r="BN35" s="3">
        <f t="shared" si="42"/>
        <v>7.3418286099125648E-4</v>
      </c>
      <c r="BO35" s="3">
        <f t="shared" si="43"/>
        <v>7.3418286099125648E-4</v>
      </c>
      <c r="BP35" s="3">
        <f t="shared" si="44"/>
        <v>7.3526249523592029E-4</v>
      </c>
      <c r="BQ35" s="3">
        <f t="shared" si="45"/>
        <v>7.3472228149792061E-4</v>
      </c>
      <c r="BR35" s="3">
        <f t="shared" si="46"/>
        <v>7.3489931326845047E-4</v>
      </c>
      <c r="BS35" s="3">
        <f t="shared" si="47"/>
        <v>7.3526249523592029E-4</v>
      </c>
      <c r="BT35" s="3">
        <f t="shared" si="48"/>
        <v>7.3418286099125648E-4</v>
      </c>
      <c r="BU35" s="3">
        <f t="shared" si="49"/>
        <v>7.3526249523592029E-4</v>
      </c>
      <c r="BV35" s="3">
        <f t="shared" si="50"/>
        <v>7.3526249523592029E-4</v>
      </c>
      <c r="BW35" s="3">
        <f t="shared" si="30"/>
        <v>7.3452131682505092E-4</v>
      </c>
      <c r="BX35" s="3">
        <f t="shared" si="31"/>
        <v>7.3485385086224876E-4</v>
      </c>
      <c r="BY35" s="3">
        <f t="shared" si="32"/>
        <v>7.3526249523592029E-4</v>
      </c>
      <c r="BZ35" s="3">
        <f t="shared" si="33"/>
        <v>7.3439853411801114E-4</v>
      </c>
      <c r="CA35" s="3">
        <f t="shared" si="34"/>
        <v>7.3418286099125648E-4</v>
      </c>
      <c r="CB35" s="3">
        <f t="shared" si="35"/>
        <v>7.3418286099125648E-4</v>
      </c>
      <c r="CC35" s="3">
        <f t="shared" si="36"/>
        <v>7.3418286099125648E-4</v>
      </c>
      <c r="CD35" s="3">
        <f t="shared" si="37"/>
        <v>7.3480231309421874E-4</v>
      </c>
    </row>
    <row r="36" spans="1:82" x14ac:dyDescent="0.3">
      <c r="A36" s="4">
        <v>262</v>
      </c>
      <c r="D36" s="2">
        <v>1</v>
      </c>
      <c r="E36" s="2">
        <v>66.5</v>
      </c>
      <c r="F36" s="2">
        <v>2</v>
      </c>
      <c r="G36" s="2">
        <v>33.25</v>
      </c>
      <c r="H36" s="2">
        <v>40499.5</v>
      </c>
      <c r="I36" s="2">
        <v>1</v>
      </c>
      <c r="J36" s="2">
        <v>1</v>
      </c>
      <c r="K36" s="2">
        <v>1</v>
      </c>
      <c r="L36" s="2">
        <v>1</v>
      </c>
      <c r="M36" s="2">
        <v>1937.5</v>
      </c>
      <c r="N36" s="2">
        <v>0</v>
      </c>
      <c r="O36" s="2">
        <v>9</v>
      </c>
      <c r="P36" s="2">
        <v>6</v>
      </c>
      <c r="Q36" s="2">
        <v>1</v>
      </c>
      <c r="R36" s="2">
        <v>3.14</v>
      </c>
      <c r="S36" s="2">
        <v>13.99</v>
      </c>
      <c r="T36" s="2">
        <v>4</v>
      </c>
      <c r="U36" s="2">
        <v>34.5</v>
      </c>
      <c r="V36" s="2">
        <v>828.52777099609295</v>
      </c>
      <c r="W36" s="2">
        <v>49</v>
      </c>
      <c r="X36" s="2">
        <v>62.000347137451101</v>
      </c>
      <c r="Y36" s="2">
        <v>66.654678344726506</v>
      </c>
      <c r="Z36" s="2"/>
      <c r="AA36" s="2">
        <v>279.24347826086898</v>
      </c>
      <c r="AE36" s="3">
        <f t="shared" si="53"/>
        <v>0.25</v>
      </c>
      <c r="AF36" s="3">
        <f t="shared" si="54"/>
        <v>0.19665271966527198</v>
      </c>
      <c r="AG36" s="3">
        <f t="shared" si="55"/>
        <v>0.25</v>
      </c>
      <c r="AH36" s="3">
        <f t="shared" si="56"/>
        <v>0.12200956937799043</v>
      </c>
      <c r="AI36" s="3">
        <f t="shared" si="57"/>
        <v>0.41999613330755536</v>
      </c>
      <c r="AJ36" s="3">
        <f t="shared" si="58"/>
        <v>1</v>
      </c>
      <c r="AK36" s="3">
        <f t="shared" si="59"/>
        <v>1</v>
      </c>
      <c r="AL36" s="3">
        <f t="shared" si="60"/>
        <v>1</v>
      </c>
      <c r="AM36" s="3">
        <f t="shared" si="61"/>
        <v>0</v>
      </c>
      <c r="AN36" s="3">
        <f t="shared" si="62"/>
        <v>0.57103825136612019</v>
      </c>
      <c r="AO36" s="3">
        <f t="shared" si="63"/>
        <v>0</v>
      </c>
      <c r="AP36" s="3">
        <f t="shared" si="64"/>
        <v>0.58333333333333337</v>
      </c>
      <c r="AQ36" s="3">
        <f t="shared" si="65"/>
        <v>1</v>
      </c>
      <c r="AR36" s="3">
        <f t="shared" si="66"/>
        <v>1</v>
      </c>
      <c r="AS36" s="3">
        <f t="shared" si="67"/>
        <v>0.43514644351464432</v>
      </c>
      <c r="AT36" s="3">
        <f t="shared" si="68"/>
        <v>0.67235494880546087</v>
      </c>
      <c r="AU36" s="3">
        <f t="shared" si="69"/>
        <v>1</v>
      </c>
      <c r="AV36" s="3">
        <f t="shared" si="52"/>
        <v>0.35</v>
      </c>
      <c r="AW36" s="3">
        <f t="shared" si="73"/>
        <v>1</v>
      </c>
      <c r="AX36" s="3">
        <f t="shared" si="70"/>
        <v>0.77500000000000002</v>
      </c>
      <c r="AY36" s="3">
        <f t="shared" si="71"/>
        <v>0.72884181021318328</v>
      </c>
      <c r="AZ36" s="3">
        <f t="shared" si="72"/>
        <v>0.767770906514186</v>
      </c>
      <c r="BC36" s="3">
        <f t="shared" si="3"/>
        <v>0</v>
      </c>
      <c r="BD36" s="3">
        <f t="shared" si="4"/>
        <v>1</v>
      </c>
      <c r="BG36" s="8">
        <v>279.24347826086898</v>
      </c>
      <c r="BH36" s="2"/>
      <c r="BI36" s="3">
        <f t="shared" si="7"/>
        <v>1.7889505082952894E-3</v>
      </c>
      <c r="BJ36" s="3">
        <f t="shared" si="38"/>
        <v>1.7886091141689701E-3</v>
      </c>
      <c r="BK36" s="3">
        <f t="shared" si="39"/>
        <v>1.7889505082952894E-3</v>
      </c>
      <c r="BL36" s="3">
        <f t="shared" si="40"/>
        <v>1.7881316564846985E-3</v>
      </c>
      <c r="BM36" s="3">
        <f t="shared" si="41"/>
        <v>1.7900392626913481E-3</v>
      </c>
      <c r="BN36" s="3">
        <f t="shared" si="42"/>
        <v>1.7937639406654122E-3</v>
      </c>
      <c r="BO36" s="3">
        <f t="shared" si="43"/>
        <v>1.7937639406654122E-3</v>
      </c>
      <c r="BP36" s="3">
        <f t="shared" si="44"/>
        <v>1.7937639406654122E-3</v>
      </c>
      <c r="BQ36" s="3">
        <f t="shared" si="45"/>
        <v>1.7873517663698146E-3</v>
      </c>
      <c r="BR36" s="3">
        <f t="shared" si="46"/>
        <v>1.7910077369491786E-3</v>
      </c>
      <c r="BS36" s="3">
        <f t="shared" si="47"/>
        <v>1.7873517663698146E-3</v>
      </c>
      <c r="BT36" s="3">
        <f t="shared" si="48"/>
        <v>1.7910866185063413E-3</v>
      </c>
      <c r="BU36" s="3">
        <f t="shared" si="49"/>
        <v>1.7937639406654122E-3</v>
      </c>
      <c r="BV36" s="3">
        <f t="shared" si="50"/>
        <v>1.7937639406654122E-3</v>
      </c>
      <c r="BW36" s="3">
        <f t="shared" si="30"/>
        <v>1.7901363584347375E-3</v>
      </c>
      <c r="BX36" s="3">
        <f t="shared" si="31"/>
        <v>1.7916579618339403E-3</v>
      </c>
      <c r="BY36" s="3">
        <f t="shared" si="32"/>
        <v>1.7937639406654122E-3</v>
      </c>
      <c r="BZ36" s="3">
        <f t="shared" si="33"/>
        <v>1.789590806171758E-3</v>
      </c>
      <c r="CA36" s="3">
        <f t="shared" si="34"/>
        <v>1.7937639406654122E-3</v>
      </c>
      <c r="CB36" s="3">
        <f t="shared" si="35"/>
        <v>1.7923171933871323E-3</v>
      </c>
      <c r="CC36" s="3">
        <f t="shared" si="36"/>
        <v>1.7920206852246111E-3</v>
      </c>
      <c r="CD36" s="3">
        <f t="shared" si="37"/>
        <v>1.7922707490975198E-3</v>
      </c>
    </row>
    <row r="37" spans="1:82" x14ac:dyDescent="0.3">
      <c r="A37" s="4">
        <v>263</v>
      </c>
      <c r="D37" s="2">
        <v>2</v>
      </c>
      <c r="E37" s="2">
        <v>86.5</v>
      </c>
      <c r="F37" s="2">
        <v>4</v>
      </c>
      <c r="G37" s="2">
        <v>21.625</v>
      </c>
      <c r="H37" s="2">
        <v>35099.5</v>
      </c>
      <c r="I37" s="2">
        <v>0</v>
      </c>
      <c r="J37" s="2">
        <v>0</v>
      </c>
      <c r="K37" s="2">
        <v>1</v>
      </c>
      <c r="L37" s="2">
        <v>2</v>
      </c>
      <c r="M37" s="2">
        <v>1954.5</v>
      </c>
      <c r="N37" s="2">
        <v>0</v>
      </c>
      <c r="O37" s="2">
        <v>10</v>
      </c>
      <c r="P37" s="2">
        <v>6</v>
      </c>
      <c r="Q37" s="2">
        <v>1</v>
      </c>
      <c r="R37" s="2">
        <v>3.22</v>
      </c>
      <c r="S37" s="2">
        <v>12.7</v>
      </c>
      <c r="T37" s="2">
        <v>4</v>
      </c>
      <c r="U37" s="2">
        <v>20.75</v>
      </c>
      <c r="V37" s="2">
        <v>768.935791015625</v>
      </c>
      <c r="W37" s="2">
        <v>39</v>
      </c>
      <c r="X37" s="2">
        <v>39.678539276122997</v>
      </c>
      <c r="Y37" s="2">
        <v>32.366680145263601</v>
      </c>
      <c r="Z37" s="2"/>
      <c r="AA37" s="2">
        <v>389.83429672446999</v>
      </c>
      <c r="AE37" s="3">
        <f t="shared" si="53"/>
        <v>0.5</v>
      </c>
      <c r="AF37" s="3">
        <f t="shared" si="54"/>
        <v>0.36401673640167365</v>
      </c>
      <c r="AG37" s="3">
        <f t="shared" si="55"/>
        <v>0.75</v>
      </c>
      <c r="AH37" s="3">
        <f t="shared" si="56"/>
        <v>1.076555023923445E-2</v>
      </c>
      <c r="AI37" s="3">
        <f t="shared" si="57"/>
        <v>0.34799565330435533</v>
      </c>
      <c r="AJ37" s="3">
        <f t="shared" si="58"/>
        <v>0</v>
      </c>
      <c r="AK37" s="3">
        <f t="shared" si="59"/>
        <v>0</v>
      </c>
      <c r="AL37" s="3">
        <f t="shared" si="60"/>
        <v>1</v>
      </c>
      <c r="AM37" s="3">
        <f t="shared" si="61"/>
        <v>0.5</v>
      </c>
      <c r="AN37" s="3">
        <f t="shared" si="62"/>
        <v>0.66393442622950816</v>
      </c>
      <c r="AO37" s="3">
        <f t="shared" si="63"/>
        <v>0</v>
      </c>
      <c r="AP37" s="3">
        <f t="shared" si="64"/>
        <v>0.66666666666666663</v>
      </c>
      <c r="AQ37" s="3">
        <f t="shared" si="65"/>
        <v>1</v>
      </c>
      <c r="AR37" s="3">
        <f t="shared" si="66"/>
        <v>1</v>
      </c>
      <c r="AS37" s="3">
        <f t="shared" si="67"/>
        <v>0.46861924686192469</v>
      </c>
      <c r="AT37" s="3">
        <f t="shared" si="68"/>
        <v>0.58430034129692832</v>
      </c>
      <c r="AU37" s="3">
        <f t="shared" si="69"/>
        <v>1</v>
      </c>
      <c r="AV37" s="3">
        <f t="shared" si="52"/>
        <v>7.4999999999999997E-2</v>
      </c>
      <c r="AW37" s="3">
        <f t="shared" si="73"/>
        <v>0.46906988328135429</v>
      </c>
      <c r="AX37" s="3">
        <f t="shared" si="70"/>
        <v>0.52500000000000002</v>
      </c>
      <c r="AY37" s="3">
        <f t="shared" si="71"/>
        <v>0.16613818392468824</v>
      </c>
      <c r="AZ37" s="3">
        <f t="shared" si="72"/>
        <v>5.265687893823022E-2</v>
      </c>
      <c r="BC37" s="3">
        <f t="shared" si="3"/>
        <v>0</v>
      </c>
      <c r="BD37" s="3">
        <f t="shared" si="4"/>
        <v>1</v>
      </c>
      <c r="BG37" s="8">
        <v>389.83429672446999</v>
      </c>
      <c r="BH37" s="2"/>
      <c r="BI37" s="3">
        <f t="shared" si="7"/>
        <v>1.2825962317866398E-3</v>
      </c>
      <c r="BJ37" s="3">
        <f t="shared" si="38"/>
        <v>1.2821489884185487E-3</v>
      </c>
      <c r="BK37" s="3">
        <f t="shared" si="39"/>
        <v>1.2834192861567533E-3</v>
      </c>
      <c r="BL37" s="3">
        <f t="shared" si="40"/>
        <v>1.2809886160227741E-3</v>
      </c>
      <c r="BM37" s="3">
        <f t="shared" si="41"/>
        <v>1.2820963162722958E-3</v>
      </c>
      <c r="BN37" s="3">
        <f t="shared" si="42"/>
        <v>1.2809532859290125E-3</v>
      </c>
      <c r="BO37" s="3">
        <f t="shared" si="43"/>
        <v>1.2809532859290125E-3</v>
      </c>
      <c r="BP37" s="3">
        <f t="shared" si="44"/>
        <v>1.2842433975290073E-3</v>
      </c>
      <c r="BQ37" s="3">
        <f t="shared" si="45"/>
        <v>1.2825962317866398E-3</v>
      </c>
      <c r="BR37" s="3">
        <f t="shared" si="46"/>
        <v>1.2831358203663355E-3</v>
      </c>
      <c r="BS37" s="3">
        <f t="shared" si="47"/>
        <v>1.2809532859290125E-3</v>
      </c>
      <c r="BT37" s="3">
        <f t="shared" si="48"/>
        <v>1.2831448173558321E-3</v>
      </c>
      <c r="BU37" s="3">
        <f t="shared" si="49"/>
        <v>1.2842433975290073E-3</v>
      </c>
      <c r="BV37" s="3">
        <f t="shared" si="50"/>
        <v>1.2842433975290073E-3</v>
      </c>
      <c r="BW37" s="3">
        <f t="shared" si="30"/>
        <v>1.2824929940869634E-3</v>
      </c>
      <c r="BX37" s="3">
        <f t="shared" si="31"/>
        <v>1.2828736488516535E-3</v>
      </c>
      <c r="BY37" s="3">
        <f t="shared" si="32"/>
        <v>1.2842433975290073E-3</v>
      </c>
      <c r="BZ37" s="3">
        <f t="shared" si="33"/>
        <v>1.2811994594276351E-3</v>
      </c>
      <c r="CA37" s="3">
        <f t="shared" si="34"/>
        <v>1.2824944764916791E-3</v>
      </c>
      <c r="CB37" s="3">
        <f t="shared" si="35"/>
        <v>1.2826784897165149E-3</v>
      </c>
      <c r="CC37" s="3">
        <f t="shared" si="36"/>
        <v>1.2814987308812933E-3</v>
      </c>
      <c r="CD37" s="3">
        <f t="shared" si="37"/>
        <v>1.2811261124092163E-3</v>
      </c>
    </row>
    <row r="38" spans="1:82" x14ac:dyDescent="0.3">
      <c r="A38" s="4">
        <v>264</v>
      </c>
      <c r="D38" s="2">
        <v>1</v>
      </c>
      <c r="E38" s="2">
        <v>107.5</v>
      </c>
      <c r="F38" s="2">
        <v>4</v>
      </c>
      <c r="G38" s="2">
        <v>26.875</v>
      </c>
      <c r="H38" s="2">
        <v>51299.5</v>
      </c>
      <c r="I38" s="2">
        <v>1</v>
      </c>
      <c r="J38" s="2">
        <v>0</v>
      </c>
      <c r="K38" s="2">
        <v>1</v>
      </c>
      <c r="L38" s="2">
        <v>1</v>
      </c>
      <c r="M38" s="2">
        <v>1954.5</v>
      </c>
      <c r="N38" s="2">
        <v>1</v>
      </c>
      <c r="O38" s="2">
        <v>11</v>
      </c>
      <c r="P38" s="2">
        <v>6</v>
      </c>
      <c r="Q38" s="2">
        <v>1</v>
      </c>
      <c r="R38" s="2">
        <v>2.1</v>
      </c>
      <c r="S38" s="2">
        <v>12.53</v>
      </c>
      <c r="T38" s="2">
        <v>4</v>
      </c>
      <c r="U38" s="2">
        <v>19.5</v>
      </c>
      <c r="V38" s="2">
        <v>828.52777099609295</v>
      </c>
      <c r="W38" s="2">
        <v>49</v>
      </c>
      <c r="X38" s="2">
        <v>62.000347137451101</v>
      </c>
      <c r="Y38" s="2">
        <v>66.654678344726506</v>
      </c>
      <c r="Z38" s="2"/>
      <c r="AA38" s="2">
        <v>428.88884600540302</v>
      </c>
      <c r="AE38" s="3">
        <f t="shared" si="53"/>
        <v>0.25</v>
      </c>
      <c r="AF38" s="3">
        <f t="shared" si="54"/>
        <v>0.53974895397489542</v>
      </c>
      <c r="AG38" s="3">
        <f t="shared" si="55"/>
        <v>0.75</v>
      </c>
      <c r="AH38" s="3">
        <f t="shared" si="56"/>
        <v>6.1004784688995214E-2</v>
      </c>
      <c r="AI38" s="3">
        <f t="shared" si="57"/>
        <v>0.56399709331395542</v>
      </c>
      <c r="AJ38" s="3">
        <f t="shared" si="58"/>
        <v>1</v>
      </c>
      <c r="AK38" s="3">
        <f t="shared" si="59"/>
        <v>0</v>
      </c>
      <c r="AL38" s="3">
        <f t="shared" si="60"/>
        <v>1</v>
      </c>
      <c r="AM38" s="3">
        <f t="shared" si="61"/>
        <v>0</v>
      </c>
      <c r="AN38" s="3">
        <f t="shared" si="62"/>
        <v>0.66393442622950816</v>
      </c>
      <c r="AO38" s="3">
        <f t="shared" si="63"/>
        <v>1</v>
      </c>
      <c r="AP38" s="3">
        <f t="shared" si="64"/>
        <v>0.75</v>
      </c>
      <c r="AQ38" s="3">
        <f t="shared" si="65"/>
        <v>1</v>
      </c>
      <c r="AR38" s="3">
        <f t="shared" si="66"/>
        <v>1</v>
      </c>
      <c r="AS38" s="3">
        <f t="shared" si="67"/>
        <v>0</v>
      </c>
      <c r="AT38" s="3">
        <f t="shared" si="68"/>
        <v>0.57269624573378852</v>
      </c>
      <c r="AU38" s="3">
        <f t="shared" si="69"/>
        <v>1</v>
      </c>
      <c r="AV38" s="3">
        <f t="shared" si="52"/>
        <v>0.05</v>
      </c>
      <c r="AW38" s="3">
        <f t="shared" si="73"/>
        <v>1</v>
      </c>
      <c r="AX38" s="3">
        <f t="shared" si="70"/>
        <v>0.77500000000000002</v>
      </c>
      <c r="AY38" s="3">
        <f t="shared" si="71"/>
        <v>0.72884181021318328</v>
      </c>
      <c r="AZ38" s="3">
        <f t="shared" si="72"/>
        <v>0.767770906514186</v>
      </c>
      <c r="BC38" s="3">
        <f t="shared" si="3"/>
        <v>0</v>
      </c>
      <c r="BD38" s="3">
        <f t="shared" si="4"/>
        <v>1</v>
      </c>
      <c r="BG38" s="8">
        <v>428.88884600540302</v>
      </c>
      <c r="BH38" s="2"/>
      <c r="BI38" s="3">
        <f t="shared" si="7"/>
        <v>1.1651240726729848E-3</v>
      </c>
      <c r="BJ38" s="3">
        <f t="shared" si="38"/>
        <v>1.165911280769327E-3</v>
      </c>
      <c r="BK38" s="3">
        <f t="shared" si="39"/>
        <v>1.1664831702950635E-3</v>
      </c>
      <c r="BL38" s="3">
        <f t="shared" si="40"/>
        <v>1.1646111712167158E-3</v>
      </c>
      <c r="BM38" s="3">
        <f t="shared" si="41"/>
        <v>1.1659772078704846E-3</v>
      </c>
      <c r="BN38" s="3">
        <f t="shared" si="42"/>
        <v>1.1671639088233726E-3</v>
      </c>
      <c r="BO38" s="3">
        <f t="shared" si="43"/>
        <v>1.1644457108084929E-3</v>
      </c>
      <c r="BP38" s="3">
        <f t="shared" si="44"/>
        <v>1.1671639088233726E-3</v>
      </c>
      <c r="BQ38" s="3">
        <f t="shared" si="45"/>
        <v>1.1644457108084929E-3</v>
      </c>
      <c r="BR38" s="3">
        <f t="shared" si="46"/>
        <v>1.1662490013894702E-3</v>
      </c>
      <c r="BS38" s="3">
        <f t="shared" si="47"/>
        <v>1.1671639088233726E-3</v>
      </c>
      <c r="BT38" s="3">
        <f t="shared" si="48"/>
        <v>1.1664831702950635E-3</v>
      </c>
      <c r="BU38" s="3">
        <f t="shared" si="49"/>
        <v>1.1671639088233726E-3</v>
      </c>
      <c r="BV38" s="3">
        <f t="shared" si="50"/>
        <v>1.1671639088233726E-3</v>
      </c>
      <c r="BW38" s="3">
        <f t="shared" si="30"/>
        <v>1.1644457108084929E-3</v>
      </c>
      <c r="BX38" s="3">
        <f t="shared" si="31"/>
        <v>1.1660008613953226E-3</v>
      </c>
      <c r="BY38" s="3">
        <f t="shared" si="32"/>
        <v>1.1671639088233726E-3</v>
      </c>
      <c r="BZ38" s="3">
        <f t="shared" si="33"/>
        <v>1.1645813199807869E-3</v>
      </c>
      <c r="CA38" s="3">
        <f t="shared" si="34"/>
        <v>1.1671639088233726E-3</v>
      </c>
      <c r="CB38" s="3">
        <f t="shared" si="35"/>
        <v>1.1665512084126585E-3</v>
      </c>
      <c r="CC38" s="3">
        <f t="shared" si="36"/>
        <v>1.1664255939593691E-3</v>
      </c>
      <c r="CD38" s="3">
        <f t="shared" si="37"/>
        <v>1.1665315334404474E-3</v>
      </c>
    </row>
    <row r="39" spans="1:82" x14ac:dyDescent="0.3">
      <c r="A39" s="4">
        <v>266</v>
      </c>
      <c r="D39" s="2">
        <v>1</v>
      </c>
      <c r="E39" s="2">
        <v>99</v>
      </c>
      <c r="F39" s="2">
        <v>2</v>
      </c>
      <c r="G39" s="2">
        <v>49.5</v>
      </c>
      <c r="H39" s="2">
        <v>71999.5</v>
      </c>
      <c r="I39" s="2">
        <v>1</v>
      </c>
      <c r="J39" s="2">
        <v>0</v>
      </c>
      <c r="K39" s="2">
        <v>1</v>
      </c>
      <c r="L39" s="2">
        <v>1</v>
      </c>
      <c r="M39" s="2">
        <v>1954.5</v>
      </c>
      <c r="N39" s="2">
        <v>0</v>
      </c>
      <c r="O39" s="2">
        <v>11</v>
      </c>
      <c r="P39" s="2">
        <v>6</v>
      </c>
      <c r="Q39" s="2">
        <v>0</v>
      </c>
      <c r="R39" s="2">
        <v>4.49</v>
      </c>
      <c r="S39" s="2">
        <v>18.79</v>
      </c>
      <c r="T39" s="2">
        <v>4</v>
      </c>
      <c r="U39" s="2">
        <v>34.5</v>
      </c>
      <c r="V39" s="2">
        <v>828.52777099609295</v>
      </c>
      <c r="W39" s="2">
        <v>49</v>
      </c>
      <c r="X39" s="2">
        <v>62.000347137451101</v>
      </c>
      <c r="Y39" s="2">
        <v>66.654678344726506</v>
      </c>
      <c r="Z39" s="2"/>
      <c r="AA39" s="2">
        <v>451.08041329739399</v>
      </c>
      <c r="AE39" s="3">
        <f t="shared" si="53"/>
        <v>0.25</v>
      </c>
      <c r="AF39" s="3">
        <f t="shared" si="54"/>
        <v>0.46861924686192469</v>
      </c>
      <c r="AG39" s="3">
        <f t="shared" si="55"/>
        <v>0.25</v>
      </c>
      <c r="AH39" s="3">
        <f t="shared" si="56"/>
        <v>0.27751196172248804</v>
      </c>
      <c r="AI39" s="3">
        <f t="shared" si="57"/>
        <v>0.83999893332622222</v>
      </c>
      <c r="AJ39" s="3">
        <f t="shared" si="58"/>
        <v>1</v>
      </c>
      <c r="AK39" s="3">
        <f t="shared" si="59"/>
        <v>0</v>
      </c>
      <c r="AL39" s="3">
        <f t="shared" si="60"/>
        <v>1</v>
      </c>
      <c r="AM39" s="3">
        <f t="shared" si="61"/>
        <v>0</v>
      </c>
      <c r="AN39" s="3">
        <f t="shared" si="62"/>
        <v>0.66393442622950816</v>
      </c>
      <c r="AO39" s="3">
        <f t="shared" si="63"/>
        <v>0</v>
      </c>
      <c r="AP39" s="3">
        <f t="shared" si="64"/>
        <v>0.75</v>
      </c>
      <c r="AQ39" s="3">
        <f t="shared" si="65"/>
        <v>1</v>
      </c>
      <c r="AR39" s="3">
        <f t="shared" si="66"/>
        <v>0</v>
      </c>
      <c r="AS39" s="3">
        <f t="shared" si="67"/>
        <v>1</v>
      </c>
      <c r="AT39" s="3">
        <f t="shared" si="68"/>
        <v>1</v>
      </c>
      <c r="AU39" s="3">
        <f t="shared" si="69"/>
        <v>1</v>
      </c>
      <c r="AV39" s="3">
        <f t="shared" si="52"/>
        <v>0.35</v>
      </c>
      <c r="AW39" s="3">
        <f t="shared" si="73"/>
        <v>1</v>
      </c>
      <c r="AX39" s="3">
        <f t="shared" si="70"/>
        <v>0.77500000000000002</v>
      </c>
      <c r="AY39" s="3">
        <f t="shared" si="71"/>
        <v>0.72884181021318328</v>
      </c>
      <c r="AZ39" s="3">
        <f t="shared" si="72"/>
        <v>0.767770906514186</v>
      </c>
      <c r="BC39" s="3">
        <f t="shared" si="3"/>
        <v>0</v>
      </c>
      <c r="BD39" s="3">
        <f t="shared" si="4"/>
        <v>1</v>
      </c>
      <c r="BG39" s="8">
        <v>451.08041329739399</v>
      </c>
      <c r="BH39" s="2"/>
      <c r="BI39" s="3">
        <f t="shared" si="7"/>
        <v>1.1078358233096433E-3</v>
      </c>
      <c r="BJ39" s="3">
        <f t="shared" si="38"/>
        <v>1.1083727062653379E-3</v>
      </c>
      <c r="BK39" s="3">
        <f t="shared" si="39"/>
        <v>1.1078358233096433E-3</v>
      </c>
      <c r="BL39" s="3">
        <f t="shared" si="40"/>
        <v>1.1079033582992821E-3</v>
      </c>
      <c r="BM39" s="3">
        <f t="shared" si="41"/>
        <v>1.1092859305847484E-3</v>
      </c>
      <c r="BN39" s="3">
        <f t="shared" si="42"/>
        <v>1.1096798379249297E-3</v>
      </c>
      <c r="BO39" s="3">
        <f t="shared" si="43"/>
        <v>1.1072225129275452E-3</v>
      </c>
      <c r="BP39" s="3">
        <f t="shared" si="44"/>
        <v>1.1096798379249297E-3</v>
      </c>
      <c r="BQ39" s="3">
        <f t="shared" si="45"/>
        <v>1.1072225129275452E-3</v>
      </c>
      <c r="BR39" s="3">
        <f t="shared" si="46"/>
        <v>1.1088527996397745E-3</v>
      </c>
      <c r="BS39" s="3">
        <f t="shared" si="47"/>
        <v>1.1072225129275452E-3</v>
      </c>
      <c r="BT39" s="3">
        <f t="shared" si="48"/>
        <v>1.1090644846761279E-3</v>
      </c>
      <c r="BU39" s="3">
        <f t="shared" si="49"/>
        <v>1.1096798379249297E-3</v>
      </c>
      <c r="BV39" s="3">
        <f t="shared" si="50"/>
        <v>1.1072225129275452E-3</v>
      </c>
      <c r="BW39" s="3">
        <f t="shared" si="30"/>
        <v>1.1096798379249297E-3</v>
      </c>
      <c r="BX39" s="3">
        <f t="shared" si="31"/>
        <v>1.1096798379249297E-3</v>
      </c>
      <c r="BY39" s="3">
        <f t="shared" si="32"/>
        <v>1.1096798379249297E-3</v>
      </c>
      <c r="BZ39" s="3">
        <f t="shared" si="33"/>
        <v>1.1080813377498634E-3</v>
      </c>
      <c r="CA39" s="3">
        <f t="shared" si="34"/>
        <v>1.1096798379249297E-3</v>
      </c>
      <c r="CB39" s="3">
        <f t="shared" si="35"/>
        <v>1.1091259892883154E-3</v>
      </c>
      <c r="CC39" s="3">
        <f t="shared" si="36"/>
        <v>1.1090124369550227E-3</v>
      </c>
      <c r="CD39" s="3">
        <f t="shared" si="37"/>
        <v>1.1091082036835871E-3</v>
      </c>
    </row>
    <row r="40" spans="1:82" x14ac:dyDescent="0.3">
      <c r="A40" s="4">
        <v>268</v>
      </c>
      <c r="D40" s="2">
        <v>2</v>
      </c>
      <c r="E40" s="2">
        <v>89.5</v>
      </c>
      <c r="F40" s="2">
        <v>1</v>
      </c>
      <c r="G40" s="2">
        <v>89.5</v>
      </c>
      <c r="H40" s="2">
        <v>29699.5</v>
      </c>
      <c r="I40" s="2">
        <v>1</v>
      </c>
      <c r="J40" s="2">
        <v>0</v>
      </c>
      <c r="K40" s="2">
        <v>0</v>
      </c>
      <c r="L40" s="2">
        <v>3</v>
      </c>
      <c r="M40" s="2">
        <v>1972.5</v>
      </c>
      <c r="N40" s="2">
        <v>0</v>
      </c>
      <c r="O40" s="2">
        <v>9</v>
      </c>
      <c r="P40" s="2">
        <v>6</v>
      </c>
      <c r="Q40" s="2">
        <v>1</v>
      </c>
      <c r="R40" s="2">
        <v>3.98</v>
      </c>
      <c r="S40" s="2">
        <v>15</v>
      </c>
      <c r="T40" s="2">
        <v>4</v>
      </c>
      <c r="U40" s="2">
        <v>42</v>
      </c>
      <c r="V40" s="2">
        <v>768.935791015625</v>
      </c>
      <c r="W40" s="2">
        <v>39</v>
      </c>
      <c r="X40" s="2">
        <v>39.678539276122997</v>
      </c>
      <c r="Y40" s="2">
        <v>32.366680145263601</v>
      </c>
      <c r="Z40" s="2"/>
      <c r="AA40" s="2">
        <v>180.66261278932899</v>
      </c>
      <c r="AE40" s="3">
        <f t="shared" si="53"/>
        <v>0.5</v>
      </c>
      <c r="AF40" s="3">
        <f t="shared" si="54"/>
        <v>0.38912133891213391</v>
      </c>
      <c r="AG40" s="3">
        <f t="shared" si="55"/>
        <v>0</v>
      </c>
      <c r="AH40" s="3">
        <f t="shared" si="56"/>
        <v>0.66028708133971292</v>
      </c>
      <c r="AI40" s="3">
        <f t="shared" si="57"/>
        <v>0.27599517330115536</v>
      </c>
      <c r="AJ40" s="3">
        <f t="shared" si="58"/>
        <v>1</v>
      </c>
      <c r="AK40" s="3">
        <f t="shared" si="59"/>
        <v>0</v>
      </c>
      <c r="AL40" s="3">
        <f t="shared" si="60"/>
        <v>0</v>
      </c>
      <c r="AM40" s="3">
        <f t="shared" si="61"/>
        <v>1</v>
      </c>
      <c r="AN40" s="3">
        <f t="shared" si="62"/>
        <v>0.76229508196721307</v>
      </c>
      <c r="AO40" s="3">
        <f t="shared" si="63"/>
        <v>0</v>
      </c>
      <c r="AP40" s="3">
        <f t="shared" si="64"/>
        <v>0.58333333333333337</v>
      </c>
      <c r="AQ40" s="3">
        <f t="shared" si="65"/>
        <v>1</v>
      </c>
      <c r="AR40" s="3">
        <f t="shared" si="66"/>
        <v>1</v>
      </c>
      <c r="AS40" s="3">
        <f t="shared" si="67"/>
        <v>0.78661087866108781</v>
      </c>
      <c r="AT40" s="3">
        <f t="shared" si="68"/>
        <v>0.74129692832764504</v>
      </c>
      <c r="AU40" s="3">
        <f t="shared" si="69"/>
        <v>1</v>
      </c>
      <c r="AV40" s="3">
        <f t="shared" si="52"/>
        <v>0.5</v>
      </c>
      <c r="AW40" s="3">
        <f t="shared" si="73"/>
        <v>0.46906988328135429</v>
      </c>
      <c r="AX40" s="3">
        <f t="shared" si="70"/>
        <v>0.52500000000000002</v>
      </c>
      <c r="AY40" s="3">
        <f t="shared" si="71"/>
        <v>0.16613818392468824</v>
      </c>
      <c r="AZ40" s="3">
        <f t="shared" si="72"/>
        <v>5.265687893823022E-2</v>
      </c>
      <c r="BC40" s="3">
        <f t="shared" si="3"/>
        <v>0</v>
      </c>
      <c r="BD40" s="3">
        <f t="shared" si="4"/>
        <v>1</v>
      </c>
      <c r="BG40" s="8">
        <v>180.66261278932899</v>
      </c>
      <c r="BH40" s="2"/>
      <c r="BI40" s="3">
        <f t="shared" si="7"/>
        <v>2.7675897756612817E-3</v>
      </c>
      <c r="BJ40" s="3">
        <f t="shared" si="38"/>
        <v>2.7658922554867045E-3</v>
      </c>
      <c r="BK40" s="3">
        <f t="shared" si="39"/>
        <v>2.7599513624891343E-3</v>
      </c>
      <c r="BL40" s="3">
        <f t="shared" si="40"/>
        <v>2.770047410961804E-3</v>
      </c>
      <c r="BM40" s="3">
        <f t="shared" si="41"/>
        <v>2.7641624714403222E-3</v>
      </c>
      <c r="BN40" s="3">
        <f t="shared" si="42"/>
        <v>2.7752705861602322E-3</v>
      </c>
      <c r="BO40" s="3">
        <f t="shared" si="43"/>
        <v>2.7599513624891343E-3</v>
      </c>
      <c r="BP40" s="3">
        <f t="shared" si="44"/>
        <v>2.7599513624891343E-3</v>
      </c>
      <c r="BQ40" s="3">
        <f t="shared" si="45"/>
        <v>2.7752705861602322E-3</v>
      </c>
      <c r="BR40" s="3">
        <f t="shared" si="46"/>
        <v>2.7716137441125802E-3</v>
      </c>
      <c r="BS40" s="3">
        <f t="shared" si="47"/>
        <v>2.7599513624891343E-3</v>
      </c>
      <c r="BT40" s="3">
        <f t="shared" si="48"/>
        <v>2.7688669569746632E-3</v>
      </c>
      <c r="BU40" s="3">
        <f t="shared" si="49"/>
        <v>2.7752705861602322E-3</v>
      </c>
      <c r="BV40" s="3">
        <f t="shared" si="50"/>
        <v>2.7752705861602322E-3</v>
      </c>
      <c r="BW40" s="3">
        <f t="shared" si="30"/>
        <v>2.7719873747264201E-3</v>
      </c>
      <c r="BX40" s="3">
        <f t="shared" si="31"/>
        <v>2.7712911726306536E-3</v>
      </c>
      <c r="BY40" s="3">
        <f t="shared" si="32"/>
        <v>2.7752705861602322E-3</v>
      </c>
      <c r="BZ40" s="3">
        <f t="shared" si="33"/>
        <v>2.7675897756612817E-3</v>
      </c>
      <c r="CA40" s="3">
        <f t="shared" si="34"/>
        <v>2.7671160350205603E-3</v>
      </c>
      <c r="CB40" s="3">
        <f t="shared" si="35"/>
        <v>2.7679728063231862E-3</v>
      </c>
      <c r="CC40" s="3">
        <f t="shared" si="36"/>
        <v>2.7624847450209438E-3</v>
      </c>
      <c r="CD40" s="3">
        <f t="shared" si="37"/>
        <v>2.7607538055356221E-3</v>
      </c>
    </row>
    <row r="41" spans="1:82" x14ac:dyDescent="0.3">
      <c r="A41" s="4">
        <v>276</v>
      </c>
      <c r="D41" s="2">
        <v>1</v>
      </c>
      <c r="E41" s="2">
        <v>75.5</v>
      </c>
      <c r="F41" s="2">
        <v>3</v>
      </c>
      <c r="G41" s="2">
        <v>25.166666666666668</v>
      </c>
      <c r="H41" s="2">
        <v>51299.5</v>
      </c>
      <c r="I41" s="2">
        <v>1</v>
      </c>
      <c r="J41" s="2">
        <v>1</v>
      </c>
      <c r="K41" s="2">
        <v>1</v>
      </c>
      <c r="L41" s="2">
        <v>1</v>
      </c>
      <c r="M41" s="2">
        <v>1909</v>
      </c>
      <c r="N41" s="2">
        <v>1</v>
      </c>
      <c r="O41" s="2">
        <v>14</v>
      </c>
      <c r="P41" s="2">
        <v>6</v>
      </c>
      <c r="Q41" s="2">
        <v>1</v>
      </c>
      <c r="R41" s="2">
        <v>3.75</v>
      </c>
      <c r="S41" s="2">
        <v>12.45</v>
      </c>
      <c r="T41" s="2">
        <v>4</v>
      </c>
      <c r="U41" s="2">
        <v>35.3333333333333</v>
      </c>
      <c r="V41" s="2">
        <v>828.52777099609295</v>
      </c>
      <c r="W41" s="2">
        <v>49</v>
      </c>
      <c r="X41" s="2">
        <v>62.000347137451101</v>
      </c>
      <c r="Y41" s="2">
        <v>66.654678344726506</v>
      </c>
      <c r="Z41" s="2"/>
      <c r="AA41" s="2">
        <v>513.65243902438999</v>
      </c>
      <c r="AE41" s="3">
        <f t="shared" si="53"/>
        <v>0.25</v>
      </c>
      <c r="AF41" s="3">
        <f t="shared" si="54"/>
        <v>0.27196652719665271</v>
      </c>
      <c r="AG41" s="3">
        <f t="shared" si="55"/>
        <v>0.5</v>
      </c>
      <c r="AH41" s="3">
        <f t="shared" si="56"/>
        <v>4.4657097288676249E-2</v>
      </c>
      <c r="AI41" s="3">
        <f t="shared" si="57"/>
        <v>0.56399709331395542</v>
      </c>
      <c r="AJ41" s="3">
        <f t="shared" si="58"/>
        <v>1</v>
      </c>
      <c r="AK41" s="3">
        <f t="shared" si="59"/>
        <v>1</v>
      </c>
      <c r="AL41" s="3">
        <f t="shared" si="60"/>
        <v>1</v>
      </c>
      <c r="AM41" s="3">
        <f t="shared" si="61"/>
        <v>0</v>
      </c>
      <c r="AN41" s="3">
        <f t="shared" si="62"/>
        <v>0.41530054644808745</v>
      </c>
      <c r="AO41" s="3">
        <f t="shared" si="63"/>
        <v>1</v>
      </c>
      <c r="AP41" s="3">
        <f t="shared" si="64"/>
        <v>1</v>
      </c>
      <c r="AQ41" s="3">
        <f t="shared" si="65"/>
        <v>1</v>
      </c>
      <c r="AR41" s="3">
        <f t="shared" si="66"/>
        <v>1</v>
      </c>
      <c r="AS41" s="3">
        <f t="shared" si="67"/>
        <v>0.69037656903765687</v>
      </c>
      <c r="AT41" s="3">
        <f t="shared" si="68"/>
        <v>0.56723549488054603</v>
      </c>
      <c r="AU41" s="3">
        <f t="shared" si="69"/>
        <v>1</v>
      </c>
      <c r="AV41" s="3">
        <f t="shared" si="52"/>
        <v>0.36666666666666603</v>
      </c>
      <c r="AW41" s="3">
        <f t="shared" si="73"/>
        <v>1</v>
      </c>
      <c r="AX41" s="3">
        <f t="shared" si="70"/>
        <v>0.77500000000000002</v>
      </c>
      <c r="AY41" s="3">
        <f t="shared" si="71"/>
        <v>0.72884181021318328</v>
      </c>
      <c r="AZ41" s="3">
        <f t="shared" si="72"/>
        <v>0.767770906514186</v>
      </c>
      <c r="BC41" s="3">
        <f t="shared" si="3"/>
        <v>0</v>
      </c>
      <c r="BD41" s="3">
        <f t="shared" si="4"/>
        <v>1</v>
      </c>
      <c r="BG41" s="8">
        <v>513.65243902438999</v>
      </c>
      <c r="BH41" s="2"/>
      <c r="BI41" s="3">
        <f t="shared" si="7"/>
        <v>9.7294731846226908E-4</v>
      </c>
      <c r="BJ41" s="3">
        <f t="shared" si="38"/>
        <v>9.7298890843284744E-4</v>
      </c>
      <c r="BK41" s="3">
        <f t="shared" si="39"/>
        <v>9.7342086207101268E-4</v>
      </c>
      <c r="BL41" s="3">
        <f t="shared" si="40"/>
        <v>9.7255870768145315E-4</v>
      </c>
      <c r="BM41" s="3">
        <f t="shared" si="41"/>
        <v>9.7354215784143435E-4</v>
      </c>
      <c r="BN41" s="3">
        <f t="shared" si="42"/>
        <v>9.7436933350761128E-4</v>
      </c>
      <c r="BO41" s="3">
        <f t="shared" si="43"/>
        <v>9.7436933350761128E-4</v>
      </c>
      <c r="BP41" s="3">
        <f t="shared" si="44"/>
        <v>9.7436933350761128E-4</v>
      </c>
      <c r="BQ41" s="3">
        <f t="shared" si="45"/>
        <v>9.7247423536248436E-4</v>
      </c>
      <c r="BR41" s="3">
        <f t="shared" si="46"/>
        <v>9.7326037490954773E-4</v>
      </c>
      <c r="BS41" s="3">
        <f t="shared" si="47"/>
        <v>9.7436933350761128E-4</v>
      </c>
      <c r="BT41" s="3">
        <f t="shared" si="48"/>
        <v>9.7436933350761128E-4</v>
      </c>
      <c r="BU41" s="3">
        <f t="shared" si="49"/>
        <v>9.7436933350761128E-4</v>
      </c>
      <c r="BV41" s="3">
        <f t="shared" si="50"/>
        <v>9.7436933350761128E-4</v>
      </c>
      <c r="BW41" s="3">
        <f t="shared" si="30"/>
        <v>9.7378177777930196E-4</v>
      </c>
      <c r="BX41" s="3">
        <f t="shared" si="31"/>
        <v>9.7354829649267934E-4</v>
      </c>
      <c r="BY41" s="3">
        <f t="shared" si="32"/>
        <v>9.7436933350761128E-4</v>
      </c>
      <c r="BZ41" s="3">
        <f t="shared" si="33"/>
        <v>9.7316824813100322E-4</v>
      </c>
      <c r="CA41" s="3">
        <f t="shared" si="34"/>
        <v>9.7436933350761128E-4</v>
      </c>
      <c r="CB41" s="3">
        <f t="shared" si="35"/>
        <v>9.7394229273142156E-4</v>
      </c>
      <c r="CC41" s="3">
        <f t="shared" si="36"/>
        <v>9.7385473264763669E-4</v>
      </c>
      <c r="CD41" s="3">
        <f t="shared" si="37"/>
        <v>9.7392857841480649E-4</v>
      </c>
    </row>
    <row r="42" spans="1:82" x14ac:dyDescent="0.3">
      <c r="A42" s="4">
        <v>311</v>
      </c>
      <c r="D42" s="2">
        <v>1</v>
      </c>
      <c r="E42" s="2">
        <v>93</v>
      </c>
      <c r="F42" s="2">
        <v>2</v>
      </c>
      <c r="G42" s="2">
        <v>46.5</v>
      </c>
      <c r="H42" s="2">
        <v>17999.5</v>
      </c>
      <c r="I42" s="2">
        <v>0</v>
      </c>
      <c r="J42" s="2">
        <v>1</v>
      </c>
      <c r="K42" s="2">
        <v>1</v>
      </c>
      <c r="L42" s="2">
        <v>1</v>
      </c>
      <c r="M42" s="2">
        <v>1874.5</v>
      </c>
      <c r="N42" s="2">
        <v>0</v>
      </c>
      <c r="O42" s="2">
        <v>14</v>
      </c>
      <c r="P42" s="2">
        <v>1</v>
      </c>
      <c r="Q42" s="2">
        <v>0</v>
      </c>
      <c r="R42" s="2">
        <v>3.5</v>
      </c>
      <c r="S42" s="2">
        <v>13.7</v>
      </c>
      <c r="T42" s="2">
        <v>3</v>
      </c>
      <c r="U42" s="2">
        <v>59.5</v>
      </c>
      <c r="V42" s="2">
        <v>828.52777099609295</v>
      </c>
      <c r="W42" s="2">
        <v>49</v>
      </c>
      <c r="X42" s="2">
        <v>62.000347137451101</v>
      </c>
      <c r="Y42" s="2">
        <v>66.654678344726506</v>
      </c>
      <c r="Z42" s="2"/>
      <c r="AA42" s="2">
        <v>305.49543378995401</v>
      </c>
      <c r="AE42" s="3">
        <f t="shared" si="53"/>
        <v>0.25</v>
      </c>
      <c r="AF42" s="3">
        <f t="shared" si="54"/>
        <v>0.41841004184100417</v>
      </c>
      <c r="AG42" s="3">
        <f t="shared" si="55"/>
        <v>0.25</v>
      </c>
      <c r="AH42" s="3">
        <f t="shared" si="56"/>
        <v>0.24880382775119617</v>
      </c>
      <c r="AI42" s="3">
        <f t="shared" si="57"/>
        <v>0.11999413329422196</v>
      </c>
      <c r="AJ42" s="3">
        <f t="shared" si="58"/>
        <v>0</v>
      </c>
      <c r="AK42" s="3">
        <f t="shared" si="59"/>
        <v>1</v>
      </c>
      <c r="AL42" s="3">
        <f t="shared" si="60"/>
        <v>1</v>
      </c>
      <c r="AM42" s="3">
        <f t="shared" si="61"/>
        <v>0</v>
      </c>
      <c r="AN42" s="3">
        <f t="shared" si="62"/>
        <v>0.22677595628415301</v>
      </c>
      <c r="AO42" s="3">
        <f t="shared" si="63"/>
        <v>0</v>
      </c>
      <c r="AP42" s="3">
        <f t="shared" si="64"/>
        <v>1</v>
      </c>
      <c r="AQ42" s="3">
        <f t="shared" si="65"/>
        <v>0.16666666666666666</v>
      </c>
      <c r="AR42" s="3">
        <f t="shared" si="66"/>
        <v>0</v>
      </c>
      <c r="AS42" s="3">
        <f t="shared" si="67"/>
        <v>0.58577405857740583</v>
      </c>
      <c r="AT42" s="3">
        <f t="shared" si="68"/>
        <v>0.65255972696245734</v>
      </c>
      <c r="AU42" s="3">
        <f t="shared" si="69"/>
        <v>0.66666666666666663</v>
      </c>
      <c r="AV42" s="3">
        <f t="shared" si="52"/>
        <v>0.85</v>
      </c>
      <c r="AW42" s="3">
        <f t="shared" si="73"/>
        <v>1</v>
      </c>
      <c r="AX42" s="3">
        <f t="shared" si="70"/>
        <v>0.77500000000000002</v>
      </c>
      <c r="AY42" s="3">
        <f t="shared" si="71"/>
        <v>0.72884181021318328</v>
      </c>
      <c r="AZ42" s="3">
        <f t="shared" si="72"/>
        <v>0.767770906514186</v>
      </c>
      <c r="BC42" s="3">
        <f t="shared" si="3"/>
        <v>0</v>
      </c>
      <c r="BD42" s="3">
        <f t="shared" si="4"/>
        <v>1</v>
      </c>
      <c r="BG42" s="8">
        <v>305.49543378995401</v>
      </c>
      <c r="BH42" s="2"/>
      <c r="BI42" s="3">
        <f>($BC$45+$B$2*$BD$45)/(ABS(AE42-$BG42)+$B$2*$BD$45)</f>
        <v>1.6353473993122598E-3</v>
      </c>
      <c r="BJ42" s="3">
        <f t="shared" si="38"/>
        <v>1.6362486742856354E-3</v>
      </c>
      <c r="BK42" s="3">
        <f t="shared" si="39"/>
        <v>1.6353473993122598E-3</v>
      </c>
      <c r="BL42" s="3">
        <f t="shared" si="40"/>
        <v>1.6353410013441891E-3</v>
      </c>
      <c r="BM42" s="3">
        <f t="shared" si="41"/>
        <v>1.6346523295928624E-3</v>
      </c>
      <c r="BN42" s="3">
        <f t="shared" si="42"/>
        <v>1.6340113112381198E-3</v>
      </c>
      <c r="BO42" s="3">
        <f t="shared" si="43"/>
        <v>1.6393688055813414E-3</v>
      </c>
      <c r="BP42" s="3">
        <f t="shared" si="44"/>
        <v>1.6393688055813414E-3</v>
      </c>
      <c r="BQ42" s="3">
        <f t="shared" si="45"/>
        <v>1.6340113112381198E-3</v>
      </c>
      <c r="BR42" s="3">
        <f t="shared" si="46"/>
        <v>1.6352231897881009E-3</v>
      </c>
      <c r="BS42" s="3">
        <f t="shared" si="47"/>
        <v>1.6340113112381198E-3</v>
      </c>
      <c r="BT42" s="3">
        <f t="shared" si="48"/>
        <v>1.6393688055813414E-3</v>
      </c>
      <c r="BU42" s="3">
        <f t="shared" si="49"/>
        <v>1.6349017939127921E-3</v>
      </c>
      <c r="BV42" s="3">
        <f t="shared" si="50"/>
        <v>1.6340113112381198E-3</v>
      </c>
      <c r="BW42" s="3">
        <f t="shared" si="30"/>
        <v>1.6371453360046813E-3</v>
      </c>
      <c r="BX42" s="3">
        <f t="shared" si="31"/>
        <v>1.6375034181961984E-3</v>
      </c>
      <c r="BY42" s="3">
        <f t="shared" si="32"/>
        <v>1.6375790748799875E-3</v>
      </c>
      <c r="BZ42" s="3">
        <f t="shared" si="33"/>
        <v>1.6385629428889753E-3</v>
      </c>
      <c r="CA42" s="3">
        <f t="shared" si="34"/>
        <v>1.6393688055813414E-3</v>
      </c>
      <c r="CB42" s="3">
        <f t="shared" si="35"/>
        <v>1.6381603085725545E-3</v>
      </c>
      <c r="CC42" s="3">
        <f t="shared" si="36"/>
        <v>1.6379126086394111E-3</v>
      </c>
      <c r="CD42" s="3">
        <f t="shared" si="37"/>
        <v>1.6381215099462976E-3</v>
      </c>
    </row>
    <row r="44" spans="1:82" x14ac:dyDescent="0.3">
      <c r="BC44" s="1" t="s">
        <v>29</v>
      </c>
      <c r="BD44" s="1" t="s">
        <v>30</v>
      </c>
      <c r="BE44" s="1"/>
    </row>
    <row r="45" spans="1:82" x14ac:dyDescent="0.3">
      <c r="C45" s="4" t="s">
        <v>25</v>
      </c>
      <c r="D45" s="3">
        <f t="shared" ref="D45:Y45" si="74">MAX(D5:D42)</f>
        <v>4</v>
      </c>
      <c r="E45" s="3">
        <f t="shared" si="74"/>
        <v>162.5</v>
      </c>
      <c r="F45" s="3">
        <f t="shared" si="74"/>
        <v>5</v>
      </c>
      <c r="G45" s="3">
        <f t="shared" si="74"/>
        <v>125</v>
      </c>
      <c r="H45" s="3">
        <f t="shared" si="74"/>
        <v>83999.5</v>
      </c>
      <c r="I45" s="3">
        <f t="shared" si="74"/>
        <v>1</v>
      </c>
      <c r="J45" s="3">
        <f t="shared" si="74"/>
        <v>1</v>
      </c>
      <c r="K45" s="3">
        <f t="shared" si="74"/>
        <v>1</v>
      </c>
      <c r="L45" s="3">
        <f t="shared" si="74"/>
        <v>3</v>
      </c>
      <c r="M45" s="3">
        <f t="shared" si="74"/>
        <v>2016</v>
      </c>
      <c r="N45" s="3">
        <f t="shared" si="74"/>
        <v>1</v>
      </c>
      <c r="O45" s="3">
        <f t="shared" si="74"/>
        <v>14</v>
      </c>
      <c r="P45" s="3">
        <f t="shared" si="74"/>
        <v>6</v>
      </c>
      <c r="Q45" s="3">
        <f t="shared" si="74"/>
        <v>1</v>
      </c>
      <c r="R45" s="3">
        <f t="shared" si="74"/>
        <v>4.49</v>
      </c>
      <c r="S45" s="3">
        <f t="shared" si="74"/>
        <v>18.79</v>
      </c>
      <c r="T45" s="3">
        <f t="shared" si="74"/>
        <v>4</v>
      </c>
      <c r="U45" s="3">
        <f t="shared" si="74"/>
        <v>67</v>
      </c>
      <c r="V45" s="3">
        <f t="shared" si="74"/>
        <v>828.52777099609295</v>
      </c>
      <c r="W45" s="3">
        <f t="shared" si="74"/>
        <v>58</v>
      </c>
      <c r="X45" s="3">
        <f t="shared" si="74"/>
        <v>72.756881713867102</v>
      </c>
      <c r="Y45" s="3">
        <f t="shared" si="74"/>
        <v>77.789505004882798</v>
      </c>
      <c r="AA45" s="3">
        <f>MAX(AA5:AA42)</f>
        <v>1009.25256869773</v>
      </c>
      <c r="AD45" s="3" t="s">
        <v>25</v>
      </c>
      <c r="AE45" s="3">
        <f>MAX(AE5:AE42)</f>
        <v>1</v>
      </c>
      <c r="AF45" s="3">
        <f t="shared" ref="AF45:AZ45" si="75">MAX(AF5:AF42)</f>
        <v>1</v>
      </c>
      <c r="AG45" s="3">
        <f t="shared" si="75"/>
        <v>1</v>
      </c>
      <c r="AH45" s="3">
        <f t="shared" si="75"/>
        <v>1</v>
      </c>
      <c r="AI45" s="3">
        <f t="shared" si="75"/>
        <v>1</v>
      </c>
      <c r="AJ45" s="3">
        <f t="shared" si="75"/>
        <v>1</v>
      </c>
      <c r="AK45" s="3">
        <f t="shared" si="75"/>
        <v>1</v>
      </c>
      <c r="AL45" s="3">
        <f t="shared" si="75"/>
        <v>1</v>
      </c>
      <c r="AM45" s="3">
        <f t="shared" si="75"/>
        <v>1</v>
      </c>
      <c r="AN45" s="3">
        <f t="shared" si="75"/>
        <v>1</v>
      </c>
      <c r="AO45" s="3">
        <f t="shared" si="75"/>
        <v>1</v>
      </c>
      <c r="AP45" s="3">
        <f t="shared" si="75"/>
        <v>1</v>
      </c>
      <c r="AQ45" s="3">
        <f t="shared" si="75"/>
        <v>1</v>
      </c>
      <c r="AR45" s="3">
        <f t="shared" si="75"/>
        <v>1</v>
      </c>
      <c r="AS45" s="3">
        <f t="shared" si="75"/>
        <v>1</v>
      </c>
      <c r="AT45" s="3">
        <f t="shared" si="75"/>
        <v>1</v>
      </c>
      <c r="AU45" s="3">
        <f t="shared" si="75"/>
        <v>1</v>
      </c>
      <c r="AV45" s="3">
        <f t="shared" si="75"/>
        <v>1</v>
      </c>
      <c r="AW45" s="3">
        <f t="shared" si="75"/>
        <v>1</v>
      </c>
      <c r="AX45" s="3">
        <f t="shared" si="75"/>
        <v>1</v>
      </c>
      <c r="AY45" s="3">
        <f t="shared" si="75"/>
        <v>1</v>
      </c>
      <c r="AZ45" s="3">
        <f t="shared" si="75"/>
        <v>1</v>
      </c>
      <c r="BC45" s="3">
        <f>MIN(BC5:BC42)</f>
        <v>0</v>
      </c>
      <c r="BD45" s="3">
        <f>MAX(BD5:BD42)</f>
        <v>1</v>
      </c>
      <c r="BG45" s="3">
        <f>MAX(BG5:BG42)</f>
        <v>1009.25256869773</v>
      </c>
      <c r="BH45" s="3" t="s">
        <v>36</v>
      </c>
      <c r="BI45" s="3">
        <f t="shared" ref="BI45:CD45" si="76">MAX(BI5:BI42)</f>
        <v>4.6715538306741512E-3</v>
      </c>
      <c r="BJ45" s="3">
        <f t="shared" si="76"/>
        <v>4.6606675509984685E-3</v>
      </c>
      <c r="BK45" s="3">
        <f t="shared" si="76"/>
        <v>4.6606675509984685E-3</v>
      </c>
      <c r="BL45" s="3">
        <f t="shared" si="76"/>
        <v>4.6700402565376803E-3</v>
      </c>
      <c r="BM45" s="3">
        <f t="shared" si="76"/>
        <v>4.6606675509984685E-3</v>
      </c>
      <c r="BN45" s="3">
        <f t="shared" si="76"/>
        <v>4.6606675509984685E-3</v>
      </c>
      <c r="BO45" s="3">
        <f t="shared" si="76"/>
        <v>4.6606675509984685E-3</v>
      </c>
      <c r="BP45" s="3">
        <f t="shared" si="76"/>
        <v>4.6606675509984685E-3</v>
      </c>
      <c r="BQ45" s="3">
        <f t="shared" si="76"/>
        <v>4.6606675509984685E-3</v>
      </c>
      <c r="BR45" s="3">
        <f t="shared" si="76"/>
        <v>4.697154006431498E-3</v>
      </c>
      <c r="BS45" s="3">
        <f t="shared" si="76"/>
        <v>4.6606675509984685E-3</v>
      </c>
      <c r="BT45" s="3">
        <f t="shared" si="76"/>
        <v>4.6861482264731425E-3</v>
      </c>
      <c r="BU45" s="3">
        <f t="shared" si="76"/>
        <v>4.7045199580212169E-3</v>
      </c>
      <c r="BV45" s="3">
        <f t="shared" si="76"/>
        <v>4.7045199580212169E-3</v>
      </c>
      <c r="BW45" s="3">
        <f t="shared" si="76"/>
        <v>4.662485985905707E-3</v>
      </c>
      <c r="BX45" s="3">
        <f t="shared" si="76"/>
        <v>4.6846921748914128E-3</v>
      </c>
      <c r="BY45" s="3">
        <f t="shared" si="76"/>
        <v>4.6898110847893902E-3</v>
      </c>
      <c r="BZ45" s="3">
        <f t="shared" si="76"/>
        <v>4.6956835831677909E-3</v>
      </c>
      <c r="CA45" s="3">
        <f t="shared" si="76"/>
        <v>4.7045199580212169E-3</v>
      </c>
      <c r="CB45" s="3">
        <f t="shared" si="76"/>
        <v>4.694581369734406E-3</v>
      </c>
      <c r="CC45" s="3">
        <f t="shared" si="76"/>
        <v>4.692547681718809E-3</v>
      </c>
      <c r="CD45" s="3">
        <f t="shared" si="76"/>
        <v>4.6942627460158683E-3</v>
      </c>
    </row>
    <row r="46" spans="1:82" x14ac:dyDescent="0.3">
      <c r="C46" s="4" t="s">
        <v>26</v>
      </c>
      <c r="D46" s="3">
        <f t="shared" ref="D46:Y46" si="77">MIN(D5:D42)</f>
        <v>0</v>
      </c>
      <c r="E46" s="3">
        <f t="shared" si="77"/>
        <v>43</v>
      </c>
      <c r="F46" s="3">
        <f t="shared" si="77"/>
        <v>1</v>
      </c>
      <c r="G46" s="3">
        <f t="shared" si="77"/>
        <v>20.5</v>
      </c>
      <c r="H46" s="3">
        <f t="shared" si="77"/>
        <v>9000</v>
      </c>
      <c r="I46" s="3">
        <f t="shared" si="77"/>
        <v>0</v>
      </c>
      <c r="J46" s="3">
        <f t="shared" si="77"/>
        <v>0</v>
      </c>
      <c r="K46" s="3">
        <f t="shared" si="77"/>
        <v>0</v>
      </c>
      <c r="L46" s="3">
        <f t="shared" si="77"/>
        <v>1</v>
      </c>
      <c r="M46" s="3">
        <f t="shared" si="77"/>
        <v>1833</v>
      </c>
      <c r="N46" s="3">
        <f t="shared" si="77"/>
        <v>0</v>
      </c>
      <c r="O46" s="3">
        <f t="shared" si="77"/>
        <v>2</v>
      </c>
      <c r="P46" s="3">
        <f t="shared" si="77"/>
        <v>0</v>
      </c>
      <c r="Q46" s="3">
        <f t="shared" si="77"/>
        <v>0</v>
      </c>
      <c r="R46" s="3">
        <f t="shared" si="77"/>
        <v>2.1</v>
      </c>
      <c r="S46" s="3">
        <f t="shared" si="77"/>
        <v>4.1399999999999997</v>
      </c>
      <c r="T46" s="3">
        <f t="shared" si="77"/>
        <v>1</v>
      </c>
      <c r="U46" s="3">
        <f t="shared" si="77"/>
        <v>17</v>
      </c>
      <c r="V46" s="3">
        <f t="shared" si="77"/>
        <v>716.28704833984295</v>
      </c>
      <c r="W46" s="3">
        <f t="shared" si="77"/>
        <v>18</v>
      </c>
      <c r="X46" s="3">
        <f t="shared" si="77"/>
        <v>33.088027954101499</v>
      </c>
      <c r="Y46" s="3">
        <f t="shared" si="77"/>
        <v>29.8419094085693</v>
      </c>
      <c r="AA46" s="3">
        <f>MIN(AA5:AA42)</f>
        <v>106.780769230769</v>
      </c>
      <c r="AD46" s="3" t="s">
        <v>26</v>
      </c>
      <c r="AE46" s="3">
        <f>MIN(AE5:AE42)</f>
        <v>0</v>
      </c>
      <c r="AF46" s="3">
        <f t="shared" ref="AF46:AZ46" si="78">MIN(AF5:AF42)</f>
        <v>0</v>
      </c>
      <c r="AG46" s="3">
        <f t="shared" si="78"/>
        <v>0</v>
      </c>
      <c r="AH46" s="3">
        <f t="shared" si="78"/>
        <v>0</v>
      </c>
      <c r="AI46" s="3">
        <f t="shared" si="78"/>
        <v>0</v>
      </c>
      <c r="AJ46" s="3">
        <f t="shared" si="78"/>
        <v>0</v>
      </c>
      <c r="AK46" s="3">
        <f t="shared" si="78"/>
        <v>0</v>
      </c>
      <c r="AL46" s="3">
        <f t="shared" si="78"/>
        <v>0</v>
      </c>
      <c r="AM46" s="3">
        <f t="shared" si="78"/>
        <v>0</v>
      </c>
      <c r="AN46" s="3">
        <f t="shared" si="78"/>
        <v>0</v>
      </c>
      <c r="AO46" s="3">
        <f t="shared" si="78"/>
        <v>0</v>
      </c>
      <c r="AP46" s="3">
        <f t="shared" si="78"/>
        <v>0</v>
      </c>
      <c r="AQ46" s="3">
        <f t="shared" si="78"/>
        <v>0</v>
      </c>
      <c r="AR46" s="3">
        <f t="shared" si="78"/>
        <v>0</v>
      </c>
      <c r="AS46" s="3">
        <f t="shared" si="78"/>
        <v>0</v>
      </c>
      <c r="AT46" s="3">
        <f t="shared" si="78"/>
        <v>0</v>
      </c>
      <c r="AU46" s="3">
        <f t="shared" si="78"/>
        <v>0</v>
      </c>
      <c r="AV46" s="3">
        <f t="shared" si="78"/>
        <v>0</v>
      </c>
      <c r="AW46" s="3">
        <f t="shared" si="78"/>
        <v>0</v>
      </c>
      <c r="AX46" s="3">
        <f t="shared" si="78"/>
        <v>0</v>
      </c>
      <c r="AY46" s="3">
        <f t="shared" si="78"/>
        <v>0</v>
      </c>
      <c r="AZ46" s="3">
        <f t="shared" si="78"/>
        <v>0</v>
      </c>
      <c r="BG46" s="3">
        <f>MIN(BG5:BG42)</f>
        <v>106.780769230769</v>
      </c>
      <c r="BH46" s="3" t="s">
        <v>35</v>
      </c>
      <c r="BI46" s="3">
        <f t="shared" ref="BI46:CD46" si="79">MIN(BI5:BI42)</f>
        <v>4.9553887721547171E-4</v>
      </c>
      <c r="BJ46" s="3">
        <f t="shared" si="79"/>
        <v>4.9566168703340738E-4</v>
      </c>
      <c r="BK46" s="3">
        <f t="shared" si="79"/>
        <v>4.9553887721547171E-4</v>
      </c>
      <c r="BL46" s="3">
        <f t="shared" si="79"/>
        <v>4.9526527145090954E-4</v>
      </c>
      <c r="BM46" s="3">
        <f t="shared" si="79"/>
        <v>4.9541219961397409E-4</v>
      </c>
      <c r="BN46" s="3">
        <f t="shared" si="79"/>
        <v>4.9517081263268886E-4</v>
      </c>
      <c r="BO46" s="3">
        <f t="shared" si="79"/>
        <v>4.9517081263268886E-4</v>
      </c>
      <c r="BP46" s="3">
        <f t="shared" si="79"/>
        <v>4.9566168703340738E-4</v>
      </c>
      <c r="BQ46" s="3">
        <f t="shared" si="79"/>
        <v>4.9517081263268886E-4</v>
      </c>
      <c r="BR46" s="3">
        <f t="shared" si="79"/>
        <v>4.9545100154463643E-4</v>
      </c>
      <c r="BS46" s="3">
        <f t="shared" si="79"/>
        <v>4.9517081263268886E-4</v>
      </c>
      <c r="BT46" s="3">
        <f t="shared" si="79"/>
        <v>4.9566168703340738E-4</v>
      </c>
      <c r="BU46" s="3">
        <f t="shared" si="79"/>
        <v>4.9566168703340738E-4</v>
      </c>
      <c r="BV46" s="3">
        <f t="shared" si="79"/>
        <v>4.9566168703340738E-4</v>
      </c>
      <c r="BW46" s="3">
        <f t="shared" si="79"/>
        <v>4.9522416605839018E-4</v>
      </c>
      <c r="BX46" s="3">
        <f t="shared" si="79"/>
        <v>4.9537073071731475E-4</v>
      </c>
      <c r="BY46" s="3">
        <f t="shared" si="79"/>
        <v>4.9566168703340738E-4</v>
      </c>
      <c r="BZ46" s="3">
        <f t="shared" si="79"/>
        <v>4.9536704567473551E-4</v>
      </c>
      <c r="CA46" s="3">
        <f t="shared" si="79"/>
        <v>4.9517081263268886E-4</v>
      </c>
      <c r="CB46" s="3">
        <f t="shared" si="79"/>
        <v>4.9517081263268886E-4</v>
      </c>
      <c r="CC46" s="3">
        <f t="shared" si="79"/>
        <v>4.9517081263268886E-4</v>
      </c>
      <c r="CD46" s="3">
        <f t="shared" si="79"/>
        <v>4.9545251471008387E-4</v>
      </c>
    </row>
  </sheetData>
  <mergeCells count="4">
    <mergeCell ref="AE3:AZ3"/>
    <mergeCell ref="BI3:CD3"/>
    <mergeCell ref="CH3:DC3"/>
    <mergeCell ref="D3:Y3"/>
  </mergeCells>
  <pageMargins left="0.7" right="0.7" top="0.75" bottom="0.75" header="0.3" footer="0.3"/>
  <pageSetup paperSize="9" scale="1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Karbasi</dc:creator>
  <cp:lastModifiedBy>Reza Karbasi</cp:lastModifiedBy>
  <cp:lastPrinted>2021-08-09T14:38:41Z</cp:lastPrinted>
  <dcterms:created xsi:type="dcterms:W3CDTF">2021-08-09T13:21:34Z</dcterms:created>
  <dcterms:modified xsi:type="dcterms:W3CDTF">2021-08-10T16:16:57Z</dcterms:modified>
</cp:coreProperties>
</file>