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e\Desktop\COMP1750\COMP1750\"/>
    </mc:Choice>
  </mc:AlternateContent>
  <xr:revisionPtr revIDLastSave="0" documentId="13_ncr:1_{E63BBA13-84AE-4FF0-B3A4-DBA6231E22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7" i="1"/>
  <c r="M8" i="1"/>
  <c r="M9" i="1"/>
  <c r="M10" i="1"/>
  <c r="M11" i="1"/>
  <c r="M12" i="1"/>
  <c r="M13" i="1"/>
  <c r="M14" i="1"/>
  <c r="M15" i="1"/>
  <c r="M16" i="1"/>
  <c r="M17" i="1"/>
  <c r="M18" i="1"/>
  <c r="M7" i="1"/>
  <c r="L8" i="1"/>
  <c r="L9" i="1"/>
  <c r="L10" i="1"/>
  <c r="L11" i="1"/>
  <c r="L12" i="1"/>
  <c r="L13" i="1"/>
  <c r="L14" i="1"/>
  <c r="L15" i="1"/>
  <c r="L16" i="1"/>
  <c r="L17" i="1"/>
  <c r="L18" i="1"/>
  <c r="L7" i="1"/>
  <c r="C22" i="1"/>
  <c r="D22" i="1"/>
  <c r="E22" i="1"/>
  <c r="F22" i="1"/>
  <c r="G22" i="1"/>
  <c r="H22" i="1"/>
  <c r="I22" i="1"/>
  <c r="J22" i="1"/>
  <c r="K22" i="1"/>
  <c r="B22" i="1"/>
  <c r="C21" i="1"/>
  <c r="D21" i="1"/>
  <c r="E21" i="1"/>
  <c r="F21" i="1"/>
  <c r="G21" i="1"/>
  <c r="H21" i="1"/>
  <c r="I21" i="1"/>
  <c r="J21" i="1"/>
  <c r="K21" i="1"/>
  <c r="B21" i="1"/>
  <c r="B20" i="1"/>
  <c r="C20" i="1"/>
  <c r="D20" i="1"/>
  <c r="E20" i="1"/>
  <c r="F20" i="1"/>
  <c r="G20" i="1"/>
  <c r="H20" i="1"/>
  <c r="I20" i="1"/>
  <c r="J20" i="1"/>
  <c r="K20" i="1"/>
  <c r="C19" i="1"/>
  <c r="D19" i="1"/>
  <c r="E19" i="1"/>
  <c r="F19" i="1"/>
  <c r="G19" i="1"/>
  <c r="H19" i="1"/>
  <c r="I19" i="1"/>
  <c r="J19" i="1"/>
  <c r="K19" i="1"/>
  <c r="B19" i="1"/>
</calcChain>
</file>

<file path=xl/sharedStrings.xml><?xml version="1.0" encoding="utf-8"?>
<sst xmlns="http://schemas.openxmlformats.org/spreadsheetml/2006/main" count="37" uniqueCount="36">
  <si>
    <t>Today FM 104.1</t>
  </si>
  <si>
    <t>Nova FM 96.9</t>
  </si>
  <si>
    <t>Mix 106.5</t>
  </si>
  <si>
    <t>Triple J</t>
  </si>
  <si>
    <t>Triple M 104.9</t>
  </si>
  <si>
    <t>FBI 94.5 FM</t>
  </si>
  <si>
    <t>ABC Classic FM</t>
  </si>
  <si>
    <t>9inety6ix.1</t>
  </si>
  <si>
    <t>WFS FM 101.7</t>
  </si>
  <si>
    <t xml:space="preserve">2SER-FM 107.3 </t>
  </si>
  <si>
    <t>Udit Mahajan</t>
  </si>
  <si>
    <t>RADIO STATION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</si>
  <si>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</si>
  <si>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</si>
  <si>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</si>
  <si>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</si>
  <si>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</si>
  <si>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</si>
  <si>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</si>
  <si>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</si>
  <si>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</si>
  <si>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</si>
  <si>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</si>
  <si>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</si>
  <si>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</si>
  <si>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Air time tax</t>
  </si>
  <si>
    <t>Costs</t>
  </si>
  <si>
    <t>Profits</t>
  </si>
  <si>
    <t>Average</t>
  </si>
  <si>
    <t>Standard Deviation</t>
  </si>
  <si>
    <t>Tax</t>
  </si>
  <si>
    <t>*</t>
  </si>
  <si>
    <t>In B20 we add dollar before row and col so it changes every time we drag it across the columns unlike TOTAL</t>
  </si>
  <si>
    <t>File &gt; Options &gt; Formulas &gt; Calculation Options</t>
  </si>
  <si>
    <t xml:space="preserve"> </t>
  </si>
  <si>
    <t>Chart Design &gt; Edit &gt; Highlight months in the column and press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</si>
</sst>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sz val="2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0" fontId="0" fillId="0" borderId="0" xfId="0" applyFill="1" applyAlignment="1">
      <alignment vertical="center"/>
    </xf>
    <xf numFmtId="0" fontId="3" fillId="0" borderId="0" xfId="0" applyFon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4" fillId="0" borderId="0" xfId="0" applyFont="1" applyFill="1" applyBorder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4" borderId="1" xfId="0" applyFont="1" applyFill="1" applyBorder="1"/>
    <xf numFmtId="44" fontId="0" fillId="0" borderId="2" xfId="0" applyNumberFormat="1" applyBorder="1"/>
    <xf numFmtId="1" fontId="0" fillId="0" borderId="1" xfId="0" applyNumberFormat="1" applyBorder="1"/>
    <xf numFmtId="44" fontId="0" fillId="0" borderId="1" xfId="0" applyNumberForma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Sheet1!$B$22:$K$22</c:f>
              <c:numCache>
                <c:formatCode>_("$"* #,##0.00_);_("$"* \(#,##0.00\);_("$"* "-"??_);_(@_)</c:formatCode>
                <c:ptCount val="10"/>
                <c:pt idx="0">
                  <c:v>12244.220000000001</c:v>
                </c:pt>
                <c:pt idx="1">
                  <c:v>16026.880000000001</c:v>
                </c:pt>
                <c:pt idx="2">
                  <c:v>17048.330000000002</c:v>
                </c:pt>
                <c:pt idx="3">
                  <c:v>19203.259999999998</c:v>
                </c:pt>
                <c:pt idx="4">
                  <c:v>18676.059999999998</c:v>
                </c:pt>
                <c:pt idx="5">
                  <c:v>23987.600000000002</c:v>
                </c:pt>
                <c:pt idx="6">
                  <c:v>3242.2799999999997</c:v>
                </c:pt>
                <c:pt idx="7">
                  <c:v>2339.4500000000003</c:v>
                </c:pt>
                <c:pt idx="8">
                  <c:v>2629.41</c:v>
                </c:pt>
                <c:pt idx="9">
                  <c:v>2899.6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619-91F9-8146C46DF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0120576"/>
        <c:axId val="534959856"/>
        <c:axId val="0"/>
      </c:bar3DChart>
      <c:catAx>
        <c:axId val="5801205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59856"/>
        <c:crosses val="autoZero"/>
        <c:auto val="1"/>
        <c:lblAlgn val="ctr"/>
        <c:lblOffset val="100"/>
        <c:noMultiLvlLbl val="0"/>
      </c:catAx>
      <c:valAx>
        <c:axId val="5349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Sheet1!$M$7:$M$18</c:f>
              <c:numCache>
                <c:formatCode>_("$"* #,##0.00_);_("$"* \(#,##0.00\);_("$"* "-"??_);_(@_)</c:formatCode>
                <c:ptCount val="12"/>
                <c:pt idx="0">
                  <c:v>3063</c:v>
                </c:pt>
                <c:pt idx="1">
                  <c:v>1456</c:v>
                </c:pt>
                <c:pt idx="2">
                  <c:v>319</c:v>
                </c:pt>
                <c:pt idx="3">
                  <c:v>963</c:v>
                </c:pt>
                <c:pt idx="4">
                  <c:v>2333</c:v>
                </c:pt>
                <c:pt idx="5">
                  <c:v>2096</c:v>
                </c:pt>
                <c:pt idx="6">
                  <c:v>4081</c:v>
                </c:pt>
                <c:pt idx="7">
                  <c:v>1295</c:v>
                </c:pt>
                <c:pt idx="8">
                  <c:v>319</c:v>
                </c:pt>
                <c:pt idx="9">
                  <c:v>502</c:v>
                </c:pt>
                <c:pt idx="10">
                  <c:v>1163</c:v>
                </c:pt>
                <c:pt idx="1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A-4812-837B-B55479B8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97056"/>
        <c:axId val="454997888"/>
      </c:areaChart>
      <c:catAx>
        <c:axId val="4549970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7888"/>
        <c:crosses val="autoZero"/>
        <c:auto val="1"/>
        <c:lblAlgn val="ctr"/>
        <c:lblOffset val="100"/>
        <c:noMultiLvlLbl val="0"/>
      </c:catAx>
      <c:valAx>
        <c:axId val="4549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1102658</xdr:colOff>
      <xdr:row>27</xdr:row>
      <xdr:rowOff>0</xdr:rowOff>
    </xdr:from>
    <xdr:to>
      <xdr:col>7</xdr:col>
      <xdr:colOff>1039905</xdr:colOff>
      <xdr:row>45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0A5EF-C60B-463E-AB7E-1DB1C6020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</xdr:colOff>
      <xdr:row>26</xdr:row>
      <xdr:rowOff>134470</xdr:rowOff>
    </xdr:from>
    <xdr:to>
      <xdr:col>14</xdr:col>
      <xdr:colOff>116541</xdr:colOff>
      <xdr:row>45</xdr:row>
      <xdr:rowOff>80682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76548-6D9A-461F-B43F-46DF56951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0</xdr:row>
      <xdr:rowOff>0</xdr:rowOff>
    </xdr:from>
    <xdr:to>
      <xdr:col>93</xdr:col>
      <xdr:colOff>381000</xdr:colOff>
      <xdr:row>189</xdr:row>
      <xdr:rowOff>120797</xdr:rowOff>
    </xdr:to>
    <xdr:pic>
      <xdr:nvPicPr>
        <xdr:cNvPr id="7" name="Picture 6" descr="Mallard Duck">
          <a:extLst>
            <a:ext uri="{FF2B5EF4-FFF2-40B4-BE49-F238E27FC236}">
              <a16:creationId xmlns:a16="http://schemas.microsoft.com/office/drawing/2014/main" id="{74F9DB23-A7F4-44F9-A5D1-FD911C088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0" y="0"/>
          <a:ext cx="40005000" cy="29076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2" zoomScale="115" zoomScaleNormal="115" zoomScalePageLayoutView="90" workbookViewId="0">
      <selection activeCell="A2" sqref="A2:N5"/>
    </sheetView>
  </sheetViews>
  <sheetFormatPr defaultColWidth="8.77734375" defaultRowHeight="13.2" x14ac:dyDescent="0.25"/>
  <cols>
    <col min="1" max="1" width="16.77734375" customWidth="1"/>
    <col min="2" max="2" width="15" customWidth="1"/>
    <col min="3" max="7" width="12.109375" bestFit="1" customWidth="1"/>
    <col min="8" max="8" width="15.109375" customWidth="1"/>
    <col min="9" max="9" width="11.109375" bestFit="1" customWidth="1"/>
    <col min="10" max="10" width="13" customWidth="1"/>
    <col min="11" max="11" width="14.88671875" customWidth="1"/>
    <col min="12" max="12" width="12.109375" bestFit="1" customWidth="1"/>
    <col min="13" max="13" width="15.33203125" customWidth="1"/>
    <col min="14" max="14" width="17.109375" customWidth="1"/>
    <col min="16" max="16" width="9.33203125" bestFit="1" customWidth="1"/>
  </cols>
  <sheetData>
    <row r="1" spans="1:19" x14ac:dyDescent="0.25">
      <c r="A1">
        <v>45762406</v>
      </c>
      <c r="B1" t="s">
        <v>10</v>
      </c>
      <c r="O1" s="3" t="s">
        <v>30</v>
      </c>
      <c r="P1">
        <v>0.22900000000000001</v>
      </c>
    </row>
    <row r="2" spans="1:19" ht="12.75" customHeight="1" x14ac:dyDescent="0.25">
      <c r="A2" s="16" t="s">
        <v>11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2"/>
      <c r="P2" s="2"/>
      <c r="Q2" s="2"/>
      <c r="R2" s="2"/>
      <c r="S2" s="2"/>
    </row>
    <row r="3" spans="1:19" ht="12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2"/>
      <c r="P3" s="2"/>
      <c r="Q3" s="2"/>
      <c r="R3" s="2"/>
      <c r="S3" s="2"/>
    </row>
    <row r="4" spans="1:19" ht="12.75" customHeigh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2"/>
      <c r="P4" s="2"/>
      <c r="Q4" s="2"/>
      <c r="R4" s="2"/>
      <c r="S4" s="2"/>
    </row>
    <row r="5" spans="1:19" ht="12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2"/>
      <c r="P5" s="2"/>
      <c r="Q5" s="2"/>
      <c r="R5" s="2"/>
      <c r="S5" s="2"/>
    </row>
    <row r="6" spans="1:19" s="1" customFormat="1" ht="26.4" x14ac:dyDescent="0.25">
      <c r="A6" s="4"/>
      <c r="B6" s="9" t="s">
        <v>0</v>
      </c>
      <c r="C6" s="10" t="s">
        <v>1</v>
      </c>
      <c r="D6" s="10" t="s">
        <v>2</v>
      </c>
      <c r="E6" s="10" t="s">
        <v>4</v>
      </c>
      <c r="F6" s="10" t="s">
        <v>3</v>
      </c>
      <c r="G6" s="10" t="s">
        <v>5</v>
      </c>
      <c r="H6" s="10" t="s">
        <v>6</v>
      </c>
      <c r="I6" s="10" t="s">
        <v>7</v>
      </c>
      <c r="J6" s="10" t="s">
        <v>8</v>
      </c>
      <c r="K6" s="10" t="s">
        <v>9</v>
      </c>
      <c r="L6" s="8" t="s">
        <v>24</v>
      </c>
      <c r="M6" s="8" t="s">
        <v>28</v>
      </c>
      <c r="N6" s="8" t="s">
        <v>29</v>
      </c>
      <c r="O6"/>
      <c r="P6"/>
    </row>
    <row r="7" spans="1:19" x14ac:dyDescent="0.25">
      <c r="A7" s="11" t="s">
        <v>12</v>
      </c>
      <c r="B7" s="5">
        <v>3600</v>
      </c>
      <c r="C7" s="5">
        <v>5100</v>
      </c>
      <c r="D7" s="5">
        <v>4800</v>
      </c>
      <c r="E7" s="5">
        <v>5200</v>
      </c>
      <c r="F7" s="5">
        <v>4800</v>
      </c>
      <c r="G7" s="5">
        <v>5900</v>
      </c>
      <c r="H7" s="5">
        <v>440</v>
      </c>
      <c r="I7" s="5">
        <v>280</v>
      </c>
      <c r="J7" s="5">
        <v>190</v>
      </c>
      <c r="K7" s="5">
        <v>320</v>
      </c>
      <c r="L7" s="6">
        <f>SUM(B7:K7)</f>
        <v>30630</v>
      </c>
      <c r="M7" s="6">
        <f>AVERAGE(B7:K7)</f>
        <v>3063</v>
      </c>
      <c r="N7" s="13">
        <f>STDEV(B7:K7)</f>
        <v>2437.9137255722017</v>
      </c>
    </row>
    <row r="8" spans="1:19" x14ac:dyDescent="0.25">
      <c r="A8" s="11" t="s">
        <v>13</v>
      </c>
      <c r="B8" s="5">
        <v>1650</v>
      </c>
      <c r="C8" s="5">
        <v>1500</v>
      </c>
      <c r="D8" s="5">
        <v>2600</v>
      </c>
      <c r="E8" s="5">
        <v>2900</v>
      </c>
      <c r="F8" s="5">
        <v>2100</v>
      </c>
      <c r="G8" s="5">
        <v>2800</v>
      </c>
      <c r="H8" s="5">
        <v>210</v>
      </c>
      <c r="I8" s="5">
        <v>180</v>
      </c>
      <c r="J8" s="5">
        <v>290</v>
      </c>
      <c r="K8" s="5">
        <v>330</v>
      </c>
      <c r="L8" s="6">
        <f t="shared" ref="L8:L18" si="0">SUM(B8:K8)</f>
        <v>14560</v>
      </c>
      <c r="M8" s="6">
        <f t="shared" ref="M8:M18" si="1">AVERAGE(B8:K8)</f>
        <v>1456</v>
      </c>
      <c r="N8" s="13">
        <f t="shared" ref="N8:N18" si="2">STDEV(B8:K8)</f>
        <v>1128.5506929981775</v>
      </c>
    </row>
    <row r="9" spans="1:19" x14ac:dyDescent="0.25">
      <c r="A9" s="11" t="s">
        <v>14</v>
      </c>
      <c r="B9" s="5">
        <v>320</v>
      </c>
      <c r="C9" s="5">
        <v>250</v>
      </c>
      <c r="D9" s="5">
        <v>320</v>
      </c>
      <c r="E9" s="5">
        <v>600</v>
      </c>
      <c r="F9" s="5">
        <v>400</v>
      </c>
      <c r="G9" s="5">
        <v>300</v>
      </c>
      <c r="H9" s="5">
        <v>160</v>
      </c>
      <c r="I9" s="5">
        <v>280</v>
      </c>
      <c r="J9" s="5">
        <v>250</v>
      </c>
      <c r="K9" s="5">
        <v>310</v>
      </c>
      <c r="L9" s="6">
        <f t="shared" si="0"/>
        <v>3190</v>
      </c>
      <c r="M9" s="6">
        <f t="shared" si="1"/>
        <v>319</v>
      </c>
      <c r="N9" s="13">
        <f t="shared" si="2"/>
        <v>116.56662377274971</v>
      </c>
    </row>
    <row r="10" spans="1:19" x14ac:dyDescent="0.25">
      <c r="A10" s="11" t="s">
        <v>15</v>
      </c>
      <c r="B10" s="5">
        <v>480</v>
      </c>
      <c r="C10" s="5">
        <v>900</v>
      </c>
      <c r="D10" s="5">
        <v>1400</v>
      </c>
      <c r="E10" s="5">
        <v>1100</v>
      </c>
      <c r="F10" s="5">
        <v>1800</v>
      </c>
      <c r="G10" s="5">
        <v>2100</v>
      </c>
      <c r="H10" s="5">
        <v>310</v>
      </c>
      <c r="I10" s="5">
        <v>380</v>
      </c>
      <c r="J10" s="5">
        <v>520</v>
      </c>
      <c r="K10" s="5">
        <v>640</v>
      </c>
      <c r="L10" s="6">
        <f t="shared" si="0"/>
        <v>9630</v>
      </c>
      <c r="M10" s="6">
        <f t="shared" si="1"/>
        <v>963</v>
      </c>
      <c r="N10" s="13">
        <f t="shared" si="2"/>
        <v>624.25155186030577</v>
      </c>
    </row>
    <row r="11" spans="1:19" x14ac:dyDescent="0.25">
      <c r="A11" s="11" t="s">
        <v>16</v>
      </c>
      <c r="B11" s="5">
        <v>3500</v>
      </c>
      <c r="C11" s="5">
        <v>4500</v>
      </c>
      <c r="D11" s="5">
        <v>3400</v>
      </c>
      <c r="E11" s="5">
        <v>3800</v>
      </c>
      <c r="F11" s="5">
        <v>3200</v>
      </c>
      <c r="G11" s="5">
        <v>3300</v>
      </c>
      <c r="H11" s="5">
        <v>350</v>
      </c>
      <c r="I11" s="5">
        <v>260</v>
      </c>
      <c r="J11" s="5">
        <v>600</v>
      </c>
      <c r="K11" s="5">
        <v>420</v>
      </c>
      <c r="L11" s="6">
        <f t="shared" si="0"/>
        <v>23330</v>
      </c>
      <c r="M11" s="6">
        <f t="shared" si="1"/>
        <v>2333</v>
      </c>
      <c r="N11" s="13">
        <f t="shared" si="2"/>
        <v>1697.3053807596191</v>
      </c>
    </row>
    <row r="12" spans="1:19" x14ac:dyDescent="0.25">
      <c r="A12" s="11" t="s">
        <v>17</v>
      </c>
      <c r="B12" s="5">
        <v>2080</v>
      </c>
      <c r="C12" s="5">
        <v>2200</v>
      </c>
      <c r="D12" s="5">
        <v>2800</v>
      </c>
      <c r="E12" s="5">
        <v>4200</v>
      </c>
      <c r="F12" s="5">
        <v>4500</v>
      </c>
      <c r="G12" s="5">
        <v>4300</v>
      </c>
      <c r="H12" s="5">
        <v>190</v>
      </c>
      <c r="I12" s="5">
        <v>180</v>
      </c>
      <c r="J12" s="5">
        <v>190</v>
      </c>
      <c r="K12" s="5">
        <v>320</v>
      </c>
      <c r="L12" s="6">
        <f t="shared" si="0"/>
        <v>20960</v>
      </c>
      <c r="M12" s="6">
        <f t="shared" si="1"/>
        <v>2096</v>
      </c>
      <c r="N12" s="13">
        <f t="shared" si="2"/>
        <v>1815.4044544765593</v>
      </c>
    </row>
    <row r="13" spans="1:19" x14ac:dyDescent="0.25">
      <c r="A13" s="11" t="s">
        <v>18</v>
      </c>
      <c r="B13" s="5">
        <v>2650</v>
      </c>
      <c r="C13" s="5">
        <v>5700</v>
      </c>
      <c r="D13" s="5">
        <v>6300</v>
      </c>
      <c r="E13" s="5">
        <v>5100</v>
      </c>
      <c r="F13" s="5">
        <v>8700</v>
      </c>
      <c r="G13" s="5">
        <v>11400</v>
      </c>
      <c r="H13" s="5">
        <v>210</v>
      </c>
      <c r="I13" s="5">
        <v>250</v>
      </c>
      <c r="J13" s="5">
        <v>170</v>
      </c>
      <c r="K13" s="5">
        <v>330</v>
      </c>
      <c r="L13" s="6">
        <f t="shared" si="0"/>
        <v>40810</v>
      </c>
      <c r="M13" s="6">
        <f t="shared" si="1"/>
        <v>4081</v>
      </c>
      <c r="N13" s="13">
        <f t="shared" si="2"/>
        <v>4007.7881126071966</v>
      </c>
    </row>
    <row r="14" spans="1:19" x14ac:dyDescent="0.25">
      <c r="A14" s="11" t="s">
        <v>19</v>
      </c>
      <c r="B14" s="5">
        <v>1650</v>
      </c>
      <c r="C14" s="5">
        <v>1500</v>
      </c>
      <c r="D14" s="5">
        <v>2600</v>
      </c>
      <c r="E14" s="5">
        <v>1400</v>
      </c>
      <c r="F14" s="5">
        <v>1100</v>
      </c>
      <c r="G14" s="5">
        <v>1800</v>
      </c>
      <c r="H14" s="5">
        <v>2100</v>
      </c>
      <c r="I14" s="5">
        <v>180</v>
      </c>
      <c r="J14" s="5">
        <v>290</v>
      </c>
      <c r="K14" s="5">
        <v>330</v>
      </c>
      <c r="L14" s="6">
        <f t="shared" si="0"/>
        <v>12950</v>
      </c>
      <c r="M14" s="6">
        <f t="shared" si="1"/>
        <v>1295</v>
      </c>
      <c r="N14" s="13">
        <f t="shared" si="2"/>
        <v>817.01693168909708</v>
      </c>
    </row>
    <row r="15" spans="1:19" x14ac:dyDescent="0.25">
      <c r="A15" s="11" t="s">
        <v>20</v>
      </c>
      <c r="B15" s="5">
        <v>320</v>
      </c>
      <c r="C15" s="5">
        <v>250</v>
      </c>
      <c r="D15" s="5">
        <v>320</v>
      </c>
      <c r="E15" s="5">
        <v>600</v>
      </c>
      <c r="F15" s="5">
        <v>400</v>
      </c>
      <c r="G15" s="5">
        <v>300</v>
      </c>
      <c r="H15" s="5">
        <v>160</v>
      </c>
      <c r="I15" s="5">
        <v>280</v>
      </c>
      <c r="J15" s="5">
        <v>250</v>
      </c>
      <c r="K15" s="5">
        <v>310</v>
      </c>
      <c r="L15" s="6">
        <f t="shared" si="0"/>
        <v>3190</v>
      </c>
      <c r="M15" s="6">
        <f t="shared" si="1"/>
        <v>319</v>
      </c>
      <c r="N15" s="13">
        <f t="shared" si="2"/>
        <v>116.56662377274971</v>
      </c>
    </row>
    <row r="16" spans="1:19" x14ac:dyDescent="0.25">
      <c r="A16" s="11" t="s">
        <v>21</v>
      </c>
      <c r="B16" s="5">
        <v>450</v>
      </c>
      <c r="C16" s="5">
        <v>470</v>
      </c>
      <c r="D16" s="5">
        <v>800</v>
      </c>
      <c r="E16" s="5">
        <v>900</v>
      </c>
      <c r="F16" s="5">
        <v>600</v>
      </c>
      <c r="G16" s="5">
        <v>550</v>
      </c>
      <c r="H16" s="5">
        <v>240</v>
      </c>
      <c r="I16" s="5">
        <v>420</v>
      </c>
      <c r="J16" s="5">
        <v>420</v>
      </c>
      <c r="K16" s="5">
        <v>170</v>
      </c>
      <c r="L16" s="6">
        <f t="shared" si="0"/>
        <v>5020</v>
      </c>
      <c r="M16" s="6">
        <f t="shared" si="1"/>
        <v>502</v>
      </c>
      <c r="N16" s="13">
        <f t="shared" si="2"/>
        <v>224.8851558759122</v>
      </c>
    </row>
    <row r="17" spans="1:14" x14ac:dyDescent="0.25">
      <c r="A17" s="11" t="s">
        <v>22</v>
      </c>
      <c r="B17" s="5">
        <v>1800</v>
      </c>
      <c r="C17" s="5">
        <v>1800</v>
      </c>
      <c r="D17" s="5">
        <v>340</v>
      </c>
      <c r="E17" s="5">
        <v>2800</v>
      </c>
      <c r="F17" s="5">
        <v>420</v>
      </c>
      <c r="G17" s="5">
        <v>3200</v>
      </c>
      <c r="H17" s="5">
        <v>190</v>
      </c>
      <c r="I17" s="5">
        <v>220</v>
      </c>
      <c r="J17" s="5">
        <v>320</v>
      </c>
      <c r="K17" s="5">
        <v>540</v>
      </c>
      <c r="L17" s="6">
        <f t="shared" si="0"/>
        <v>11630</v>
      </c>
      <c r="M17" s="6">
        <f t="shared" si="1"/>
        <v>1163</v>
      </c>
      <c r="N17" s="13">
        <f t="shared" si="2"/>
        <v>1145.270952899599</v>
      </c>
    </row>
    <row r="18" spans="1:14" x14ac:dyDescent="0.25">
      <c r="A18" s="11" t="s">
        <v>23</v>
      </c>
      <c r="B18" s="5">
        <v>80</v>
      </c>
      <c r="C18" s="5">
        <v>150</v>
      </c>
      <c r="D18" s="5">
        <v>190</v>
      </c>
      <c r="E18" s="5">
        <v>540</v>
      </c>
      <c r="F18" s="5">
        <v>320</v>
      </c>
      <c r="G18" s="5">
        <v>450</v>
      </c>
      <c r="H18" s="5">
        <v>360</v>
      </c>
      <c r="I18" s="5">
        <v>640</v>
      </c>
      <c r="J18" s="5">
        <v>500</v>
      </c>
      <c r="K18" s="5">
        <v>380</v>
      </c>
      <c r="L18" s="6">
        <f t="shared" si="0"/>
        <v>3610</v>
      </c>
      <c r="M18" s="6">
        <f t="shared" si="1"/>
        <v>361</v>
      </c>
      <c r="N18" s="13">
        <f t="shared" si="2"/>
        <v>180.08948393013463</v>
      </c>
    </row>
    <row r="19" spans="1:14" x14ac:dyDescent="0.25">
      <c r="A19" s="11" t="s">
        <v>24</v>
      </c>
      <c r="B19" s="6">
        <f>SUM(B7:B18)</f>
        <v>18580</v>
      </c>
      <c r="C19" s="6">
        <f t="shared" ref="C19:K19" si="3">SUM(C7:C18)</f>
        <v>24320</v>
      </c>
      <c r="D19" s="6">
        <f t="shared" si="3"/>
        <v>25870</v>
      </c>
      <c r="E19" s="6">
        <f t="shared" si="3"/>
        <v>29140</v>
      </c>
      <c r="F19" s="6">
        <f t="shared" si="3"/>
        <v>28340</v>
      </c>
      <c r="G19" s="6">
        <f t="shared" si="3"/>
        <v>36400</v>
      </c>
      <c r="H19" s="6">
        <f t="shared" si="3"/>
        <v>4920</v>
      </c>
      <c r="I19" s="6">
        <f t="shared" si="3"/>
        <v>3550</v>
      </c>
      <c r="J19" s="6">
        <f t="shared" si="3"/>
        <v>3990</v>
      </c>
      <c r="K19" s="12">
        <f t="shared" si="3"/>
        <v>4400</v>
      </c>
      <c r="L19" s="14"/>
      <c r="M19" s="14"/>
      <c r="N19" s="15"/>
    </row>
    <row r="20" spans="1:14" x14ac:dyDescent="0.25">
      <c r="A20" s="11" t="s">
        <v>25</v>
      </c>
      <c r="B20" s="6">
        <f>B19*$P$1</f>
        <v>4254.8200000000006</v>
      </c>
      <c r="C20" s="6">
        <f t="shared" ref="C20:K20" si="4">C19*$P$1</f>
        <v>5569.2800000000007</v>
      </c>
      <c r="D20" s="6">
        <f t="shared" si="4"/>
        <v>5924.2300000000005</v>
      </c>
      <c r="E20" s="6">
        <f t="shared" si="4"/>
        <v>6673.06</v>
      </c>
      <c r="F20" s="6">
        <f t="shared" si="4"/>
        <v>6489.8600000000006</v>
      </c>
      <c r="G20" s="6">
        <f t="shared" si="4"/>
        <v>8335.6</v>
      </c>
      <c r="H20" s="6">
        <f t="shared" si="4"/>
        <v>1126.68</v>
      </c>
      <c r="I20" s="6">
        <f t="shared" si="4"/>
        <v>812.95</v>
      </c>
      <c r="J20" s="6">
        <f t="shared" si="4"/>
        <v>913.71</v>
      </c>
      <c r="K20" s="12">
        <f t="shared" si="4"/>
        <v>1007.6</v>
      </c>
      <c r="L20" s="14"/>
      <c r="M20" s="14"/>
      <c r="N20" s="15"/>
    </row>
    <row r="21" spans="1:14" x14ac:dyDescent="0.25">
      <c r="A21" s="11" t="s">
        <v>26</v>
      </c>
      <c r="B21" s="6">
        <f>B19*0.112</f>
        <v>2080.96</v>
      </c>
      <c r="C21" s="6">
        <f t="shared" ref="C21:K21" si="5">C19*0.112</f>
        <v>2723.84</v>
      </c>
      <c r="D21" s="6">
        <f t="shared" si="5"/>
        <v>2897.44</v>
      </c>
      <c r="E21" s="6">
        <f t="shared" si="5"/>
        <v>3263.6800000000003</v>
      </c>
      <c r="F21" s="6">
        <f t="shared" si="5"/>
        <v>3174.08</v>
      </c>
      <c r="G21" s="6">
        <f t="shared" si="5"/>
        <v>4076.8</v>
      </c>
      <c r="H21" s="6">
        <f t="shared" si="5"/>
        <v>551.04</v>
      </c>
      <c r="I21" s="6">
        <f t="shared" si="5"/>
        <v>397.6</v>
      </c>
      <c r="J21" s="6">
        <f t="shared" si="5"/>
        <v>446.88</v>
      </c>
      <c r="K21" s="12">
        <f t="shared" si="5"/>
        <v>492.8</v>
      </c>
      <c r="L21" s="14"/>
      <c r="M21" s="14"/>
      <c r="N21" s="15"/>
    </row>
    <row r="22" spans="1:14" x14ac:dyDescent="0.25">
      <c r="A22" s="11" t="s">
        <v>27</v>
      </c>
      <c r="B22" s="6">
        <f>B19-B20-B21</f>
        <v>12244.220000000001</v>
      </c>
      <c r="C22" s="6">
        <f t="shared" ref="C22:K22" si="6">C19-C20-C21</f>
        <v>16026.880000000001</v>
      </c>
      <c r="D22" s="6">
        <f t="shared" si="6"/>
        <v>17048.330000000002</v>
      </c>
      <c r="E22" s="6">
        <f t="shared" si="6"/>
        <v>19203.259999999998</v>
      </c>
      <c r="F22" s="6">
        <f t="shared" si="6"/>
        <v>18676.059999999998</v>
      </c>
      <c r="G22" s="6">
        <f t="shared" si="6"/>
        <v>23987.600000000002</v>
      </c>
      <c r="H22" s="6">
        <f t="shared" si="6"/>
        <v>3242.2799999999997</v>
      </c>
      <c r="I22" s="6">
        <f t="shared" si="6"/>
        <v>2339.4500000000003</v>
      </c>
      <c r="J22" s="6">
        <f t="shared" si="6"/>
        <v>2629.41</v>
      </c>
      <c r="K22" s="12">
        <f t="shared" si="6"/>
        <v>2899.6</v>
      </c>
      <c r="L22" s="14"/>
      <c r="M22" s="14"/>
      <c r="N22" s="15"/>
    </row>
    <row r="24" spans="1:14" x14ac:dyDescent="0.25">
      <c r="B24" s="17" t="s">
        <v>33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7" t="s">
        <v>31</v>
      </c>
      <c r="B25" s="17" t="s">
        <v>32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48" spans="7:13" x14ac:dyDescent="0.25">
      <c r="G48" t="s">
        <v>34</v>
      </c>
      <c r="I48" s="18" t="s">
        <v>35</v>
      </c>
      <c r="J48" s="18"/>
      <c r="K48" s="18"/>
      <c r="L48" s="18"/>
      <c r="M48" s="18"/>
    </row>
  </sheetData>
  <mergeCells count="3">
    <mergeCell ref="A2:N5"/>
    <mergeCell ref="B25:N25"/>
    <mergeCell ref="B24:N2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D-mmans002</dc:creator>
  <cp:lastModifiedBy>Me</cp:lastModifiedBy>
  <cp:lastPrinted>2010-03-03T01:15:31Z</cp:lastPrinted>
  <dcterms:created xsi:type="dcterms:W3CDTF">2008-07-27T22:09:11Z</dcterms:created>
  <dcterms:modified xsi:type="dcterms:W3CDTF">2022-02-28T06:37:09Z</dcterms:modified>
</cp:coreProperties>
</file>