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GemCard\"/>
    </mc:Choice>
  </mc:AlternateContent>
  <xr:revisionPtr revIDLastSave="0" documentId="13_ncr:1_{EE082395-6A01-413C-8BA3-C0A2CD15610D}" xr6:coauthVersionLast="47" xr6:coauthVersionMax="47" xr10:uidLastSave="{00000000-0000-0000-0000-000000000000}"/>
  <bookViews>
    <workbookView xWindow="1152" yWindow="1152" windowWidth="16740" windowHeight="9072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2" i="1"/>
  <c r="AE2" i="1"/>
  <c r="N2" i="1"/>
  <c r="AD2" i="1"/>
  <c r="B2" i="1"/>
  <c r="D2" i="1"/>
  <c r="AF2" i="1"/>
  <c r="AJ2" i="1" s="1"/>
  <c r="AG2" i="1"/>
</calcChain>
</file>

<file path=xl/sharedStrings.xml><?xml version="1.0" encoding="utf-8"?>
<sst xmlns="http://schemas.openxmlformats.org/spreadsheetml/2006/main" count="92" uniqueCount="85">
  <si>
    <t>NC</t>
  </si>
  <si>
    <t>Pe</t>
  </si>
  <si>
    <t>Peso</t>
  </si>
  <si>
    <t>Gemas</t>
  </si>
  <si>
    <t>ID</t>
  </si>
  <si>
    <t>Foto</t>
  </si>
  <si>
    <t>@imagenes</t>
  </si>
  <si>
    <t>i</t>
  </si>
  <si>
    <t>QR</t>
  </si>
  <si>
    <t>image_</t>
  </si>
  <si>
    <t>Fecha</t>
  </si>
  <si>
    <t>M1</t>
  </si>
  <si>
    <t>M2</t>
  </si>
  <si>
    <t>Diamante Sintético</t>
  </si>
  <si>
    <t>Diamante Natural Tratado</t>
  </si>
  <si>
    <t>Diamante Natural</t>
  </si>
  <si>
    <t>Color</t>
  </si>
  <si>
    <t xml:space="preserve">Claridad </t>
  </si>
  <si>
    <t>Talla</t>
  </si>
  <si>
    <t>Pulido</t>
  </si>
  <si>
    <t>Simetria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</si>
  <si>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</si>
  <si>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</si>
  <si>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</si>
  <si>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</si>
  <si>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</si>
  <si>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</si>
  <si>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</si>
  <si>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</si>
  <si>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</si>
  <si>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</si>
  <si>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</si>
  <si>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 - P</t>
  </si>
  <si>
    <t>Q - R</t>
  </si>
  <si>
    <t>S - T</t>
  </si>
  <si>
    <t>U - V</t>
  </si>
  <si>
    <t xml:space="preserve">W - X </t>
  </si>
  <si>
    <t>Y - Z</t>
  </si>
  <si>
    <t>IF</t>
  </si>
  <si>
    <t>VVS1</t>
  </si>
  <si>
    <t>VVS2</t>
  </si>
  <si>
    <t>VS1</t>
  </si>
  <si>
    <t>VS2</t>
  </si>
  <si>
    <t>SI1</t>
  </si>
  <si>
    <t>SI2</t>
  </si>
  <si>
    <t>I1</t>
  </si>
  <si>
    <t>I2</t>
  </si>
  <si>
    <t>I3</t>
  </si>
  <si>
    <t>Pobre</t>
  </si>
  <si>
    <t>Regular</t>
  </si>
  <si>
    <t>Buena</t>
  </si>
  <si>
    <t>Muy buena</t>
  </si>
  <si>
    <t xml:space="preserve">Excelente </t>
  </si>
  <si>
    <t>Inerte</t>
  </si>
  <si>
    <t>Amarillo</t>
  </si>
  <si>
    <t>Col</t>
  </si>
  <si>
    <t>Int</t>
  </si>
  <si>
    <t>Naranja</t>
  </si>
  <si>
    <t>Verde</t>
  </si>
  <si>
    <t>Rojo</t>
  </si>
  <si>
    <t>Débil</t>
  </si>
  <si>
    <t>Medio</t>
  </si>
  <si>
    <t>Fuerte</t>
  </si>
  <si>
    <t>Bueno</t>
  </si>
  <si>
    <t>Muy bueno</t>
  </si>
  <si>
    <t>Azul</t>
  </si>
  <si>
    <t>Gemas 2</t>
  </si>
  <si>
    <t>Color 1</t>
  </si>
  <si>
    <t>Color 2</t>
  </si>
  <si>
    <t>Claridad 1</t>
  </si>
  <si>
    <t>Claridad 2</t>
  </si>
  <si>
    <t>Talla 1</t>
  </si>
  <si>
    <t>Talla 2</t>
  </si>
  <si>
    <t>Simetria 1</t>
  </si>
  <si>
    <t>Simetria 2</t>
  </si>
  <si>
    <t>Pulido 2</t>
  </si>
  <si>
    <t>Pulido 1</t>
  </si>
  <si>
    <t>Fluo 1</t>
  </si>
  <si>
    <t>Fluo 2</t>
  </si>
  <si>
    <t>Int 1</t>
  </si>
  <si>
    <t>Int 2</t>
  </si>
  <si>
    <t>Fluore 1</t>
  </si>
  <si>
    <t>Fluore 2</t>
  </si>
  <si>
    <t>Pe 2</t>
  </si>
  <si>
    <t>Peso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</si>
</sst>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"/>
  <sheetViews>
    <sheetView tabSelected="1" zoomScaleNormal="100" workbookViewId="0">
      <selection activeCell="M2" sqref="M2"/>
    </sheetView>
  </sheetViews>
  <sheetFormatPr baseColWidth="10" defaultColWidth="11.44140625" defaultRowHeight="14.4" x14ac:dyDescent="0.3"/>
  <cols>
    <col min="4" max="4" width="6.44140625" bestFit="1" customWidth="1"/>
    <col min="5" max="6" width="6.44140625" customWidth="1"/>
    <col min="7" max="8" width="4.6640625" customWidth="1"/>
    <col min="9" max="9" width="4.6640625" bestFit="1" customWidth="1"/>
    <col min="10" max="10" width="18.109375" bestFit="1" customWidth="1"/>
    <col min="11" max="11" width="6.109375" customWidth="1"/>
    <col min="12" max="12" width="7.109375" customWidth="1"/>
    <col min="13" max="13" width="8.6640625" customWidth="1"/>
    <col min="14" max="14" width="18.109375" customWidth="1"/>
    <col min="15" max="15" width="16.33203125" bestFit="1" customWidth="1"/>
    <col min="16" max="16" width="7" customWidth="1"/>
    <col min="17" max="17" width="6.6640625" bestFit="1" customWidth="1"/>
    <col min="18" max="19" width="8.77734375" bestFit="1" customWidth="1"/>
    <col min="20" max="21" width="6" bestFit="1" customWidth="1"/>
    <col min="22" max="23" width="9" bestFit="1" customWidth="1"/>
    <col min="24" max="25" width="7.44140625" bestFit="1" customWidth="1"/>
    <col min="26" max="29" width="6.6640625" customWidth="1"/>
    <col min="30" max="30" width="9.109375" bestFit="1" customWidth="1"/>
    <col min="31" max="31" width="7.44140625" customWidth="1"/>
    <col min="34" max="34" width="6.6640625" bestFit="1" customWidth="1"/>
    <col min="35" max="35" width="3.33203125" bestFit="1" customWidth="1"/>
  </cols>
  <sheetData>
    <row r="1" spans="1:36" x14ac:dyDescent="0.3">
      <c r="A1" s="3" t="s">
        <v>0</v>
      </c>
      <c r="B1" s="3" t="s">
        <v>10</v>
      </c>
      <c r="C1" s="3" t="s">
        <v>1</v>
      </c>
      <c r="D1" s="3" t="s">
        <v>2</v>
      </c>
      <c r="E1" s="3" t="s">
        <v>83</v>
      </c>
      <c r="F1" s="3" t="s">
        <v>84</v>
      </c>
      <c r="G1" s="3" t="s">
        <v>11</v>
      </c>
      <c r="H1" s="3" t="s">
        <v>11</v>
      </c>
      <c r="I1" s="3" t="s">
        <v>11</v>
      </c>
      <c r="J1" s="3" t="s">
        <v>3</v>
      </c>
      <c r="K1" s="3" t="s">
        <v>12</v>
      </c>
      <c r="L1" s="3" t="s">
        <v>12</v>
      </c>
      <c r="M1" s="3" t="s">
        <v>12</v>
      </c>
      <c r="N1" s="3" t="s">
        <v>66</v>
      </c>
      <c r="O1" s="3" t="s">
        <v>4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76</v>
      </c>
      <c r="Y1" s="3" t="s">
        <v>75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5</v>
      </c>
      <c r="AG1" s="4" t="s">
        <v>6</v>
      </c>
      <c r="AH1" s="4" t="s">
        <v>7</v>
      </c>
      <c r="AI1" s="4" t="s">
        <v>8</v>
      </c>
      <c r="AJ1" s="4" t="s">
        <v>6</v>
      </c>
    </row>
    <row r="2" spans="1:36" x14ac:dyDescent="0.3">
      <c r="A2" s="1"/>
      <c r="B2" s="5">
        <f ca="1">TODAY()</f>
        <v>45849</v>
      </c>
      <c r="C2" s="1"/>
      <c r="D2" s="2" t="str">
        <f>C2&amp; " ct"</f>
        <v xml:space="preserve"> ct</v>
      </c>
      <c r="E2" s="1"/>
      <c r="F2" s="2" t="str">
        <f>E2&amp; " ct"</f>
        <v xml:space="preserve"> ct</v>
      </c>
      <c r="G2" s="1"/>
      <c r="H2" s="1"/>
      <c r="I2" s="1"/>
      <c r="J2" s="2" t="str">
        <f>G2&amp; " x " &amp;H2&amp; " x " &amp;I2&amp; " mm"</f>
        <v xml:space="preserve"> x  x  mm</v>
      </c>
      <c r="K2" s="1"/>
      <c r="L2" s="1"/>
      <c r="M2" s="1"/>
      <c r="N2" s="2" t="str">
        <f>K2&amp; " x " &amp;L2&amp; " x " &amp;M2&amp; " mm"</f>
        <v xml:space="preserve"> x  x  mm</v>
      </c>
      <c r="O2" t="s">
        <v>15</v>
      </c>
      <c r="AD2" t="str">
        <f>Z2&amp; " " &amp;AB2</f>
        <v xml:space="preserve"> </v>
      </c>
      <c r="AE2" t="str">
        <f>AA2&amp; " " &amp;AC2</f>
        <v xml:space="preserve"> </v>
      </c>
      <c r="AF2" s="1">
        <f>A2</f>
        <v>0</v>
      </c>
      <c r="AG2" t="str">
        <f>A2&amp; ".png"</f>
        <v>.png</v>
      </c>
      <c r="AH2" t="s">
        <v>9</v>
      </c>
      <c r="AI2">
        <v>0</v>
      </c>
      <c r="AJ2" t="str">
        <f>AF2&amp; "1.png"</f>
        <v>01.png</v>
      </c>
    </row>
    <row r="3" spans="1:36" x14ac:dyDescent="0.3">
      <c r="AF3" s="1"/>
    </row>
    <row r="4" spans="1:36" x14ac:dyDescent="0.3">
      <c r="AF4" s="1"/>
    </row>
    <row r="5" spans="1:36" x14ac:dyDescent="0.3">
      <c r="AF5" s="1"/>
    </row>
    <row r="6" spans="1:36" x14ac:dyDescent="0.3">
      <c r="AF6" s="1"/>
    </row>
    <row r="7" spans="1:36" x14ac:dyDescent="0.3">
      <c r="AF7" s="1"/>
    </row>
    <row r="8" spans="1:36" x14ac:dyDescent="0.3">
      <c r="AF8" s="1"/>
    </row>
    <row r="9" spans="1:36" x14ac:dyDescent="0.3">
      <c r="AF9" s="1"/>
    </row>
    <row r="10" spans="1:36" x14ac:dyDescent="0.3">
      <c r="AF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BB91664-0076-9644-947B-41AF9FFB303E}">
          <x14:formula1>
            <xm:f>Hoja2!$B$2:$B$18</xm:f>
          </x14:formula1>
          <xm:sqref>P2:Q2</xm:sqref>
        </x14:dataValidation>
        <x14:dataValidation type="list" allowBlank="1" showInputMessage="1" showErrorMessage="1" xr:uid="{3D03703C-F9B5-1D4C-9C11-33FF41A0CA97}">
          <x14:formula1>
            <xm:f>Hoja2!$A$2:$A$4</xm:f>
          </x14:formula1>
          <xm:sqref>O2</xm:sqref>
        </x14:dataValidation>
        <x14:dataValidation type="list" allowBlank="1" showInputMessage="1" showErrorMessage="1" xr:uid="{22E7FE2C-6CA4-EE40-9DC9-F724CC25F8FC}">
          <x14:formula1>
            <xm:f>Hoja2!$C$2:$C$11</xm:f>
          </x14:formula1>
          <xm:sqref>R2:S2</xm:sqref>
        </x14:dataValidation>
        <x14:dataValidation type="list" allowBlank="1" showInputMessage="1" showErrorMessage="1" xr:uid="{D5404140-E8C1-B042-B3FD-168F072B3084}">
          <x14:formula1>
            <xm:f>Hoja2!$E$2:$E$7</xm:f>
          </x14:formula1>
          <xm:sqref>Z2:AA2</xm:sqref>
        </x14:dataValidation>
        <x14:dataValidation type="list" allowBlank="1" showInputMessage="1" showErrorMessage="1" xr:uid="{7DC91D44-64D5-1D49-93D8-A6B37ADF4E65}">
          <x14:formula1>
            <xm:f>Hoja2!$F$2:$F$5</xm:f>
          </x14:formula1>
          <xm:sqref>AB2:AC2</xm:sqref>
        </x14:dataValidation>
        <x14:dataValidation type="list" allowBlank="1" showInputMessage="1" showErrorMessage="1" xr:uid="{50C8C0A6-F3C8-3A4B-99E8-9BF2B4C0CA45}">
          <x14:formula1>
            <xm:f>Hoja2!$D$2:$D$8</xm:f>
          </x14:formula1>
          <xm:sqref>T2:Y2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1EEE-F79D-644C-A6D6-0C3BCE75519F}">
  <dimension ref="A1:H18"/>
  <sheetViews>
    <sheetView zoomScale="150" zoomScaleNormal="150" workbookViewId="0">
      <selection activeCell="E4" sqref="E4"/>
    </sheetView>
  </sheetViews>
  <sheetFormatPr baseColWidth="10" defaultRowHeight="14.4" x14ac:dyDescent="0.3"/>
  <cols>
    <col min="1" max="1" width="21.33203125" bestFit="1" customWidth="1"/>
  </cols>
  <sheetData>
    <row r="1" spans="1:8" x14ac:dyDescent="0.3">
      <c r="A1" t="s">
        <v>4</v>
      </c>
      <c r="B1" s="3" t="s">
        <v>16</v>
      </c>
      <c r="C1" s="3" t="s">
        <v>17</v>
      </c>
      <c r="D1" s="3" t="s">
        <v>18</v>
      </c>
      <c r="E1" s="3" t="s">
        <v>55</v>
      </c>
      <c r="F1" s="3" t="s">
        <v>56</v>
      </c>
      <c r="G1" s="3" t="s">
        <v>19</v>
      </c>
      <c r="H1" s="3" t="s">
        <v>20</v>
      </c>
    </row>
    <row r="2" spans="1:8" x14ac:dyDescent="0.3">
      <c r="A2" t="s">
        <v>15</v>
      </c>
      <c r="B2" t="s">
        <v>21</v>
      </c>
      <c r="C2" t="s">
        <v>38</v>
      </c>
      <c r="D2" t="s">
        <v>48</v>
      </c>
      <c r="E2" t="s">
        <v>53</v>
      </c>
    </row>
    <row r="3" spans="1:8" x14ac:dyDescent="0.3">
      <c r="A3" t="s">
        <v>14</v>
      </c>
      <c r="B3" t="s">
        <v>22</v>
      </c>
      <c r="C3" t="s">
        <v>39</v>
      </c>
      <c r="D3" t="s">
        <v>49</v>
      </c>
      <c r="E3" t="s">
        <v>65</v>
      </c>
      <c r="F3" t="s">
        <v>60</v>
      </c>
    </row>
    <row r="4" spans="1:8" x14ac:dyDescent="0.3">
      <c r="A4" t="s">
        <v>13</v>
      </c>
      <c r="B4" t="s">
        <v>23</v>
      </c>
      <c r="C4" t="s">
        <v>40</v>
      </c>
      <c r="D4" t="s">
        <v>50</v>
      </c>
      <c r="E4" t="s">
        <v>54</v>
      </c>
      <c r="F4" t="s">
        <v>61</v>
      </c>
    </row>
    <row r="5" spans="1:8" x14ac:dyDescent="0.3">
      <c r="B5" t="s">
        <v>24</v>
      </c>
      <c r="C5" t="s">
        <v>41</v>
      </c>
      <c r="D5" t="s">
        <v>63</v>
      </c>
      <c r="E5" t="s">
        <v>57</v>
      </c>
      <c r="F5" t="s">
        <v>62</v>
      </c>
    </row>
    <row r="6" spans="1:8" x14ac:dyDescent="0.3">
      <c r="B6" t="s">
        <v>25</v>
      </c>
      <c r="C6" t="s">
        <v>42</v>
      </c>
      <c r="D6" t="s">
        <v>64</v>
      </c>
      <c r="E6" t="s">
        <v>58</v>
      </c>
    </row>
    <row r="7" spans="1:8" x14ac:dyDescent="0.3">
      <c r="B7" t="s">
        <v>26</v>
      </c>
      <c r="C7" t="s">
        <v>43</v>
      </c>
      <c r="D7" t="s">
        <v>51</v>
      </c>
      <c r="E7" t="s">
        <v>59</v>
      </c>
    </row>
    <row r="8" spans="1:8" x14ac:dyDescent="0.3">
      <c r="B8" t="s">
        <v>27</v>
      </c>
      <c r="C8" t="s">
        <v>44</v>
      </c>
      <c r="D8" t="s">
        <v>52</v>
      </c>
    </row>
    <row r="9" spans="1:8" x14ac:dyDescent="0.3">
      <c r="B9" t="s">
        <v>28</v>
      </c>
      <c r="C9" t="s">
        <v>45</v>
      </c>
    </row>
    <row r="10" spans="1:8" x14ac:dyDescent="0.3">
      <c r="B10" t="s">
        <v>29</v>
      </c>
      <c r="C10" t="s">
        <v>46</v>
      </c>
    </row>
    <row r="11" spans="1:8" x14ac:dyDescent="0.3">
      <c r="B11" t="s">
        <v>30</v>
      </c>
      <c r="C11" t="s">
        <v>47</v>
      </c>
    </row>
    <row r="12" spans="1:8" x14ac:dyDescent="0.3">
      <c r="B12" t="s">
        <v>31</v>
      </c>
    </row>
    <row r="13" spans="1:8" x14ac:dyDescent="0.3">
      <c r="B13" t="s">
        <v>32</v>
      </c>
    </row>
    <row r="14" spans="1:8" x14ac:dyDescent="0.3">
      <c r="B14" t="s">
        <v>33</v>
      </c>
    </row>
    <row r="15" spans="1:8" x14ac:dyDescent="0.3">
      <c r="B15" t="s">
        <v>34</v>
      </c>
    </row>
    <row r="16" spans="1:8" x14ac:dyDescent="0.3">
      <c r="B16" t="s">
        <v>35</v>
      </c>
    </row>
    <row r="17" spans="2:2" x14ac:dyDescent="0.3">
      <c r="B17" t="s">
        <v>36</v>
      </c>
    </row>
    <row r="18" spans="2:2" x14ac:dyDescent="0.3">
      <c r="B18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35A01E-9D1E-4201-8F57-2B752EA6931C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2689be6-39dd-43ed-905e-c47e2c85a68a"/>
    <ds:schemaRef ds:uri="c8786806-d044-4576-9fe9-ece15fb26e6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2025-07-11T16:57:13Z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