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GemLab\Reportes ICG\Bases Excel\GemCard\"/>
    </mc:Choice>
  </mc:AlternateContent>
  <xr:revisionPtr revIDLastSave="0" documentId="13_ncr:1_{4A4DEDCE-EDC7-4038-8C92-4A8015CC0AFB}" xr6:coauthVersionLast="47" xr6:coauthVersionMax="47" xr10:uidLastSave="{00000000-0000-0000-0000-000000000000}"/>
  <bookViews>
    <workbookView xWindow="2304" yWindow="2304" windowWidth="16716" windowHeight="9072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T2" i="1"/>
  <c r="H2" i="1"/>
  <c r="L2" i="1"/>
  <c r="P2" i="1"/>
  <c r="D2" i="1" l="1"/>
  <c r="B2" i="1"/>
  <c r="AC2" i="1"/>
  <c r="AD2" i="1" l="1"/>
  <c r="AH2" i="1" s="1"/>
  <c r="AE2" i="1"/>
</calcChain>
</file>

<file path=xl/sharedStrings.xml><?xml version="1.0" encoding="utf-8"?>
<sst xmlns="http://schemas.openxmlformats.org/spreadsheetml/2006/main" count="61" uniqueCount="51">
  <si>
    <t>NC</t>
  </si>
  <si>
    <t>Pe</t>
  </si>
  <si>
    <t>Peso</t>
  </si>
  <si>
    <t>Gemas</t>
  </si>
  <si>
    <t>ID</t>
  </si>
  <si>
    <t>Origen</t>
  </si>
  <si>
    <t>Foto</t>
  </si>
  <si>
    <t>@imagenes</t>
  </si>
  <si>
    <t>i</t>
  </si>
  <si>
    <t>QR</t>
  </si>
  <si>
    <t>image_</t>
  </si>
  <si>
    <t>Fecha</t>
  </si>
  <si>
    <t>M1</t>
  </si>
  <si>
    <t>M2</t>
  </si>
  <si>
    <t>Esmeralda Natural</t>
  </si>
  <si>
    <t>Esmeralda Trapiche Natural</t>
  </si>
  <si>
    <t>Esmeralda Ojo de gato Natural</t>
  </si>
  <si>
    <t>Esmeralda Sintética</t>
  </si>
  <si>
    <t>Colombia</t>
  </si>
  <si>
    <t>No colombiana</t>
  </si>
  <si>
    <t>Tratamiento</t>
  </si>
  <si>
    <t>Sin indicaciones de embellecimiento</t>
  </si>
  <si>
    <t>Cantidad</t>
  </si>
  <si>
    <t>Tipo</t>
  </si>
  <si>
    <t xml:space="preserve">Insignificante </t>
  </si>
  <si>
    <t>Moderado (F2)</t>
  </si>
  <si>
    <t xml:space="preserve">Significativo (F3) </t>
  </si>
  <si>
    <t xml:space="preserve">con resina endurecida </t>
  </si>
  <si>
    <t>con cera</t>
  </si>
  <si>
    <t xml:space="preserve">con aceite </t>
  </si>
  <si>
    <t xml:space="preserve">Cantidad </t>
  </si>
  <si>
    <t>Tratam</t>
  </si>
  <si>
    <t xml:space="preserve">Tratamiento </t>
  </si>
  <si>
    <t>Indicaciones de embellecimiento</t>
  </si>
  <si>
    <t>Pe 2</t>
  </si>
  <si>
    <t>Peso 2</t>
  </si>
  <si>
    <t>Pe 3</t>
  </si>
  <si>
    <t>Peso 3</t>
  </si>
  <si>
    <t>M3</t>
  </si>
  <si>
    <t>Gemas 2</t>
  </si>
  <si>
    <t>Gemas 3</t>
  </si>
  <si>
    <t xml:space="preserve">con resina líquida </t>
  </si>
  <si>
    <t>UV A</t>
  </si>
  <si>
    <t>UV B</t>
  </si>
  <si>
    <t>UB C</t>
  </si>
  <si>
    <t>UV</t>
  </si>
  <si>
    <t>CLASE I</t>
  </si>
  <si>
    <t>CLASE II</t>
  </si>
  <si>
    <t>CLASE III</t>
  </si>
  <si>
    <t>OTRO</t>
  </si>
  <si>
    <t xml:space="preserve">Menor (F1)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</si>
</sst>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zoomScale="160" zoomScaleNormal="160" workbookViewId="0">
      <selection activeCell="H4" sqref="H4"/>
    </sheetView>
  </sheetViews>
  <sheetFormatPr baseColWidth="10" defaultColWidth="11.44140625" defaultRowHeight="14.4" x14ac:dyDescent="0.3"/>
  <cols>
    <col min="1" max="1" width="8.44140625" customWidth="1"/>
    <col min="2" max="2" width="8.44140625" bestFit="1" customWidth="1"/>
    <col min="3" max="3" width="5.44140625" customWidth="1"/>
    <col min="4" max="4" width="6.44140625" bestFit="1" customWidth="1"/>
    <col min="5" max="5" width="4.6640625" bestFit="1" customWidth="1"/>
    <col min="6" max="6" width="6.44140625" customWidth="1"/>
    <col min="7" max="7" width="4.6640625" bestFit="1" customWidth="1"/>
    <col min="8" max="8" width="6.44140625" customWidth="1"/>
    <col min="9" max="11" width="4.6640625" bestFit="1" customWidth="1"/>
    <col min="12" max="12" width="19" bestFit="1" customWidth="1"/>
    <col min="13" max="15" width="4.6640625" bestFit="1" customWidth="1"/>
    <col min="16" max="16" width="19" bestFit="1" customWidth="1"/>
    <col min="17" max="19" width="4.6640625" bestFit="1" customWidth="1"/>
    <col min="20" max="20" width="19" bestFit="1" customWidth="1"/>
    <col min="21" max="21" width="7.109375" customWidth="1"/>
    <col min="22" max="22" width="7.6640625" customWidth="1"/>
    <col min="23" max="23" width="7.44140625" customWidth="1"/>
    <col min="24" max="24" width="16.33203125" bestFit="1" customWidth="1"/>
    <col min="25" max="25" width="23.109375" customWidth="1"/>
    <col min="26" max="26" width="27" bestFit="1" customWidth="1"/>
    <col min="27" max="28" width="23.109375" customWidth="1"/>
    <col min="29" max="29" width="67.77734375" customWidth="1"/>
    <col min="32" max="32" width="6.6640625" bestFit="1" customWidth="1"/>
    <col min="33" max="33" width="3.33203125" bestFit="1" customWidth="1"/>
  </cols>
  <sheetData>
    <row r="1" spans="1:34" x14ac:dyDescent="0.3">
      <c r="A1" s="3" t="s">
        <v>0</v>
      </c>
      <c r="B1" s="3" t="s">
        <v>11</v>
      </c>
      <c r="C1" s="3" t="s">
        <v>1</v>
      </c>
      <c r="D1" s="3" t="s">
        <v>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12</v>
      </c>
      <c r="J1" s="3" t="s">
        <v>13</v>
      </c>
      <c r="K1" s="3" t="s">
        <v>38</v>
      </c>
      <c r="L1" s="3" t="s">
        <v>3</v>
      </c>
      <c r="M1" s="3" t="s">
        <v>12</v>
      </c>
      <c r="N1" s="3" t="s">
        <v>13</v>
      </c>
      <c r="O1" s="3" t="s">
        <v>38</v>
      </c>
      <c r="P1" s="3" t="s">
        <v>39</v>
      </c>
      <c r="Q1" s="3" t="s">
        <v>12</v>
      </c>
      <c r="R1" s="3" t="s">
        <v>13</v>
      </c>
      <c r="S1" s="3" t="s">
        <v>38</v>
      </c>
      <c r="T1" s="3" t="s">
        <v>40</v>
      </c>
      <c r="U1" s="3" t="s">
        <v>42</v>
      </c>
      <c r="V1" s="3" t="s">
        <v>43</v>
      </c>
      <c r="W1" s="3" t="s">
        <v>44</v>
      </c>
      <c r="X1" s="3" t="s">
        <v>4</v>
      </c>
      <c r="Y1" s="3" t="s">
        <v>5</v>
      </c>
      <c r="Z1" s="3" t="s">
        <v>31</v>
      </c>
      <c r="AA1" s="3" t="s">
        <v>30</v>
      </c>
      <c r="AB1" s="3" t="s">
        <v>23</v>
      </c>
      <c r="AC1" s="3" t="s">
        <v>32</v>
      </c>
      <c r="AD1" s="3" t="s">
        <v>6</v>
      </c>
      <c r="AE1" s="4" t="s">
        <v>7</v>
      </c>
      <c r="AF1" s="4" t="s">
        <v>8</v>
      </c>
      <c r="AG1" s="4" t="s">
        <v>9</v>
      </c>
      <c r="AH1" s="4" t="s">
        <v>7</v>
      </c>
    </row>
    <row r="2" spans="1:34" ht="15.45" customHeight="1" x14ac:dyDescent="0.3">
      <c r="A2" s="1"/>
      <c r="B2" s="5">
        <f t="shared" ref="B2" ca="1" si="0">TODAY()</f>
        <v>45868</v>
      </c>
      <c r="C2" s="1"/>
      <c r="D2" s="2" t="str">
        <f t="shared" ref="D2:F2" si="1">C2&amp; " ct "</f>
        <v xml:space="preserve"> ct </v>
      </c>
      <c r="E2" s="2"/>
      <c r="F2" s="2" t="str">
        <f t="shared" si="1"/>
        <v xml:space="preserve"> ct </v>
      </c>
      <c r="G2" s="2"/>
      <c r="H2" s="2" t="str">
        <f t="shared" ref="H2" si="2">G2&amp; " ct "</f>
        <v xml:space="preserve"> ct </v>
      </c>
      <c r="I2" s="1"/>
      <c r="J2" s="1"/>
      <c r="K2" s="1"/>
      <c r="L2" s="2" t="str">
        <f t="shared" ref="L2" si="3">I2&amp; " x " &amp;J2&amp; " x " &amp;K2&amp; " mm"</f>
        <v xml:space="preserve"> x  x  mm</v>
      </c>
      <c r="M2" s="1"/>
      <c r="N2" s="1"/>
      <c r="O2" s="1"/>
      <c r="P2" s="2" t="str">
        <f t="shared" ref="P2" si="4">M2&amp; " x " &amp;N2&amp; " x " &amp;O2&amp; " mm"</f>
        <v xml:space="preserve"> x  x  mm</v>
      </c>
      <c r="Q2" s="1"/>
      <c r="R2" s="1"/>
      <c r="S2" s="1"/>
      <c r="T2" s="2" t="str">
        <f t="shared" ref="T2" si="5">Q2&amp; " x " &amp;R2&amp; " x " &amp;S2&amp; " mm"</f>
        <v xml:space="preserve"> x  x  mm</v>
      </c>
      <c r="U2" s="2"/>
      <c r="V2" s="2"/>
      <c r="W2" s="2"/>
      <c r="AC2" s="9" t="str">
        <f t="shared" ref="AC2" si="6">Z2&amp;" "&amp;AA2&amp;" "&amp;AB2</f>
        <v xml:space="preserve">  </v>
      </c>
      <c r="AD2" s="1">
        <f t="shared" ref="AD2" si="7">A2</f>
        <v>0</v>
      </c>
      <c r="AE2" t="str">
        <f t="shared" ref="AE2" si="8">A2&amp; ".png"</f>
        <v>.png</v>
      </c>
      <c r="AF2" t="s">
        <v>10</v>
      </c>
      <c r="AG2">
        <v>0</v>
      </c>
      <c r="AH2" t="str">
        <f t="shared" ref="AH2" si="9">AD2&amp; "1.png"</f>
        <v>01.png</v>
      </c>
    </row>
    <row r="3" spans="1:34" x14ac:dyDescent="0.3">
      <c r="I3" s="1"/>
      <c r="J3" s="1"/>
      <c r="K3" s="1"/>
      <c r="L3" s="2"/>
      <c r="M3" s="1"/>
      <c r="N3" s="1"/>
      <c r="O3" s="1"/>
      <c r="P3" s="2"/>
      <c r="Q3" s="1"/>
      <c r="R3" s="1"/>
      <c r="S3" s="1"/>
      <c r="T3" s="2"/>
    </row>
    <row r="4" spans="1:34" x14ac:dyDescent="0.3">
      <c r="I4" s="1"/>
      <c r="J4" s="1"/>
      <c r="K4" s="1"/>
      <c r="L4" s="2"/>
      <c r="M4" s="1"/>
      <c r="N4" s="1"/>
      <c r="O4" s="1"/>
      <c r="P4" s="2"/>
      <c r="Q4" s="1"/>
      <c r="R4" s="1"/>
      <c r="S4" s="1"/>
      <c r="T4" s="2"/>
    </row>
    <row r="5" spans="1:34" x14ac:dyDescent="0.3">
      <c r="I5" s="1"/>
      <c r="J5" s="1"/>
      <c r="K5" s="1"/>
      <c r="L5" s="2"/>
      <c r="M5" s="1"/>
      <c r="N5" s="1"/>
      <c r="O5" s="1"/>
      <c r="P5" s="2"/>
      <c r="Q5" s="1"/>
      <c r="R5" s="1"/>
      <c r="S5" s="1"/>
      <c r="T5" s="2"/>
    </row>
    <row r="6" spans="1:34" x14ac:dyDescent="0.3">
      <c r="I6" s="1"/>
      <c r="J6" s="1"/>
      <c r="K6" s="1"/>
      <c r="L6" s="2"/>
      <c r="M6" s="1"/>
      <c r="N6" s="1"/>
      <c r="O6" s="1"/>
      <c r="P6" s="2"/>
      <c r="Q6" s="1"/>
      <c r="R6" s="1"/>
      <c r="S6" s="1"/>
      <c r="T6" s="2"/>
    </row>
    <row r="7" spans="1:34" x14ac:dyDescent="0.3">
      <c r="I7" s="1"/>
      <c r="J7" s="1"/>
      <c r="K7" s="1"/>
      <c r="L7" s="2"/>
      <c r="M7" s="1"/>
      <c r="N7" s="1"/>
      <c r="O7" s="1"/>
      <c r="P7" s="2"/>
      <c r="Q7" s="1"/>
      <c r="R7" s="1"/>
      <c r="S7" s="1"/>
      <c r="T7" s="2"/>
    </row>
    <row r="8" spans="1:34" x14ac:dyDescent="0.3">
      <c r="I8" s="1"/>
      <c r="J8" s="1"/>
      <c r="K8" s="1"/>
      <c r="L8" s="2"/>
      <c r="M8" s="1"/>
      <c r="N8" s="1"/>
      <c r="O8" s="1"/>
      <c r="P8" s="2"/>
      <c r="Q8" s="1"/>
      <c r="R8" s="1"/>
      <c r="S8" s="1"/>
      <c r="T8" s="2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B4D8E8D-9AD1-4DFF-B098-D9470D1AD34D}">
          <x14:formula1>
            <xm:f>Hoja2!$A$2:$A$5</xm:f>
          </x14:formula1>
          <xm:sqref>X2</xm:sqref>
        </x14:dataValidation>
        <x14:dataValidation type="list" allowBlank="1" showInputMessage="1" showErrorMessage="1" xr:uid="{B3AAB1E1-F450-46BB-AC65-8486DD57A6DB}">
          <x14:formula1>
            <xm:f>Hoja2!$B$2:$B$3</xm:f>
          </x14:formula1>
          <xm:sqref>Y2</xm:sqref>
        </x14:dataValidation>
        <x14:dataValidation type="list" allowBlank="1" showInputMessage="1" showErrorMessage="1" xr:uid="{9C1BED7A-5A7B-4DF9-A92D-F6B655E74869}">
          <x14:formula1>
            <xm:f>Hoja2!$C$2:$C$3</xm:f>
          </x14:formula1>
          <xm:sqref>Z2</xm:sqref>
        </x14:dataValidation>
        <x14:dataValidation type="list" allowBlank="1" showInputMessage="1" showErrorMessage="1" xr:uid="{E81A09BA-269B-442E-B3E5-845D9C50BF7B}">
          <x14:formula1>
            <xm:f>Hoja2!$E$2:$E$6</xm:f>
          </x14:formula1>
          <xm:sqref>AB2</xm:sqref>
        </x14:dataValidation>
        <x14:dataValidation type="list" allowBlank="1" showInputMessage="1" showErrorMessage="1" xr:uid="{62BB524C-6EEC-48B1-9512-903435A0C7FE}">
          <x14:formula1>
            <xm:f>Hoja2!$D$2:$D$6</xm:f>
          </x14:formula1>
          <xm:sqref>AA2</xm:sqref>
        </x14:dataValidation>
        <x14:dataValidation type="list" allowBlank="1" showInputMessage="1" showErrorMessage="1" xr:uid="{D8034FB9-03A7-4255-BFAB-304FF0155680}">
          <x14:formula1>
            <xm:f>Hoja2!$F$2:$F$6</xm:f>
          </x14:formula1>
          <xm:sqref>U2:W2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317A-D571-1A46-9483-9E88B4660573}">
  <dimension ref="A1:F6"/>
  <sheetViews>
    <sheetView topLeftCell="C1" zoomScale="150" zoomScaleNormal="150" workbookViewId="0">
      <selection activeCell="D5" sqref="D5"/>
    </sheetView>
  </sheetViews>
  <sheetFormatPr baseColWidth="10" defaultRowHeight="14.4" x14ac:dyDescent="0.3"/>
  <cols>
    <col min="1" max="1" width="24.77734375" bestFit="1" customWidth="1"/>
    <col min="2" max="2" width="12.6640625" bestFit="1" customWidth="1"/>
    <col min="3" max="3" width="29.33203125" bestFit="1" customWidth="1"/>
    <col min="4" max="4" width="15.44140625" bestFit="1" customWidth="1"/>
    <col min="5" max="5" width="19.6640625" bestFit="1" customWidth="1"/>
  </cols>
  <sheetData>
    <row r="1" spans="1:6" x14ac:dyDescent="0.3">
      <c r="A1" t="s">
        <v>4</v>
      </c>
      <c r="B1" t="s">
        <v>5</v>
      </c>
      <c r="C1" t="s">
        <v>20</v>
      </c>
      <c r="D1" t="s">
        <v>22</v>
      </c>
      <c r="E1" t="s">
        <v>23</v>
      </c>
      <c r="F1" t="s">
        <v>45</v>
      </c>
    </row>
    <row r="2" spans="1:6" x14ac:dyDescent="0.3">
      <c r="A2" s="6" t="s">
        <v>14</v>
      </c>
      <c r="B2" t="s">
        <v>18</v>
      </c>
      <c r="C2" t="s">
        <v>21</v>
      </c>
    </row>
    <row r="3" spans="1:6" ht="15.6" x14ac:dyDescent="0.3">
      <c r="A3" s="6" t="s">
        <v>15</v>
      </c>
      <c r="B3" t="s">
        <v>19</v>
      </c>
      <c r="C3" s="8" t="s">
        <v>33</v>
      </c>
      <c r="D3" s="7" t="s">
        <v>24</v>
      </c>
      <c r="E3" s="10" t="s">
        <v>41</v>
      </c>
      <c r="F3" s="11" t="s">
        <v>46</v>
      </c>
    </row>
    <row r="4" spans="1:6" ht="15.6" x14ac:dyDescent="0.3">
      <c r="A4" s="6" t="s">
        <v>16</v>
      </c>
      <c r="D4" s="12" t="s">
        <v>50</v>
      </c>
      <c r="E4" s="7" t="s">
        <v>27</v>
      </c>
      <c r="F4" s="11" t="s">
        <v>47</v>
      </c>
    </row>
    <row r="5" spans="1:6" ht="15.6" x14ac:dyDescent="0.3">
      <c r="A5" s="6" t="s">
        <v>17</v>
      </c>
      <c r="D5" s="7" t="s">
        <v>25</v>
      </c>
      <c r="E5" s="7" t="s">
        <v>28</v>
      </c>
      <c r="F5" t="s">
        <v>48</v>
      </c>
    </row>
    <row r="6" spans="1:6" ht="15.6" x14ac:dyDescent="0.3">
      <c r="D6" s="7" t="s">
        <v>26</v>
      </c>
      <c r="E6" s="8" t="s">
        <v>29</v>
      </c>
      <c r="F6" s="11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35A01E-9D1E-4201-8F57-2B752EA6931C}">
  <ds:schemaRefs>
    <ds:schemaRef ds:uri="f2689be6-39dd-43ed-905e-c47e2c85a68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c8786806-d044-4576-9fe9-ece15fb26e6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DF3BAB-F468-4A61-9F2D-C4CDB398E4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A735A8-A0FD-4B34-9FFD-1B685BE45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Zamora</dc:creator>
  <cp:keywords/>
  <dc:description/>
  <cp:lastModifiedBy>ICG SAS</cp:lastModifiedBy>
  <cp:revision/>
  <dcterms:created xsi:type="dcterms:W3CDTF">2021-07-27T21:41:43Z</dcterms:created>
  <dcterms:modified xsi:type="dcterms:W3CDTF">2025-07-30T16:05:48Z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