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 activeTab="2"/>
  </bookViews>
  <sheets>
    <sheet name="Sheet6" sheetId="6" r:id="rId1"/>
    <sheet name="Sheet7" sheetId="7" r:id="rId2"/>
    <sheet name="Sheet2" sheetId="8" r:id="rId3"/>
    <sheet name="Sheet4" sheetId="4" r:id="rId4"/>
    <sheet name="Sheet5" sheetId="5" r:id="rId5"/>
    <sheet name="Sheet1" sheetId="1" r:id="rId6"/>
  </sheets>
  <definedNames>
    <definedName name="_xlcn.WorksheetConnection_AccountSalesDataforAnalysisforTask4.xlsxTable11" hidden="1">Table1[]</definedName>
    <definedName name="_xlcn.WorksheetConnection_AccountSalesDataforAnalysisforTask4.xlsxTable21" hidden="1">Table2[]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WorksheetConnection_Account Sales Data for Analysis for Task 4.xlsx!Table1" type="5" refreshedVersion="2" saveData="1">
    <dbPr connection="" command="" commandType="2"/>
  </connection>
  <connection id="2" name="WorksheetConnection_Account Sales Data for Analysis for Task 4.xlsx!Table2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<sst xmlns="http://schemas.openxmlformats.org/spreadsheetml/2006/main" count="1266" uniqueCount="127">
  <si>
    <t>Row Labels</t>
  </si>
  <si>
    <t>Sum of Unit Avgerage</t>
  </si>
  <si>
    <t>Medium Business</t>
  </si>
  <si>
    <t>Online Retailer</t>
  </si>
  <si>
    <t>Small Business</t>
  </si>
  <si>
    <t>Wholesale Distributor</t>
  </si>
  <si>
    <t>Grand Total</t>
  </si>
  <si>
    <t>(blank)</t>
  </si>
  <si>
    <t xml:space="preserve"> Bronx</t>
  </si>
  <si>
    <t xml:space="preserve"> Bronx NY</t>
  </si>
  <si>
    <t xml:space="preserve"> Brooklyn</t>
  </si>
  <si>
    <t xml:space="preserve"> New York</t>
  </si>
  <si>
    <t xml:space="preserve"> Staten Island</t>
  </si>
  <si>
    <t>Bronx</t>
  </si>
  <si>
    <t>Brooklyn</t>
  </si>
  <si>
    <t>Brooklyn NY</t>
  </si>
  <si>
    <t>New York</t>
  </si>
  <si>
    <t>Regions</t>
  </si>
  <si>
    <t>Staten Island</t>
  </si>
  <si>
    <t>Yonkers</t>
  </si>
  <si>
    <t>Account Name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</si>
  <si>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</si>
  <si>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</si>
  <si>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</si>
  <si>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</si>
  <si>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</si>
  <si>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</si>
  <si>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</si>
  <si>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</si>
  <si>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2017</t>
  </si>
  <si>
    <t>2018</t>
  </si>
  <si>
    <t>2019</t>
  </si>
  <si>
    <t>2020</t>
  </si>
  <si>
    <t>2021</t>
  </si>
  <si>
    <t>Total units</t>
  </si>
  <si>
    <t>Unit Avgerage</t>
  </si>
  <si>
    <t>5 YR CAGR</t>
  </si>
  <si>
    <t>SB 1</t>
  </si>
  <si>
    <t>Yes</t>
  </si>
  <si>
    <t>SB 2</t>
  </si>
  <si>
    <t>No</t>
  </si>
  <si>
    <t>SB 3</t>
  </si>
  <si>
    <t>SB 4</t>
  </si>
  <si>
    <t>SB 5</t>
  </si>
  <si>
    <t>SB 6</t>
  </si>
  <si>
    <t>SB 7</t>
  </si>
  <si>
    <t>SB 8</t>
  </si>
  <si>
    <t>SB 9</t>
  </si>
  <si>
    <t>SB 10</t>
  </si>
  <si>
    <t>SB 11</t>
  </si>
  <si>
    <t>SB 12</t>
  </si>
  <si>
    <t>SB 13</t>
  </si>
  <si>
    <t>SB 14</t>
  </si>
  <si>
    <t>SB 15</t>
  </si>
  <si>
    <t>MB 1</t>
  </si>
  <si>
    <t>MB 2</t>
  </si>
  <si>
    <t>MB 3</t>
  </si>
  <si>
    <t>MB 4</t>
  </si>
  <si>
    <t>MB 5</t>
  </si>
  <si>
    <t>MB 6</t>
  </si>
  <si>
    <t>MB 7</t>
  </si>
  <si>
    <t>MB 8</t>
  </si>
  <si>
    <t>MB 9</t>
  </si>
  <si>
    <t>MB 10</t>
  </si>
  <si>
    <t>MB 11</t>
  </si>
  <si>
    <t>MB 12</t>
  </si>
  <si>
    <t>MB 13</t>
  </si>
  <si>
    <t>MB 14</t>
  </si>
  <si>
    <t>MB 15</t>
  </si>
  <si>
    <t>OR 1</t>
  </si>
  <si>
    <t>OR 2</t>
  </si>
  <si>
    <t>OR 3</t>
  </si>
  <si>
    <t>OR 4</t>
  </si>
  <si>
    <t>OR 5</t>
  </si>
  <si>
    <t>OR 6</t>
  </si>
  <si>
    <t>OR 7</t>
  </si>
  <si>
    <t>OR 8</t>
  </si>
  <si>
    <t>OR 9</t>
  </si>
  <si>
    <t>OR 10</t>
  </si>
  <si>
    <t>OR 11</t>
  </si>
  <si>
    <t>OR 12</t>
  </si>
  <si>
    <t>OR 13</t>
  </si>
  <si>
    <t>OR 14</t>
  </si>
  <si>
    <t>OR 15</t>
  </si>
  <si>
    <t>WD 1</t>
  </si>
  <si>
    <t>WD 2</t>
  </si>
  <si>
    <t>WD 3</t>
  </si>
  <si>
    <t>WD 4</t>
  </si>
  <si>
    <t>WD 5</t>
  </si>
  <si>
    <t>WD 6</t>
  </si>
  <si>
    <t>WD 7</t>
  </si>
  <si>
    <t>WD 8</t>
  </si>
  <si>
    <t>WD 9</t>
  </si>
  <si>
    <t>WD 10</t>
  </si>
  <si>
    <t>WD 11</t>
  </si>
  <si>
    <t>WD 12</t>
  </si>
  <si>
    <t>WD 13</t>
  </si>
  <si>
    <t>WD 14</t>
  </si>
  <si>
    <t>WD 15</t>
  </si>
  <si>
    <t>Sum of Total units</t>
  </si>
  <si>
    <t>Sum of 2017</t>
  </si>
  <si>
    <t>Sum of 2018</t>
  </si>
  <si>
    <t>Sum of 2019</t>
  </si>
  <si>
    <t>Sum of 2020</t>
  </si>
  <si>
    <t>Sum of 2021</t>
  </si>
  <si>
    <t>Values</t>
  </si>
  <si>
    <t xml:space="preserve"> 2017</t>
  </si>
  <si>
    <t xml:space="preserve"> 2018</t>
  </si>
  <si>
    <t xml:space="preserve"> 2019</t>
  </si>
  <si>
    <t xml:space="preserve"> 2020</t>
  </si>
  <si>
    <t xml:space="preserve"> 2021</t>
  </si>
  <si>
    <t>Count of Account Type</t>
  </si>
  <si>
    <t>Total accounts</t>
  </si>
  <si>
    <t xml:space="preserve">JPMC Excel Skills Virtual Experience Hypothetical Account Dataset </t>
  </si>
  <si>
    <t>Column1</t>
  </si>
  <si>
    <t>Product Lines</t>
  </si>
  <si>
    <t>Marketing / Promotion Programs</t>
  </si>
  <si>
    <t>Product 1 Sales Volume (units)</t>
  </si>
  <si>
    <t xml:space="preserve"> Brooklyn </t>
  </si>
  <si>
    <t xml:space="preserve">New York </t>
  </si>
  <si>
    <t xml:space="preserve">Yonkers </t>
  </si>
  <si>
    <t xml:space="preserve"> Bronx NY </t>
  </si>
  <si>
    <t xml:space="preserve">Bronx </t>
  </si>
  <si>
    <t xml:space="preserve"> New York </t>
  </si>
  <si>
    <t xml:space="preserve">Brooklyn </t>
  </si>
  <si>
    <t xml:space="preserve">Brooklyn NY </t>
  </si>
  <si>
    <t xml:space="preserve"> Staten Island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</si>
</sst>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#,##0_);[Red]\(#,##0\)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 applyAlignment="1"/>
    <xf numFmtId="0" fontId="2" fillId="4" borderId="0" xfId="0" applyFont="1" applyFill="1" applyAlignment="1"/>
    <xf numFmtId="0" fontId="3" fillId="5" borderId="0" xfId="0" applyFont="1" applyFill="1"/>
    <xf numFmtId="0" fontId="3" fillId="3" borderId="0" xfId="0" applyFont="1" applyFill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numFmt numFmtId="176" formatCode="#,##0_);[Red]\(#,##0\)"/>
    </dxf>
    <dxf>
      <numFmt numFmtId="176" formatCode="#,##0_);[Red]\(#,##0\)"/>
    </dxf>
    <dxf>
      <numFmt numFmtId="176" formatCode="#,##0_);[Red]\(#,##0\)"/>
    </dxf>
    <dxf>
      <numFmt numFmtId="176" formatCode="#,##0_);[Red]\(#,##0\)"/>
    </dxf>
    <dxf>
      <numFmt numFmtId="176" formatCode="#,##0_);[Red]\(#,##0\)"/>
    </dxf>
    <dxf>
      <numFmt numFmtId="176" formatCode="#,##0_);[Red]\(#,##0\)"/>
    </dxf>
    <dxf>
      <numFmt numFmtId="10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9" formatCode="0%"/>
    </dxf>
    <dxf>
      <font>
        <color theme="0"/>
      </font>
      <fill>
        <patternFill patternType="solid">
          <bgColor rgb="FF7030A0"/>
        </patternFill>
      </fill>
    </dxf>
    <dxf>
      <font>
        <b val="1"/>
        <i val="0"/>
        <color theme="0"/>
      </font>
      <numFmt numFmtId="0" formatCode="General"/>
      <fill>
        <patternFill patternType="solid">
          <bgColor rgb="FF7030A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theme="0"/>
      </font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(Repaired).xlsx]Sheet4!PivotTable3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6"/>
          <c:y val="0.157824074074074"/>
          <c:w val="0.852196850393701"/>
          <c:h val="0.67003098571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Sheet4!$A$2:$A$6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380568</c:v>
                </c:pt>
                <c:pt idx="1">
                  <c:v>408515</c:v>
                </c:pt>
                <c:pt idx="2">
                  <c:v>342823</c:v>
                </c:pt>
                <c:pt idx="3">
                  <c:v>348942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84640"/>
        <c:axId val="1636985888"/>
      </c:barChart>
      <c:catAx>
        <c:axId val="16369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6985888"/>
        <c:crosses val="autoZero"/>
        <c:auto val="1"/>
        <c:lblAlgn val="ctr"/>
        <c:lblOffset val="100"/>
        <c:noMultiLvlLbl val="0"/>
      </c:catAx>
      <c:valAx>
        <c:axId val="163698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69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(Repaired).xlsx]Sheet4!PivotTable4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SALES BY ACCOUNT FOR 5 YEARS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Sheet4!$E$2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Sheet4!$D$3:$D$7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Sheet4!$E$3:$E$7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</c:ser>
        <c:ser>
          <c:idx val="1"/>
          <c:order val="1"/>
          <c:tx>
            <c:strRef>
              <c:f>Sheet4!$F$2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Sheet4!$D$3:$D$7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Sheet4!$F$3:$F$7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</c:ser>
        <c:ser>
          <c:idx val="2"/>
          <c:order val="2"/>
          <c:tx>
            <c:strRef>
              <c:f>Sheet4!$G$2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Sheet4!$D$3:$D$7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Sheet4!$G$3:$G$7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</c:ser>
        <c:ser>
          <c:idx val="3"/>
          <c:order val="3"/>
          <c:tx>
            <c:strRef>
              <c:f>Sheet4!$H$2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Sheet4!$D$3:$D$7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Sheet4!$H$3:$H$7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</c:ser>
        <c:ser>
          <c:idx val="4"/>
          <c:order val="4"/>
          <c:tx>
            <c:strRef>
              <c:f>Sheet4!$I$2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Sheet4!$D$3:$D$7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Sheet4!$I$3:$I$7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71538464"/>
        <c:axId val="1571544704"/>
      </c:barChart>
      <c:catAx>
        <c:axId val="15715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1544704"/>
        <c:crosses val="autoZero"/>
        <c:auto val="1"/>
        <c:lblAlgn val="ctr"/>
        <c:lblOffset val="100"/>
        <c:noMultiLvlLbl val="0"/>
      </c:catAx>
      <c:valAx>
        <c:axId val="15715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(Repaired).xlsx]Sheet4!PivotTable5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Sheet4!$A$12:$A$16</c:f>
              <c:strCache>
                <c:ptCount val="5"/>
                <c:pt idx="0">
                  <c:v> 2017</c:v>
                </c:pt>
                <c:pt idx="1">
                  <c:v> 2018</c:v>
                </c:pt>
                <c:pt idx="2">
                  <c:v> 2019</c:v>
                </c:pt>
                <c:pt idx="3">
                  <c:v> 2020</c:v>
                </c:pt>
                <c:pt idx="4">
                  <c:v> 2021</c:v>
                </c:pt>
              </c:strCache>
            </c:strRef>
          </c:cat>
          <c:val>
            <c:numRef>
              <c:f>Sheet4!$B$12:$B$16</c:f>
              <c:numCache>
                <c:formatCode>General</c:formatCode>
                <c:ptCount val="5"/>
                <c:pt idx="0">
                  <c:v>189976</c:v>
                </c:pt>
                <c:pt idx="1">
                  <c:v>242995</c:v>
                </c:pt>
                <c:pt idx="2">
                  <c:v>288449</c:v>
                </c:pt>
                <c:pt idx="3">
                  <c:v>350234</c:v>
                </c:pt>
                <c:pt idx="4">
                  <c:v>409194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056800"/>
        <c:axId val="1971075936"/>
      </c:lineChart>
      <c:catAx>
        <c:axId val="19710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1075936"/>
        <c:crosses val="autoZero"/>
        <c:auto val="1"/>
        <c:lblAlgn val="ctr"/>
        <c:lblOffset val="100"/>
        <c:noMultiLvlLbl val="0"/>
      </c:catAx>
      <c:valAx>
        <c:axId val="197107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105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(Repaired).xlsx]Sheet4!PivotTable7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Sheet4!$E$12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Sheet4!$D$13:$D$17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Sheet4!$E$13:$E$17</c:f>
              <c:numCache>
                <c:formatCode>General</c:formatCode>
                <c:ptCount val="4"/>
                <c:pt idx="0">
                  <c:v>76113.6</c:v>
                </c:pt>
                <c:pt idx="1">
                  <c:v>81703</c:v>
                </c:pt>
                <c:pt idx="2">
                  <c:v>68564.6</c:v>
                </c:pt>
                <c:pt idx="3">
                  <c:v>69788.4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71076352"/>
        <c:axId val="1971068032"/>
      </c:barChart>
      <c:catAx>
        <c:axId val="1971076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1068032"/>
        <c:crosses val="autoZero"/>
        <c:auto val="1"/>
        <c:lblAlgn val="ctr"/>
        <c:lblOffset val="100"/>
        <c:noMultiLvlLbl val="0"/>
      </c:catAx>
      <c:valAx>
        <c:axId val="1971068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10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(Repaired).xlsx]Sheet4!PivotTable1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Sheet4!$G$12</c:f>
              <c:strCache>
                <c:ptCount val="1"/>
                <c:pt idx="0">
                  <c:v>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Sheet4!$F$13:$F$37</c:f>
              <c:multiLvlStrCache>
                <c:ptCount val="2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14</c:v>
                  </c:pt>
                  <c:pt idx="3">
                    <c:v>MB 3</c:v>
                  </c:pt>
                  <c:pt idx="4">
                    <c:v>MB 4</c:v>
                  </c:pt>
                  <c:pt idx="5">
                    <c:v>OR 1</c:v>
                  </c:pt>
                  <c:pt idx="6">
                    <c:v>OR 2</c:v>
                  </c:pt>
                  <c:pt idx="7">
                    <c:v>OR 4</c:v>
                  </c:pt>
                  <c:pt idx="8">
                    <c:v>OR 6</c:v>
                  </c:pt>
                  <c:pt idx="9">
                    <c:v>OR 7</c:v>
                  </c:pt>
                  <c:pt idx="10">
                    <c:v>SB 1</c:v>
                  </c:pt>
                  <c:pt idx="11">
                    <c:v>SB 14</c:v>
                  </c:pt>
                  <c:pt idx="12">
                    <c:v>SB 2</c:v>
                  </c:pt>
                  <c:pt idx="13">
                    <c:v>SB 6</c:v>
                  </c:pt>
                  <c:pt idx="14">
                    <c:v>SB 8</c:v>
                  </c:pt>
                  <c:pt idx="15">
                    <c:v>WD 13</c:v>
                  </c:pt>
                  <c:pt idx="16">
                    <c:v>WD 15</c:v>
                  </c:pt>
                  <c:pt idx="17">
                    <c:v>WD 2</c:v>
                  </c:pt>
                  <c:pt idx="18">
                    <c:v>WD 5</c:v>
                  </c:pt>
                  <c:pt idx="19">
                    <c:v>WD 7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Sheet4!$G$13:$G$37</c:f>
              <c:numCache>
                <c:formatCode>General</c:formatCode>
                <c:ptCount val="20"/>
                <c:pt idx="0">
                  <c:v>3501</c:v>
                </c:pt>
                <c:pt idx="1">
                  <c:v>570</c:v>
                </c:pt>
                <c:pt idx="2">
                  <c:v>712</c:v>
                </c:pt>
                <c:pt idx="3">
                  <c:v>700</c:v>
                </c:pt>
                <c:pt idx="4">
                  <c:v>9773</c:v>
                </c:pt>
                <c:pt idx="5">
                  <c:v>2519</c:v>
                </c:pt>
                <c:pt idx="6">
                  <c:v>138</c:v>
                </c:pt>
                <c:pt idx="7">
                  <c:v>3297</c:v>
                </c:pt>
                <c:pt idx="8">
                  <c:v>2541</c:v>
                </c:pt>
                <c:pt idx="9">
                  <c:v>742</c:v>
                </c:pt>
                <c:pt idx="10">
                  <c:v>1982</c:v>
                </c:pt>
                <c:pt idx="11">
                  <c:v>861</c:v>
                </c:pt>
                <c:pt idx="12">
                  <c:v>2786</c:v>
                </c:pt>
                <c:pt idx="13">
                  <c:v>2341</c:v>
                </c:pt>
                <c:pt idx="14">
                  <c:v>1581</c:v>
                </c:pt>
                <c:pt idx="15">
                  <c:v>1263</c:v>
                </c:pt>
                <c:pt idx="16">
                  <c:v>1014</c:v>
                </c:pt>
                <c:pt idx="17">
                  <c:v>299</c:v>
                </c:pt>
                <c:pt idx="18">
                  <c:v>870</c:v>
                </c:pt>
                <c:pt idx="19">
                  <c:v>1082</c:v>
                </c:pt>
              </c:numCache>
            </c:numRef>
          </c:val>
        </c:ser>
        <c:ser>
          <c:idx val="1"/>
          <c:order val="1"/>
          <c:tx>
            <c:strRef>
              <c:f>Sheet4!$H$12</c:f>
              <c:strCache>
                <c:ptCount val="1"/>
                <c:pt idx="0">
                  <c:v>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Sheet4!$F$13:$F$37</c:f>
              <c:multiLvlStrCache>
                <c:ptCount val="2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14</c:v>
                  </c:pt>
                  <c:pt idx="3">
                    <c:v>MB 3</c:v>
                  </c:pt>
                  <c:pt idx="4">
                    <c:v>MB 4</c:v>
                  </c:pt>
                  <c:pt idx="5">
                    <c:v>OR 1</c:v>
                  </c:pt>
                  <c:pt idx="6">
                    <c:v>OR 2</c:v>
                  </c:pt>
                  <c:pt idx="7">
                    <c:v>OR 4</c:v>
                  </c:pt>
                  <c:pt idx="8">
                    <c:v>OR 6</c:v>
                  </c:pt>
                  <c:pt idx="9">
                    <c:v>OR 7</c:v>
                  </c:pt>
                  <c:pt idx="10">
                    <c:v>SB 1</c:v>
                  </c:pt>
                  <c:pt idx="11">
                    <c:v>SB 14</c:v>
                  </c:pt>
                  <c:pt idx="12">
                    <c:v>SB 2</c:v>
                  </c:pt>
                  <c:pt idx="13">
                    <c:v>SB 6</c:v>
                  </c:pt>
                  <c:pt idx="14">
                    <c:v>SB 8</c:v>
                  </c:pt>
                  <c:pt idx="15">
                    <c:v>WD 13</c:v>
                  </c:pt>
                  <c:pt idx="16">
                    <c:v>WD 15</c:v>
                  </c:pt>
                  <c:pt idx="17">
                    <c:v>WD 2</c:v>
                  </c:pt>
                  <c:pt idx="18">
                    <c:v>WD 5</c:v>
                  </c:pt>
                  <c:pt idx="19">
                    <c:v>WD 7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Sheet4!$H$13:$H$37</c:f>
              <c:numCache>
                <c:formatCode>General</c:formatCode>
                <c:ptCount val="20"/>
                <c:pt idx="0">
                  <c:v>7079</c:v>
                </c:pt>
                <c:pt idx="1">
                  <c:v>1322</c:v>
                </c:pt>
                <c:pt idx="2">
                  <c:v>4182</c:v>
                </c:pt>
                <c:pt idx="3">
                  <c:v>5721</c:v>
                </c:pt>
                <c:pt idx="4">
                  <c:v>9179</c:v>
                </c:pt>
                <c:pt idx="5">
                  <c:v>3938</c:v>
                </c:pt>
                <c:pt idx="6">
                  <c:v>286</c:v>
                </c:pt>
                <c:pt idx="7">
                  <c:v>4866</c:v>
                </c:pt>
                <c:pt idx="8">
                  <c:v>3794</c:v>
                </c:pt>
                <c:pt idx="9">
                  <c:v>3751</c:v>
                </c:pt>
                <c:pt idx="10">
                  <c:v>5388</c:v>
                </c:pt>
                <c:pt idx="11">
                  <c:v>1314</c:v>
                </c:pt>
                <c:pt idx="12">
                  <c:v>3804</c:v>
                </c:pt>
                <c:pt idx="13">
                  <c:v>6105</c:v>
                </c:pt>
                <c:pt idx="14">
                  <c:v>4799</c:v>
                </c:pt>
                <c:pt idx="15">
                  <c:v>2517</c:v>
                </c:pt>
                <c:pt idx="16">
                  <c:v>2254</c:v>
                </c:pt>
                <c:pt idx="17">
                  <c:v>657</c:v>
                </c:pt>
                <c:pt idx="18">
                  <c:v>2428</c:v>
                </c:pt>
                <c:pt idx="19">
                  <c:v>3353</c:v>
                </c:pt>
              </c:numCache>
            </c:numRef>
          </c:val>
        </c:ser>
        <c:ser>
          <c:idx val="2"/>
          <c:order val="2"/>
          <c:tx>
            <c:strRef>
              <c:f>Sheet4!$I$12</c:f>
              <c:strCache>
                <c:ptCount val="1"/>
                <c:pt idx="0">
                  <c:v>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Sheet4!$F$13:$F$37</c:f>
              <c:multiLvlStrCache>
                <c:ptCount val="2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14</c:v>
                  </c:pt>
                  <c:pt idx="3">
                    <c:v>MB 3</c:v>
                  </c:pt>
                  <c:pt idx="4">
                    <c:v>MB 4</c:v>
                  </c:pt>
                  <c:pt idx="5">
                    <c:v>OR 1</c:v>
                  </c:pt>
                  <c:pt idx="6">
                    <c:v>OR 2</c:v>
                  </c:pt>
                  <c:pt idx="7">
                    <c:v>OR 4</c:v>
                  </c:pt>
                  <c:pt idx="8">
                    <c:v>OR 6</c:v>
                  </c:pt>
                  <c:pt idx="9">
                    <c:v>OR 7</c:v>
                  </c:pt>
                  <c:pt idx="10">
                    <c:v>SB 1</c:v>
                  </c:pt>
                  <c:pt idx="11">
                    <c:v>SB 14</c:v>
                  </c:pt>
                  <c:pt idx="12">
                    <c:v>SB 2</c:v>
                  </c:pt>
                  <c:pt idx="13">
                    <c:v>SB 6</c:v>
                  </c:pt>
                  <c:pt idx="14">
                    <c:v>SB 8</c:v>
                  </c:pt>
                  <c:pt idx="15">
                    <c:v>WD 13</c:v>
                  </c:pt>
                  <c:pt idx="16">
                    <c:v>WD 15</c:v>
                  </c:pt>
                  <c:pt idx="17">
                    <c:v>WD 2</c:v>
                  </c:pt>
                  <c:pt idx="18">
                    <c:v>WD 5</c:v>
                  </c:pt>
                  <c:pt idx="19">
                    <c:v>WD 7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Sheet4!$I$13:$I$37</c:f>
              <c:numCache>
                <c:formatCode>General</c:formatCode>
                <c:ptCount val="20"/>
                <c:pt idx="0">
                  <c:v>7438</c:v>
                </c:pt>
                <c:pt idx="1">
                  <c:v>7279</c:v>
                </c:pt>
                <c:pt idx="2">
                  <c:v>6087</c:v>
                </c:pt>
                <c:pt idx="3">
                  <c:v>6247</c:v>
                </c:pt>
                <c:pt idx="4">
                  <c:v>8390</c:v>
                </c:pt>
                <c:pt idx="5">
                  <c:v>5190</c:v>
                </c:pt>
                <c:pt idx="6">
                  <c:v>6750</c:v>
                </c:pt>
                <c:pt idx="7">
                  <c:v>4928</c:v>
                </c:pt>
                <c:pt idx="8">
                  <c:v>3984</c:v>
                </c:pt>
                <c:pt idx="9">
                  <c:v>4423</c:v>
                </c:pt>
                <c:pt idx="10">
                  <c:v>7063</c:v>
                </c:pt>
                <c:pt idx="11">
                  <c:v>1810</c:v>
                </c:pt>
                <c:pt idx="12">
                  <c:v>4121</c:v>
                </c:pt>
                <c:pt idx="13">
                  <c:v>7777</c:v>
                </c:pt>
                <c:pt idx="14">
                  <c:v>6582</c:v>
                </c:pt>
                <c:pt idx="15">
                  <c:v>8042</c:v>
                </c:pt>
                <c:pt idx="16">
                  <c:v>4534</c:v>
                </c:pt>
                <c:pt idx="17">
                  <c:v>6238</c:v>
                </c:pt>
                <c:pt idx="18">
                  <c:v>7386</c:v>
                </c:pt>
                <c:pt idx="19">
                  <c:v>6351</c:v>
                </c:pt>
              </c:numCache>
            </c:numRef>
          </c:val>
        </c:ser>
        <c:ser>
          <c:idx val="3"/>
          <c:order val="3"/>
          <c:tx>
            <c:strRef>
              <c:f>Sheet4!$J$12</c:f>
              <c:strCache>
                <c:ptCount val="1"/>
                <c:pt idx="0">
                  <c:v>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Sheet4!$F$13:$F$37</c:f>
              <c:multiLvlStrCache>
                <c:ptCount val="2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14</c:v>
                  </c:pt>
                  <c:pt idx="3">
                    <c:v>MB 3</c:v>
                  </c:pt>
                  <c:pt idx="4">
                    <c:v>MB 4</c:v>
                  </c:pt>
                  <c:pt idx="5">
                    <c:v>OR 1</c:v>
                  </c:pt>
                  <c:pt idx="6">
                    <c:v>OR 2</c:v>
                  </c:pt>
                  <c:pt idx="7">
                    <c:v>OR 4</c:v>
                  </c:pt>
                  <c:pt idx="8">
                    <c:v>OR 6</c:v>
                  </c:pt>
                  <c:pt idx="9">
                    <c:v>OR 7</c:v>
                  </c:pt>
                  <c:pt idx="10">
                    <c:v>SB 1</c:v>
                  </c:pt>
                  <c:pt idx="11">
                    <c:v>SB 14</c:v>
                  </c:pt>
                  <c:pt idx="12">
                    <c:v>SB 2</c:v>
                  </c:pt>
                  <c:pt idx="13">
                    <c:v>SB 6</c:v>
                  </c:pt>
                  <c:pt idx="14">
                    <c:v>SB 8</c:v>
                  </c:pt>
                  <c:pt idx="15">
                    <c:v>WD 13</c:v>
                  </c:pt>
                  <c:pt idx="16">
                    <c:v>WD 15</c:v>
                  </c:pt>
                  <c:pt idx="17">
                    <c:v>WD 2</c:v>
                  </c:pt>
                  <c:pt idx="18">
                    <c:v>WD 5</c:v>
                  </c:pt>
                  <c:pt idx="19">
                    <c:v>WD 7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Sheet4!$J$13:$J$37</c:f>
              <c:numCache>
                <c:formatCode>General</c:formatCode>
                <c:ptCount val="20"/>
                <c:pt idx="0">
                  <c:v>7443</c:v>
                </c:pt>
                <c:pt idx="1">
                  <c:v>8443</c:v>
                </c:pt>
                <c:pt idx="2">
                  <c:v>7494</c:v>
                </c:pt>
                <c:pt idx="3">
                  <c:v>8495</c:v>
                </c:pt>
                <c:pt idx="4">
                  <c:v>8256</c:v>
                </c:pt>
                <c:pt idx="5">
                  <c:v>8203</c:v>
                </c:pt>
                <c:pt idx="6">
                  <c:v>8254</c:v>
                </c:pt>
                <c:pt idx="7">
                  <c:v>8451</c:v>
                </c:pt>
                <c:pt idx="8">
                  <c:v>8803</c:v>
                </c:pt>
                <c:pt idx="9">
                  <c:v>8733</c:v>
                </c:pt>
                <c:pt idx="10">
                  <c:v>7208</c:v>
                </c:pt>
                <c:pt idx="11">
                  <c:v>6510</c:v>
                </c:pt>
                <c:pt idx="12">
                  <c:v>6210</c:v>
                </c:pt>
                <c:pt idx="13">
                  <c:v>7891</c:v>
                </c:pt>
                <c:pt idx="14">
                  <c:v>9024</c:v>
                </c:pt>
                <c:pt idx="15">
                  <c:v>8222</c:v>
                </c:pt>
                <c:pt idx="16">
                  <c:v>6796</c:v>
                </c:pt>
                <c:pt idx="17">
                  <c:v>8922</c:v>
                </c:pt>
                <c:pt idx="18">
                  <c:v>8835</c:v>
                </c:pt>
                <c:pt idx="19">
                  <c:v>8550</c:v>
                </c:pt>
              </c:numCache>
            </c:numRef>
          </c:val>
        </c:ser>
        <c:ser>
          <c:idx val="4"/>
          <c:order val="4"/>
          <c:tx>
            <c:strRef>
              <c:f>Sheet4!$K$12</c:f>
              <c:strCache>
                <c:ptCount val="1"/>
                <c:pt idx="0">
                  <c:v>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Sheet4!$F$13:$F$37</c:f>
              <c:multiLvlStrCache>
                <c:ptCount val="2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14</c:v>
                  </c:pt>
                  <c:pt idx="3">
                    <c:v>MB 3</c:v>
                  </c:pt>
                  <c:pt idx="4">
                    <c:v>MB 4</c:v>
                  </c:pt>
                  <c:pt idx="5">
                    <c:v>OR 1</c:v>
                  </c:pt>
                  <c:pt idx="6">
                    <c:v>OR 2</c:v>
                  </c:pt>
                  <c:pt idx="7">
                    <c:v>OR 4</c:v>
                  </c:pt>
                  <c:pt idx="8">
                    <c:v>OR 6</c:v>
                  </c:pt>
                  <c:pt idx="9">
                    <c:v>OR 7</c:v>
                  </c:pt>
                  <c:pt idx="10">
                    <c:v>SB 1</c:v>
                  </c:pt>
                  <c:pt idx="11">
                    <c:v>SB 14</c:v>
                  </c:pt>
                  <c:pt idx="12">
                    <c:v>SB 2</c:v>
                  </c:pt>
                  <c:pt idx="13">
                    <c:v>SB 6</c:v>
                  </c:pt>
                  <c:pt idx="14">
                    <c:v>SB 8</c:v>
                  </c:pt>
                  <c:pt idx="15">
                    <c:v>WD 13</c:v>
                  </c:pt>
                  <c:pt idx="16">
                    <c:v>WD 15</c:v>
                  </c:pt>
                  <c:pt idx="17">
                    <c:v>WD 2</c:v>
                  </c:pt>
                  <c:pt idx="18">
                    <c:v>WD 5</c:v>
                  </c:pt>
                  <c:pt idx="19">
                    <c:v>WD 7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Sheet4!$K$13:$K$37</c:f>
              <c:numCache>
                <c:formatCode>General</c:formatCode>
                <c:ptCount val="20"/>
                <c:pt idx="0">
                  <c:v>9225</c:v>
                </c:pt>
                <c:pt idx="1">
                  <c:v>9571</c:v>
                </c:pt>
                <c:pt idx="2">
                  <c:v>8599</c:v>
                </c:pt>
                <c:pt idx="3">
                  <c:v>9236</c:v>
                </c:pt>
                <c:pt idx="4">
                  <c:v>3815</c:v>
                </c:pt>
                <c:pt idx="5">
                  <c:v>8780</c:v>
                </c:pt>
                <c:pt idx="6">
                  <c:v>8656</c:v>
                </c:pt>
                <c:pt idx="7">
                  <c:v>9585</c:v>
                </c:pt>
                <c:pt idx="8">
                  <c:v>9338</c:v>
                </c:pt>
                <c:pt idx="9">
                  <c:v>9909</c:v>
                </c:pt>
                <c:pt idx="10">
                  <c:v>9093</c:v>
                </c:pt>
                <c:pt idx="11">
                  <c:v>9271</c:v>
                </c:pt>
                <c:pt idx="12">
                  <c:v>6909</c:v>
                </c:pt>
                <c:pt idx="13">
                  <c:v>8758</c:v>
                </c:pt>
                <c:pt idx="14">
                  <c:v>9759</c:v>
                </c:pt>
                <c:pt idx="15">
                  <c:v>9686</c:v>
                </c:pt>
                <c:pt idx="16">
                  <c:v>7730</c:v>
                </c:pt>
                <c:pt idx="17">
                  <c:v>9081</c:v>
                </c:pt>
                <c:pt idx="18">
                  <c:v>9766</c:v>
                </c:pt>
                <c:pt idx="19">
                  <c:v>9272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89830720"/>
        <c:axId val="2089830304"/>
      </c:barChart>
      <c:catAx>
        <c:axId val="208983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9830304"/>
        <c:crosses val="autoZero"/>
        <c:auto val="1"/>
        <c:lblAlgn val="ctr"/>
        <c:lblOffset val="100"/>
        <c:noMultiLvlLbl val="0"/>
      </c:catAx>
      <c:valAx>
        <c:axId val="20898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98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209550</xdr:colOff>
      <xdr:row>3</xdr:row>
      <xdr:rowOff>161925</xdr:rowOff>
    </xdr:from>
    <xdr:to>
      <xdr:col>7</xdr:col>
      <xdr:colOff>514350</xdr:colOff>
      <xdr:row>18</xdr:row>
      <xdr:rowOff>47625</xdr:rowOff>
    </xdr:to>
    <xdr:graphicFrame>
      <xdr:nvGraphicFramePr>
        <xdr:cNvPr id="2" name="Chart 1"/>
        <xdr:cNvGraphicFramePr/>
      </xdr:nvGraphicFramePr>
      <xdr:xfrm>
        <a:off x="209550" y="73342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3</xdr:row>
      <xdr:rowOff>133350</xdr:rowOff>
    </xdr:from>
    <xdr:to>
      <xdr:col>16</xdr:col>
      <xdr:colOff>28575</xdr:colOff>
      <xdr:row>18</xdr:row>
      <xdr:rowOff>19050</xdr:rowOff>
    </xdr:to>
    <xdr:graphicFrame>
      <xdr:nvGraphicFramePr>
        <xdr:cNvPr id="4" name="Chart 3"/>
        <xdr:cNvGraphicFramePr/>
      </xdr:nvGraphicFramePr>
      <xdr:xfrm>
        <a:off x="5133975" y="70485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18</xdr:row>
      <xdr:rowOff>180975</xdr:rowOff>
    </xdr:from>
    <xdr:to>
      <xdr:col>7</xdr:col>
      <xdr:colOff>419100</xdr:colOff>
      <xdr:row>33</xdr:row>
      <xdr:rowOff>66675</xdr:rowOff>
    </xdr:to>
    <xdr:graphicFrame>
      <xdr:nvGraphicFramePr>
        <xdr:cNvPr id="5" name="Chart 4"/>
        <xdr:cNvGraphicFramePr/>
      </xdr:nvGraphicFramePr>
      <xdr:xfrm>
        <a:off x="114300" y="360997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19</xdr:row>
      <xdr:rowOff>28575</xdr:rowOff>
    </xdr:from>
    <xdr:to>
      <xdr:col>16</xdr:col>
      <xdr:colOff>9525</xdr:colOff>
      <xdr:row>33</xdr:row>
      <xdr:rowOff>104775</xdr:rowOff>
    </xdr:to>
    <xdr:graphicFrame>
      <xdr:nvGraphicFramePr>
        <xdr:cNvPr id="6" name="Chart 5"/>
        <xdr:cNvGraphicFramePr/>
      </xdr:nvGraphicFramePr>
      <xdr:xfrm>
        <a:off x="5114925" y="3648075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34</xdr:row>
      <xdr:rowOff>104775</xdr:rowOff>
    </xdr:from>
    <xdr:to>
      <xdr:col>9</xdr:col>
      <xdr:colOff>195263</xdr:colOff>
      <xdr:row>52</xdr:row>
      <xdr:rowOff>19050</xdr:rowOff>
    </xdr:to>
    <xdr:graphicFrame>
      <xdr:nvGraphicFramePr>
        <xdr:cNvPr id="7" name="Chart 6"/>
        <xdr:cNvGraphicFramePr/>
      </xdr:nvGraphicFramePr>
      <xdr:xfrm>
        <a:off x="171450" y="6581775"/>
        <a:ext cx="5424170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20.7726929398" refreshedBy="Windows User" recordCount="60">
  <cacheSource type="worksheet">
    <worksheetSource name="Table1"/>
  </cacheSource>
  <cacheFields count="17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/>
    <cacheField name="Product 2" numFmtId="0">
      <sharedItems count="2">
        <s v="Yes"/>
        <s v="No"/>
      </sharedItems>
    </cacheField>
    <cacheField name="Product 3" numFmtId="0"/>
    <cacheField name="Social Media" numFmtId="0"/>
    <cacheField name="Coupons" numFmtId="0"/>
    <cacheField name="Catalog Inclusion" numFmtId="0"/>
    <cacheField name="Posters" numFmtId="0"/>
    <cacheField name="2017" numFmtId="0">
      <sharedItems containsSemiMixedTypes="0" containsString="0" containsNumber="1" containsInteger="1" minValue="0" maxValue="9791" count="60"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0" maxValue="9610" count="60"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0" maxValue="8390" count="60"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0" maxValue="9024" count="60"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0" maxValue="9983" count="60"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Total units" numFmtId="0">
      <sharedItems containsSemiMixedTypes="0" containsString="0" containsNumber="1" containsInteger="1" minValue="0" maxValue="39413" count="60">
        <n v="30734"/>
        <n v="23830"/>
        <n v="18447"/>
        <n v="18981"/>
        <n v="16319"/>
        <n v="32872"/>
        <n v="19401"/>
        <n v="31745"/>
        <n v="30946"/>
        <n v="16060"/>
        <n v="25089"/>
        <n v="17938"/>
        <n v="17629"/>
        <n v="19766"/>
        <n v="23066"/>
        <n v="34686"/>
        <n v="25995"/>
        <n v="30399"/>
        <n v="39413"/>
        <n v="21393"/>
        <n v="18576"/>
        <n v="24809"/>
        <n v="24323"/>
        <n v="23194"/>
        <n v="27185"/>
        <n v="20785"/>
        <n v="19479"/>
        <n v="26484"/>
        <n v="27074"/>
        <n v="16773"/>
        <n v="28630"/>
        <n v="24084"/>
        <n v="39331"/>
        <n v="31127"/>
        <n v="22203"/>
        <n v="28460"/>
        <n v="27558"/>
        <n v="21927"/>
        <n v="28665"/>
        <n v="20019"/>
        <n v="23053"/>
        <n v="23773"/>
        <n v="30193"/>
        <n v="29042"/>
        <n v="30450"/>
        <n v="10574"/>
        <n v="25197"/>
        <n v="27508"/>
        <n v="19283"/>
        <n v="29285"/>
        <n v="21609"/>
        <n v="28608"/>
        <n v="36951"/>
        <n v="26867"/>
        <n v="17038"/>
        <n v="8676"/>
        <n v="23827"/>
        <n v="29730"/>
        <n v="21461"/>
        <n v="22328"/>
      </sharedItems>
    </cacheField>
    <cacheField name="Unit Avgerage" numFmtId="0"/>
    <cacheField name="5 YR CAGR" numFmtId="9">
      <sharedItems containsSemiMixedTypes="0" containsString="0" containsNumber="1" minValue="-0.72898466539473" maxValue="3.34981470046995" count="60">
        <n v="0.463527492924111"/>
        <n v="0.254898268745089"/>
        <n v="0.685950570094869"/>
        <n v="0.79606828454143"/>
        <n v="0.425825838802674"/>
        <n v="0.390755806385503"/>
        <n v="-0.611392026013294"/>
        <n v="0.576225546540374"/>
        <n v="-0.297906011415917"/>
        <n v="0.407346832744091"/>
        <n v="-0.252479051099309"/>
        <n v="0.369056060247021"/>
        <n v="3.34981470046995"/>
        <n v="0.811468796170106"/>
        <n v="-0.550739214141948"/>
        <n v="0.27407081068211"/>
        <n v="0.179834685761873"/>
        <n v="0.905884030338853"/>
        <n v="-0.209564092582247"/>
        <n v="2.24556670670189"/>
        <n v="1.42327035320207"/>
        <n v="0.64359095818905"/>
        <n v="-0.539389818741583"/>
        <n v="0.522944221576333"/>
        <n v="1.02428014385292"/>
        <n v="-0.37012221518144"/>
        <n v="1.52033896375026"/>
        <n v="-0.115755681857539"/>
        <n v="0.864197790187598"/>
        <n v="0.181481931304336"/>
        <n v="0.36636455401735"/>
        <n v="1.81422968886976"/>
        <n v="-0.0715966918539155"/>
        <n v="0.305774828769023"/>
        <n v="0.716600869436355"/>
        <n v="0.384561659282721"/>
        <n v="0.911641635103342"/>
        <n v="-0.334385194846777"/>
        <n v="1.08407232801702"/>
        <n v="1.11880841453201"/>
        <n v="-0.416792895134177"/>
        <n v="0.743387754857517"/>
        <n v="-0.179430166569959"/>
        <n v="0.617677411155732"/>
        <n v="1.09300462330225"/>
        <n v="-0.72898466539473"/>
        <n v="1.34755416678007"/>
        <n v="0.577938164181732"/>
        <n v="-0.330983396771638"/>
        <n v="0.830414160102209"/>
        <n v="0.600458923882043"/>
        <n v="0.710946936712767"/>
        <n v="-0.157369790567474"/>
        <n v="0.634312465024298"/>
        <n v="0.729707252254759"/>
        <n v="1.65467011301121"/>
        <n v="-0.239526719160554"/>
        <n v="0.664122446207822"/>
        <n v="0.582729822831027"/>
        <n v="0.66163405613342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s v="Yes"/>
    <x v="0"/>
    <s v="Yes"/>
    <s v="Yes"/>
    <s v="Yes"/>
    <s v="Yes"/>
    <s v="Yes"/>
    <x v="0"/>
    <x v="0"/>
    <x v="0"/>
    <x v="0"/>
    <x v="0"/>
    <x v="0"/>
    <n v="6146.8"/>
    <x v="0"/>
  </r>
  <r>
    <x v="1"/>
    <x v="0"/>
    <s v="Yes"/>
    <x v="0"/>
    <s v="Yes"/>
    <s v="No"/>
    <s v="Yes"/>
    <s v="Yes"/>
    <s v="Yes"/>
    <x v="1"/>
    <x v="1"/>
    <x v="1"/>
    <x v="1"/>
    <x v="1"/>
    <x v="1"/>
    <n v="4766"/>
    <x v="1"/>
  </r>
  <r>
    <x v="2"/>
    <x v="0"/>
    <s v="Yes"/>
    <x v="0"/>
    <s v="Yes"/>
    <s v="Yes"/>
    <s v="Yes"/>
    <s v="Yes"/>
    <s v="Yes"/>
    <x v="2"/>
    <x v="2"/>
    <x v="2"/>
    <x v="2"/>
    <x v="2"/>
    <x v="2"/>
    <n v="3689.4"/>
    <x v="2"/>
  </r>
  <r>
    <x v="3"/>
    <x v="0"/>
    <s v="Yes"/>
    <x v="0"/>
    <s v="Yes"/>
    <s v="Yes"/>
    <s v="Yes"/>
    <s v="Yes"/>
    <s v="Yes"/>
    <x v="3"/>
    <x v="3"/>
    <x v="3"/>
    <x v="3"/>
    <x v="3"/>
    <x v="3"/>
    <n v="3796.2"/>
    <x v="3"/>
  </r>
  <r>
    <x v="4"/>
    <x v="0"/>
    <s v="Yes"/>
    <x v="0"/>
    <s v="No"/>
    <s v="Yes"/>
    <s v="Yes"/>
    <s v="Yes"/>
    <s v="Yes"/>
    <x v="4"/>
    <x v="4"/>
    <x v="4"/>
    <x v="4"/>
    <x v="4"/>
    <x v="4"/>
    <n v="3263.8"/>
    <x v="4"/>
  </r>
  <r>
    <x v="5"/>
    <x v="0"/>
    <s v="Yes"/>
    <x v="0"/>
    <s v="Yes"/>
    <s v="No"/>
    <s v="Yes"/>
    <s v="Yes"/>
    <s v="No"/>
    <x v="5"/>
    <x v="5"/>
    <x v="5"/>
    <x v="5"/>
    <x v="5"/>
    <x v="5"/>
    <n v="6574.4"/>
    <x v="5"/>
  </r>
  <r>
    <x v="6"/>
    <x v="0"/>
    <s v="Yes"/>
    <x v="1"/>
    <s v="No"/>
    <s v="No"/>
    <s v="No"/>
    <s v="Yes"/>
    <s v="No"/>
    <x v="6"/>
    <x v="6"/>
    <x v="6"/>
    <x v="6"/>
    <x v="6"/>
    <x v="6"/>
    <n v="3880.2"/>
    <x v="6"/>
  </r>
  <r>
    <x v="7"/>
    <x v="0"/>
    <s v="Yes"/>
    <x v="1"/>
    <s v="Yes"/>
    <s v="Yes"/>
    <s v="No"/>
    <s v="Yes"/>
    <s v="No"/>
    <x v="7"/>
    <x v="7"/>
    <x v="7"/>
    <x v="7"/>
    <x v="7"/>
    <x v="7"/>
    <n v="6349"/>
    <x v="7"/>
  </r>
  <r>
    <x v="8"/>
    <x v="0"/>
    <s v="Yes"/>
    <x v="1"/>
    <s v="No"/>
    <s v="No"/>
    <s v="No"/>
    <s v="Yes"/>
    <s v="No"/>
    <x v="8"/>
    <x v="8"/>
    <x v="8"/>
    <x v="8"/>
    <x v="8"/>
    <x v="8"/>
    <n v="6189.2"/>
    <x v="8"/>
  </r>
  <r>
    <x v="9"/>
    <x v="0"/>
    <s v="Yes"/>
    <x v="0"/>
    <s v="No"/>
    <s v="Yes"/>
    <s v="No"/>
    <s v="Yes"/>
    <s v="No"/>
    <x v="9"/>
    <x v="9"/>
    <x v="9"/>
    <x v="9"/>
    <x v="9"/>
    <x v="9"/>
    <n v="3212"/>
    <x v="9"/>
  </r>
  <r>
    <x v="10"/>
    <x v="0"/>
    <s v="Yes"/>
    <x v="1"/>
    <s v="No"/>
    <s v="No"/>
    <s v="No"/>
    <s v="No"/>
    <s v="No"/>
    <x v="10"/>
    <x v="10"/>
    <x v="10"/>
    <x v="10"/>
    <x v="10"/>
    <x v="10"/>
    <n v="5017.8"/>
    <x v="10"/>
  </r>
  <r>
    <x v="11"/>
    <x v="0"/>
    <s v="Yes"/>
    <x v="1"/>
    <s v="No"/>
    <s v="No"/>
    <s v="No"/>
    <s v="No"/>
    <s v="No"/>
    <x v="11"/>
    <x v="11"/>
    <x v="11"/>
    <x v="11"/>
    <x v="11"/>
    <x v="11"/>
    <n v="3587.6"/>
    <x v="11"/>
  </r>
  <r>
    <x v="12"/>
    <x v="0"/>
    <s v="Yes"/>
    <x v="1"/>
    <s v="Yes"/>
    <s v="Yes"/>
    <s v="Yes"/>
    <s v="Yes"/>
    <s v="Yes"/>
    <x v="12"/>
    <x v="12"/>
    <x v="12"/>
    <x v="12"/>
    <x v="12"/>
    <x v="12"/>
    <n v="3525.8"/>
    <x v="12"/>
  </r>
  <r>
    <x v="13"/>
    <x v="0"/>
    <s v="Yes"/>
    <x v="0"/>
    <s v="Yes"/>
    <s v="Yes"/>
    <s v="Yes"/>
    <s v="Yes"/>
    <s v="Yes"/>
    <x v="13"/>
    <x v="13"/>
    <x v="13"/>
    <x v="13"/>
    <x v="13"/>
    <x v="13"/>
    <n v="3953.2"/>
    <x v="13"/>
  </r>
  <r>
    <x v="14"/>
    <x v="0"/>
    <s v="Yes"/>
    <x v="0"/>
    <s v="No"/>
    <s v="No"/>
    <s v="No"/>
    <s v="No"/>
    <s v="No"/>
    <x v="14"/>
    <x v="14"/>
    <x v="14"/>
    <x v="14"/>
    <x v="14"/>
    <x v="14"/>
    <n v="4613.2"/>
    <x v="14"/>
  </r>
  <r>
    <x v="15"/>
    <x v="1"/>
    <s v="Yes"/>
    <x v="0"/>
    <s v="No"/>
    <s v="No"/>
    <s v="No"/>
    <s v="No"/>
    <s v="No"/>
    <x v="15"/>
    <x v="15"/>
    <x v="15"/>
    <x v="15"/>
    <x v="15"/>
    <x v="15"/>
    <n v="6937.2"/>
    <x v="15"/>
  </r>
  <r>
    <x v="16"/>
    <x v="1"/>
    <s v="Yes"/>
    <x v="0"/>
    <s v="No"/>
    <s v="No"/>
    <s v="No"/>
    <s v="No"/>
    <s v="No"/>
    <x v="16"/>
    <x v="16"/>
    <x v="16"/>
    <x v="16"/>
    <x v="16"/>
    <x v="16"/>
    <n v="5199"/>
    <x v="16"/>
  </r>
  <r>
    <x v="17"/>
    <x v="1"/>
    <s v="Yes"/>
    <x v="0"/>
    <s v="No"/>
    <s v="Yes"/>
    <s v="No"/>
    <s v="Yes"/>
    <s v="No"/>
    <x v="17"/>
    <x v="17"/>
    <x v="17"/>
    <x v="17"/>
    <x v="17"/>
    <x v="17"/>
    <n v="6079.8"/>
    <x v="17"/>
  </r>
  <r>
    <x v="18"/>
    <x v="1"/>
    <s v="Yes"/>
    <x v="0"/>
    <s v="No"/>
    <s v="No"/>
    <s v="No"/>
    <s v="No"/>
    <s v="No"/>
    <x v="18"/>
    <x v="18"/>
    <x v="18"/>
    <x v="18"/>
    <x v="18"/>
    <x v="18"/>
    <n v="7882.6"/>
    <x v="18"/>
  </r>
  <r>
    <x v="19"/>
    <x v="1"/>
    <s v="Yes"/>
    <x v="0"/>
    <s v="No"/>
    <s v="Yes"/>
    <s v="No"/>
    <s v="Yes"/>
    <s v="No"/>
    <x v="19"/>
    <x v="19"/>
    <x v="19"/>
    <x v="19"/>
    <x v="19"/>
    <x v="19"/>
    <n v="4278.6000000000004"/>
    <x v="19"/>
  </r>
  <r>
    <x v="20"/>
    <x v="1"/>
    <s v="Yes"/>
    <x v="0"/>
    <s v="No"/>
    <s v="Yes"/>
    <s v="No"/>
    <s v="Yes"/>
    <s v="No"/>
    <x v="20"/>
    <x v="20"/>
    <x v="20"/>
    <x v="20"/>
    <x v="20"/>
    <x v="20"/>
    <n v="3715.2"/>
    <x v="20"/>
  </r>
  <r>
    <x v="21"/>
    <x v="1"/>
    <s v="Yes"/>
    <x v="0"/>
    <s v="No"/>
    <s v="Yes"/>
    <s v="No"/>
    <s v="Yes"/>
    <s v="No"/>
    <x v="21"/>
    <x v="21"/>
    <x v="21"/>
    <x v="21"/>
    <x v="21"/>
    <x v="21"/>
    <n v="4961.8"/>
    <x v="21"/>
  </r>
  <r>
    <x v="22"/>
    <x v="1"/>
    <s v="Yes"/>
    <x v="1"/>
    <s v="No"/>
    <s v="No"/>
    <s v="Yes"/>
    <s v="No"/>
    <s v="No"/>
    <x v="22"/>
    <x v="22"/>
    <x v="22"/>
    <x v="22"/>
    <x v="22"/>
    <x v="22"/>
    <n v="4864.6000000000004"/>
    <x v="22"/>
  </r>
  <r>
    <x v="23"/>
    <x v="1"/>
    <s v="Yes"/>
    <x v="0"/>
    <s v="No"/>
    <s v="Yes"/>
    <s v="Yes"/>
    <s v="Yes"/>
    <s v="No"/>
    <x v="23"/>
    <x v="23"/>
    <x v="23"/>
    <x v="23"/>
    <x v="23"/>
    <x v="23"/>
    <n v="4638.8"/>
    <x v="23"/>
  </r>
  <r>
    <x v="24"/>
    <x v="1"/>
    <s v="Yes"/>
    <x v="0"/>
    <s v="No"/>
    <s v="Yes"/>
    <s v="Yes"/>
    <s v="Yes"/>
    <s v="No"/>
    <x v="24"/>
    <x v="24"/>
    <x v="24"/>
    <x v="24"/>
    <x v="24"/>
    <x v="24"/>
    <n v="5437"/>
    <x v="24"/>
  </r>
  <r>
    <x v="25"/>
    <x v="1"/>
    <s v="Yes"/>
    <x v="1"/>
    <s v="No"/>
    <s v="No"/>
    <s v="Yes"/>
    <s v="No"/>
    <s v="No"/>
    <x v="25"/>
    <x v="25"/>
    <x v="25"/>
    <x v="25"/>
    <x v="25"/>
    <x v="25"/>
    <n v="4157"/>
    <x v="25"/>
  </r>
  <r>
    <x v="26"/>
    <x v="1"/>
    <s v="Yes"/>
    <x v="0"/>
    <s v="No"/>
    <s v="Yes"/>
    <s v="Yes"/>
    <s v="Yes"/>
    <s v="No"/>
    <x v="26"/>
    <x v="26"/>
    <x v="26"/>
    <x v="26"/>
    <x v="26"/>
    <x v="26"/>
    <n v="3895.8"/>
    <x v="26"/>
  </r>
  <r>
    <x v="27"/>
    <x v="1"/>
    <s v="Yes"/>
    <x v="0"/>
    <s v="No"/>
    <s v="No"/>
    <s v="No"/>
    <s v="No"/>
    <s v="No"/>
    <x v="27"/>
    <x v="27"/>
    <x v="27"/>
    <x v="27"/>
    <x v="27"/>
    <x v="27"/>
    <n v="5296.8"/>
    <x v="27"/>
  </r>
  <r>
    <x v="28"/>
    <x v="1"/>
    <s v="Yes"/>
    <x v="0"/>
    <s v="No"/>
    <s v="Yes"/>
    <s v="No"/>
    <s v="Yes"/>
    <s v="No"/>
    <x v="28"/>
    <x v="28"/>
    <x v="28"/>
    <x v="28"/>
    <x v="28"/>
    <x v="28"/>
    <n v="5414.8"/>
    <x v="28"/>
  </r>
  <r>
    <x v="29"/>
    <x v="1"/>
    <s v="Yes"/>
    <x v="0"/>
    <s v="No"/>
    <s v="No"/>
    <s v="No"/>
    <s v="No"/>
    <s v="No"/>
    <x v="29"/>
    <x v="29"/>
    <x v="29"/>
    <x v="29"/>
    <x v="29"/>
    <x v="29"/>
    <n v="3354.6"/>
    <x v="29"/>
  </r>
  <r>
    <x v="30"/>
    <x v="2"/>
    <s v="Yes"/>
    <x v="0"/>
    <s v="Yes"/>
    <s v="No"/>
    <s v="No"/>
    <s v="Yes"/>
    <s v="No"/>
    <x v="30"/>
    <x v="30"/>
    <x v="30"/>
    <x v="30"/>
    <x v="30"/>
    <x v="30"/>
    <n v="5726"/>
    <x v="30"/>
  </r>
  <r>
    <x v="31"/>
    <x v="2"/>
    <s v="Yes"/>
    <x v="0"/>
    <s v="Yes"/>
    <s v="Yes"/>
    <s v="Yes"/>
    <s v="Yes"/>
    <s v="No"/>
    <x v="31"/>
    <x v="31"/>
    <x v="31"/>
    <x v="31"/>
    <x v="31"/>
    <x v="31"/>
    <n v="4816.8"/>
    <x v="31"/>
  </r>
  <r>
    <x v="32"/>
    <x v="2"/>
    <s v="Yes"/>
    <x v="0"/>
    <s v="Yes"/>
    <s v="No"/>
    <s v="No"/>
    <s v="Yes"/>
    <s v="Yes"/>
    <x v="32"/>
    <x v="32"/>
    <x v="32"/>
    <x v="32"/>
    <x v="32"/>
    <x v="32"/>
    <n v="7866.2"/>
    <x v="32"/>
  </r>
  <r>
    <x v="33"/>
    <x v="2"/>
    <s v="Yes"/>
    <x v="0"/>
    <s v="Yes"/>
    <s v="No"/>
    <s v="No"/>
    <s v="Yes"/>
    <s v="Yes"/>
    <x v="33"/>
    <x v="33"/>
    <x v="33"/>
    <x v="33"/>
    <x v="33"/>
    <x v="33"/>
    <n v="6225.4"/>
    <x v="33"/>
  </r>
  <r>
    <x v="34"/>
    <x v="2"/>
    <s v="Yes"/>
    <x v="0"/>
    <s v="Yes"/>
    <s v="Yes"/>
    <s v="Yes"/>
    <s v="Yes"/>
    <s v="Yes"/>
    <x v="34"/>
    <x v="34"/>
    <x v="34"/>
    <x v="34"/>
    <x v="34"/>
    <x v="34"/>
    <n v="4440.6000000000004"/>
    <x v="34"/>
  </r>
  <r>
    <x v="35"/>
    <x v="2"/>
    <s v="Yes"/>
    <x v="0"/>
    <s v="Yes"/>
    <s v="No"/>
    <s v="No"/>
    <s v="Yes"/>
    <s v="Yes"/>
    <x v="35"/>
    <x v="35"/>
    <x v="35"/>
    <x v="35"/>
    <x v="35"/>
    <x v="35"/>
    <n v="5692"/>
    <x v="35"/>
  </r>
  <r>
    <x v="36"/>
    <x v="2"/>
    <s v="Yes"/>
    <x v="0"/>
    <s v="Yes"/>
    <s v="Yes"/>
    <s v="Yes"/>
    <s v="Yes"/>
    <s v="Yes"/>
    <x v="36"/>
    <x v="36"/>
    <x v="36"/>
    <x v="36"/>
    <x v="36"/>
    <x v="36"/>
    <n v="5511.6"/>
    <x v="36"/>
  </r>
  <r>
    <x v="37"/>
    <x v="2"/>
    <s v="Yes"/>
    <x v="1"/>
    <s v="No"/>
    <s v="No"/>
    <s v="No"/>
    <s v="Yes"/>
    <s v="Yes"/>
    <x v="37"/>
    <x v="37"/>
    <x v="37"/>
    <x v="37"/>
    <x v="37"/>
    <x v="37"/>
    <n v="4385.3999999999996"/>
    <x v="37"/>
  </r>
  <r>
    <x v="38"/>
    <x v="2"/>
    <s v="Yes"/>
    <x v="0"/>
    <s v="Yes"/>
    <s v="Yes"/>
    <s v="Yes"/>
    <s v="Yes"/>
    <s v="Yes"/>
    <x v="38"/>
    <x v="38"/>
    <x v="38"/>
    <x v="38"/>
    <x v="38"/>
    <x v="38"/>
    <n v="5733"/>
    <x v="38"/>
  </r>
  <r>
    <x v="39"/>
    <x v="2"/>
    <s v="Yes"/>
    <x v="0"/>
    <s v="Yes"/>
    <s v="Yes"/>
    <s v="Yes"/>
    <s v="Yes"/>
    <s v="Yes"/>
    <x v="39"/>
    <x v="39"/>
    <x v="39"/>
    <x v="39"/>
    <x v="39"/>
    <x v="39"/>
    <n v="4003.8"/>
    <x v="39"/>
  </r>
  <r>
    <x v="40"/>
    <x v="2"/>
    <s v="Yes"/>
    <x v="1"/>
    <s v="No"/>
    <s v="No"/>
    <s v="No"/>
    <s v="Yes"/>
    <s v="Yes"/>
    <x v="40"/>
    <x v="40"/>
    <x v="40"/>
    <x v="40"/>
    <x v="40"/>
    <x v="40"/>
    <n v="4610.6000000000004"/>
    <x v="40"/>
  </r>
  <r>
    <x v="41"/>
    <x v="2"/>
    <s v="Yes"/>
    <x v="0"/>
    <s v="Yes"/>
    <s v="Yes"/>
    <s v="Yes"/>
    <s v="Yes"/>
    <s v="Yes"/>
    <x v="41"/>
    <x v="41"/>
    <x v="41"/>
    <x v="41"/>
    <x v="41"/>
    <x v="41"/>
    <n v="4754.6000000000004"/>
    <x v="41"/>
  </r>
  <r>
    <x v="42"/>
    <x v="2"/>
    <s v="Yes"/>
    <x v="0"/>
    <s v="No"/>
    <s v="No"/>
    <s v="No"/>
    <s v="No"/>
    <s v="No"/>
    <x v="42"/>
    <x v="42"/>
    <x v="42"/>
    <x v="42"/>
    <x v="42"/>
    <x v="42"/>
    <n v="6038.6"/>
    <x v="42"/>
  </r>
  <r>
    <x v="43"/>
    <x v="2"/>
    <s v="Yes"/>
    <x v="0"/>
    <s v="Yes"/>
    <s v="Yes"/>
    <s v="No"/>
    <s v="No"/>
    <s v="No"/>
    <x v="43"/>
    <x v="43"/>
    <x v="43"/>
    <x v="43"/>
    <x v="43"/>
    <x v="43"/>
    <n v="5808.4"/>
    <x v="43"/>
  </r>
  <r>
    <x v="44"/>
    <x v="2"/>
    <s v="Yes"/>
    <x v="0"/>
    <s v="Yes"/>
    <s v="Yes"/>
    <s v="Yes"/>
    <s v="No"/>
    <s v="No"/>
    <x v="44"/>
    <x v="44"/>
    <x v="44"/>
    <x v="44"/>
    <x v="44"/>
    <x v="44"/>
    <n v="6090"/>
    <x v="44"/>
  </r>
  <r>
    <x v="45"/>
    <x v="3"/>
    <s v="Yes"/>
    <x v="1"/>
    <s v="No"/>
    <s v="No"/>
    <s v="No"/>
    <s v="Yes"/>
    <s v="No"/>
    <x v="45"/>
    <x v="45"/>
    <x v="45"/>
    <x v="45"/>
    <x v="45"/>
    <x v="45"/>
    <n v="2114.8000000000002"/>
    <x v="45"/>
  </r>
  <r>
    <x v="46"/>
    <x v="3"/>
    <s v="Yes"/>
    <x v="0"/>
    <s v="Yes"/>
    <s v="No"/>
    <s v="No"/>
    <s v="Yes"/>
    <s v="No"/>
    <x v="46"/>
    <x v="46"/>
    <x v="46"/>
    <x v="46"/>
    <x v="46"/>
    <x v="46"/>
    <n v="5039.3999999999996"/>
    <x v="46"/>
  </r>
  <r>
    <x v="47"/>
    <x v="3"/>
    <s v="Yes"/>
    <x v="0"/>
    <s v="Yes"/>
    <s v="No"/>
    <s v="No"/>
    <s v="Yes"/>
    <s v="No"/>
    <x v="47"/>
    <x v="47"/>
    <x v="47"/>
    <x v="47"/>
    <x v="47"/>
    <x v="47"/>
    <n v="5501.6"/>
    <x v="47"/>
  </r>
  <r>
    <x v="48"/>
    <x v="3"/>
    <s v="Yes"/>
    <x v="1"/>
    <s v="No"/>
    <s v="No"/>
    <s v="No"/>
    <s v="Yes"/>
    <s v="No"/>
    <x v="48"/>
    <x v="48"/>
    <x v="48"/>
    <x v="48"/>
    <x v="48"/>
    <x v="48"/>
    <n v="3856.6"/>
    <x v="48"/>
  </r>
  <r>
    <x v="49"/>
    <x v="3"/>
    <s v="Yes"/>
    <x v="0"/>
    <s v="Yes"/>
    <s v="No"/>
    <s v="No"/>
    <s v="Yes"/>
    <s v="No"/>
    <x v="49"/>
    <x v="49"/>
    <x v="49"/>
    <x v="49"/>
    <x v="49"/>
    <x v="49"/>
    <n v="5857"/>
    <x v="49"/>
  </r>
  <r>
    <x v="50"/>
    <x v="3"/>
    <s v="Yes"/>
    <x v="0"/>
    <s v="Yes"/>
    <s v="No"/>
    <s v="No"/>
    <s v="Yes"/>
    <s v="No"/>
    <x v="50"/>
    <x v="50"/>
    <x v="50"/>
    <x v="50"/>
    <x v="50"/>
    <x v="50"/>
    <n v="4321.8"/>
    <x v="50"/>
  </r>
  <r>
    <x v="51"/>
    <x v="3"/>
    <s v="Yes"/>
    <x v="0"/>
    <s v="Yes"/>
    <s v="No"/>
    <s v="No"/>
    <s v="Yes"/>
    <s v="No"/>
    <x v="51"/>
    <x v="51"/>
    <x v="51"/>
    <x v="51"/>
    <x v="51"/>
    <x v="51"/>
    <n v="5721.6"/>
    <x v="51"/>
  </r>
  <r>
    <x v="52"/>
    <x v="3"/>
    <s v="Yes"/>
    <x v="0"/>
    <s v="No"/>
    <s v="No"/>
    <s v="No"/>
    <s v="Yes"/>
    <s v="No"/>
    <x v="52"/>
    <x v="52"/>
    <x v="52"/>
    <x v="52"/>
    <x v="52"/>
    <x v="52"/>
    <n v="7390.2"/>
    <x v="52"/>
  </r>
  <r>
    <x v="53"/>
    <x v="3"/>
    <s v="Yes"/>
    <x v="0"/>
    <s v="Yes"/>
    <s v="No"/>
    <s v="No"/>
    <s v="Yes"/>
    <s v="No"/>
    <x v="53"/>
    <x v="53"/>
    <x v="53"/>
    <x v="53"/>
    <x v="53"/>
    <x v="53"/>
    <n v="5373.4"/>
    <x v="53"/>
  </r>
  <r>
    <x v="54"/>
    <x v="3"/>
    <s v="Yes"/>
    <x v="1"/>
    <s v="No"/>
    <s v="No"/>
    <s v="No"/>
    <s v="Yes"/>
    <s v="No"/>
    <x v="54"/>
    <x v="54"/>
    <x v="54"/>
    <x v="54"/>
    <x v="54"/>
    <x v="54"/>
    <n v="3407.6"/>
    <x v="54"/>
  </r>
  <r>
    <x v="55"/>
    <x v="3"/>
    <s v="Yes"/>
    <x v="0"/>
    <s v="Yes"/>
    <s v="No"/>
    <s v="No"/>
    <s v="Yes"/>
    <s v="No"/>
    <x v="55"/>
    <x v="55"/>
    <x v="55"/>
    <x v="55"/>
    <x v="55"/>
    <x v="55"/>
    <n v="1735.2"/>
    <x v="55"/>
  </r>
  <r>
    <x v="56"/>
    <x v="3"/>
    <s v="Yes"/>
    <x v="1"/>
    <s v="No"/>
    <s v="No"/>
    <s v="No"/>
    <s v="No"/>
    <s v="No"/>
    <x v="56"/>
    <x v="56"/>
    <x v="56"/>
    <x v="56"/>
    <x v="56"/>
    <x v="56"/>
    <n v="4765.3999999999996"/>
    <x v="56"/>
  </r>
  <r>
    <x v="57"/>
    <x v="3"/>
    <s v="Yes"/>
    <x v="0"/>
    <s v="Yes"/>
    <s v="No"/>
    <s v="No"/>
    <s v="No"/>
    <s v="No"/>
    <x v="57"/>
    <x v="57"/>
    <x v="57"/>
    <x v="57"/>
    <x v="57"/>
    <x v="57"/>
    <n v="5946"/>
    <x v="57"/>
  </r>
  <r>
    <x v="58"/>
    <x v="3"/>
    <s v="Yes"/>
    <x v="0"/>
    <s v="Yes"/>
    <s v="No"/>
    <s v="No"/>
    <s v="No"/>
    <s v="No"/>
    <x v="58"/>
    <x v="58"/>
    <x v="58"/>
    <x v="58"/>
    <x v="58"/>
    <x v="58"/>
    <n v="4292.2"/>
    <x v="58"/>
  </r>
  <r>
    <x v="59"/>
    <x v="3"/>
    <s v="Yes"/>
    <x v="0"/>
    <s v="Yes"/>
    <s v="No"/>
    <s v="No"/>
    <s v="No"/>
    <s v="No"/>
    <x v="59"/>
    <x v="59"/>
    <x v="59"/>
    <x v="59"/>
    <x v="59"/>
    <x v="59"/>
    <n v="4465.6000000000004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C22:C23" firstHeaderRow="1" firstDataRow="1" firstDataCol="0"/>
  <pivotFields count="17">
    <pivotField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dataFields count="1">
    <dataField name="Count of Account Typ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3">
  <location ref="F12:K37" firstHeaderRow="0" firstDataRow="1" firstDataCol="1"/>
  <pivotFields count="17">
    <pivotField axis="axisRow" measureFilter="1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measureFilter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showAll="0">
      <items count="61">
        <item x="55"/>
        <item x="45"/>
        <item x="9"/>
        <item x="4"/>
        <item x="29"/>
        <item x="54"/>
        <item x="12"/>
        <item x="11"/>
        <item x="2"/>
        <item x="20"/>
        <item x="3"/>
        <item x="48"/>
        <item x="6"/>
        <item x="26"/>
        <item x="13"/>
        <item x="39"/>
        <item x="25"/>
        <item x="19"/>
        <item x="58"/>
        <item x="50"/>
        <item x="37"/>
        <item x="34"/>
        <item x="59"/>
        <item x="40"/>
        <item x="14"/>
        <item x="23"/>
        <item x="41"/>
        <item x="56"/>
        <item x="1"/>
        <item x="31"/>
        <item x="22"/>
        <item x="21"/>
        <item x="10"/>
        <item x="46"/>
        <item x="16"/>
        <item x="27"/>
        <item x="53"/>
        <item x="28"/>
        <item x="24"/>
        <item x="47"/>
        <item x="36"/>
        <item x="35"/>
        <item x="51"/>
        <item x="30"/>
        <item x="38"/>
        <item x="43"/>
        <item x="49"/>
        <item x="57"/>
        <item x="42"/>
        <item x="17"/>
        <item x="44"/>
        <item x="0"/>
        <item x="8"/>
        <item x="33"/>
        <item x="7"/>
        <item x="5"/>
        <item x="15"/>
        <item x="52"/>
        <item x="32"/>
        <item x="18"/>
        <item t="default"/>
      </items>
    </pivotField>
    <pivotField showAll="0"/>
    <pivotField numFmtId="9" showAll="0"/>
  </pivotFields>
  <rowFields count="2">
    <field x="1"/>
    <field x="0"/>
  </rowFields>
  <rowItems count="25">
    <i>
      <x/>
    </i>
    <i r="1">
      <x/>
    </i>
    <i r="1">
      <x v="1"/>
    </i>
    <i r="1">
      <x v="5"/>
    </i>
    <i r="1">
      <x v="8"/>
    </i>
    <i r="1">
      <x v="9"/>
    </i>
    <i>
      <x v="1"/>
    </i>
    <i r="1">
      <x v="15"/>
    </i>
    <i r="1">
      <x v="22"/>
    </i>
    <i r="1">
      <x v="24"/>
    </i>
    <i r="1">
      <x v="26"/>
    </i>
    <i r="1">
      <x v="27"/>
    </i>
    <i>
      <x v="2"/>
    </i>
    <i r="1">
      <x v="30"/>
    </i>
    <i r="1">
      <x v="35"/>
    </i>
    <i r="1">
      <x v="37"/>
    </i>
    <i r="1">
      <x v="41"/>
    </i>
    <i r="1">
      <x v="43"/>
    </i>
    <i>
      <x v="3"/>
    </i>
    <i r="1">
      <x v="49"/>
    </i>
    <i r="1">
      <x v="51"/>
    </i>
    <i r="1">
      <x v="52"/>
    </i>
    <i r="1">
      <x v="55"/>
    </i>
    <i r="1">
      <x v="5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2017" fld="9" baseField="1" baseItem="0"/>
    <dataField name=" 2018" fld="10" baseField="1" baseItem="0"/>
    <dataField name=" 2019" fld="11" baseField="1" baseItem="0"/>
    <dataField name=" 2020" fld="12" baseField="1" baseItem="0"/>
    <dataField name=" 2021" fld="13" baseField="1" baseItem="0"/>
  </dataFields>
  <pivotTableStyleInfo name="PivotStyleLight16" showRowHeaders="1" showColHeaders="1" showLastColumn="1"/>
  <filters count="2">
    <filter evalOrder="-1" fld="1" iMeasureFld="0" id="10" type="count">
      <autoFilter ref="A1">
        <filterColumn colId="0">
          <top10 filterVal="5" val="5"/>
        </filterColumn>
      </autoFilter>
    </filter>
    <filter evalOrder="-1" fld="0" iMeasureFld="3" id="7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5">
  <location ref="D2:I7" firstHeaderRow="0" firstDataRow="1" firstDataCol="1"/>
  <pivotFields count="17">
    <pivotField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showAll="0"/>
    <pivotField showAll="0"/>
    <pivotField numFmtId="9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9" baseField="0" baseItem="0"/>
    <dataField name="Sum of 2018" fld="10" baseField="0" baseItem="0"/>
    <dataField name="Sum of 2019" fld="11" baseField="0" baseItem="0"/>
    <dataField name="Sum of 2020" fld="12" baseField="0" baseItem="0"/>
    <dataField name="Sum of 2021" fld="1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5">
  <location ref="A1:B6" firstHeaderRow="1" firstDataRow="1" firstDataCol="1"/>
  <pivotFields count="17">
    <pivotField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1">
        <item x="55"/>
        <item x="45"/>
        <item x="9"/>
        <item x="4"/>
        <item x="29"/>
        <item x="54"/>
        <item x="12"/>
        <item x="11"/>
        <item x="2"/>
        <item x="20"/>
        <item x="3"/>
        <item x="48"/>
        <item x="6"/>
        <item x="26"/>
        <item x="13"/>
        <item x="39"/>
        <item x="25"/>
        <item x="19"/>
        <item x="58"/>
        <item x="50"/>
        <item x="37"/>
        <item x="34"/>
        <item x="59"/>
        <item x="40"/>
        <item x="14"/>
        <item x="23"/>
        <item x="41"/>
        <item x="56"/>
        <item x="1"/>
        <item x="31"/>
        <item x="22"/>
        <item x="21"/>
        <item x="10"/>
        <item x="46"/>
        <item x="16"/>
        <item x="27"/>
        <item x="53"/>
        <item x="28"/>
        <item x="24"/>
        <item x="47"/>
        <item x="36"/>
        <item x="35"/>
        <item x="51"/>
        <item x="30"/>
        <item x="38"/>
        <item x="43"/>
        <item x="49"/>
        <item x="57"/>
        <item x="42"/>
        <item x="17"/>
        <item x="44"/>
        <item x="0"/>
        <item x="8"/>
        <item x="33"/>
        <item x="7"/>
        <item x="5"/>
        <item x="15"/>
        <item x="52"/>
        <item x="32"/>
        <item x="18"/>
        <item t="default"/>
      </items>
    </pivotField>
    <pivotField showAll="0"/>
    <pivotField numFmtId="9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units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3">
  <location ref="D12:E17" firstHeaderRow="1" firstDataRow="1" firstDataCol="1"/>
  <pivotFields count="17">
    <pivotField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9" showAll="0">
      <items count="61">
        <item x="45"/>
        <item x="6"/>
        <item x="14"/>
        <item x="22"/>
        <item x="40"/>
        <item x="25"/>
        <item x="37"/>
        <item x="48"/>
        <item x="8"/>
        <item x="10"/>
        <item x="56"/>
        <item x="18"/>
        <item x="42"/>
        <item x="52"/>
        <item x="27"/>
        <item x="32"/>
        <item x="16"/>
        <item x="29"/>
        <item x="1"/>
        <item x="15"/>
        <item x="33"/>
        <item x="30"/>
        <item x="11"/>
        <item x="35"/>
        <item x="5"/>
        <item x="9"/>
        <item x="4"/>
        <item x="0"/>
        <item x="23"/>
        <item x="7"/>
        <item x="47"/>
        <item x="58"/>
        <item x="50"/>
        <item x="43"/>
        <item x="53"/>
        <item x="21"/>
        <item x="59"/>
        <item x="57"/>
        <item x="2"/>
        <item x="51"/>
        <item x="34"/>
        <item x="54"/>
        <item x="41"/>
        <item x="3"/>
        <item x="13"/>
        <item x="49"/>
        <item x="28"/>
        <item x="17"/>
        <item x="36"/>
        <item x="24"/>
        <item x="38"/>
        <item x="44"/>
        <item x="39"/>
        <item x="46"/>
        <item x="20"/>
        <item x="26"/>
        <item x="55"/>
        <item x="31"/>
        <item x="19"/>
        <item x="1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 Avgerage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dataOnRows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2">
  <location ref="A11:B16" firstHeaderRow="1" firstDataRow="1" firstDataCol="1"/>
  <pivotFields count="17">
    <pivotField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showAll="0"/>
    <pivotField showAll="0"/>
    <pivotField numFmtId="9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 2017" fld="9" baseField="0" baseItem="1"/>
    <dataField name=" 2018" fld="10" baseField="0" baseItem="1"/>
    <dataField name=" 2019" fld="11" baseField="0" baseItem="1"/>
    <dataField name=" 2020" fld="12" baseField="0" baseItem="1"/>
    <dataField name=" 2021" fld="13" baseField="0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Q61" totalsRowShown="0">
  <autoFilter xmlns:etc="http://www.wps.cn/officeDocument/2017/etCustomData" ref="A1:Q61" etc:filterBottomFollowUsedRange="0"/>
  <tableColumns count="17">
    <tableColumn id="1" name="Account Name"/>
    <tableColumn id="2" name="Account Type"/>
    <tableColumn id="3" name="Product 1"/>
    <tableColumn id="4" name="Product 2"/>
    <tableColumn id="5" name="Product 3"/>
    <tableColumn id="6" name="Social Media"/>
    <tableColumn id="7" name="Coupons"/>
    <tableColumn id="8" name="Catalog Inclusion"/>
    <tableColumn id="9" name="Posters"/>
    <tableColumn id="10" name="2017" dataDxfId="0"/>
    <tableColumn id="11" name="2018" dataDxfId="1"/>
    <tableColumn id="12" name="2019" dataDxfId="2"/>
    <tableColumn id="13" name="2020" dataDxfId="3"/>
    <tableColumn id="14" name="2021" dataDxfId="4"/>
    <tableColumn id="15" name="Total units" dataDxfId="5"/>
    <tableColumn id="16" name="Unit Avgerage"/>
    <tableColumn id="17" name="5 YR CAG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Q64" totalsRowShown="0">
  <autoFilter xmlns:etc="http://www.wps.cn/officeDocument/2017/etCustomData" ref="A4:Q64" etc:filterBottomFollowUsedRange="0"/>
  <tableColumns count="17">
    <tableColumn id="1" name="Account Name"/>
    <tableColumn id="2" name="Account Type"/>
    <tableColumn id="3" name="Product 1"/>
    <tableColumn id="4" name="Product 2"/>
    <tableColumn id="5" name="Product 3"/>
    <tableColumn id="6" name="Social Media"/>
    <tableColumn id="7" name="Coupons"/>
    <tableColumn id="8" name="Catalog Inclusion"/>
    <tableColumn id="9" name="Posters"/>
    <tableColumn id="10" name="2017" dataDxfId="7"/>
    <tableColumn id="11" name="2018" dataDxfId="8"/>
    <tableColumn id="12" name="2019" dataDxfId="9"/>
    <tableColumn id="13" name="2020" dataDxfId="10"/>
    <tableColumn id="14" name="2021" dataDxfId="11"/>
    <tableColumn id="15" name="Total units" dataDxfId="12"/>
    <tableColumn id="16" name="Unit Avgerage" dataDxfId="13"/>
    <tableColumn id="17" name="5 YR CAGR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R:R" totalsRowShown="0">
  <autoFilter xmlns:etc="http://www.wps.cn/officeDocument/2017/etCustomData" ref="R1:R1048576" etc:filterBottomFollowUsedRange="0">
    <filterColumn colId="0">
      <customFilters>
        <customFilter operator="notEqual" val=""/>
      </customFilters>
    </filterColumn>
  </autoFilter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5" sqref="A5"/>
    </sheetView>
  </sheetViews>
  <sheetFormatPr defaultColWidth="9" defaultRowHeight="15" outlineLevelRow="7" outlineLevelCol="1"/>
  <cols>
    <col min="1" max="1" width="20.7142857142857" customWidth="1"/>
    <col min="2" max="2" width="20.4285714285714" customWidth="1"/>
  </cols>
  <sheetData>
    <row r="3" spans="1:2">
      <c r="A3" t="s">
        <v>0</v>
      </c>
      <c r="B3" t="s">
        <v>1</v>
      </c>
    </row>
    <row r="4" spans="1:2">
      <c r="A4" s="12" t="s">
        <v>2</v>
      </c>
      <c r="B4" s="10">
        <v>76113.6</v>
      </c>
    </row>
    <row r="5" spans="1:2">
      <c r="A5" s="12" t="s">
        <v>3</v>
      </c>
      <c r="B5" s="10">
        <v>81703</v>
      </c>
    </row>
    <row r="6" spans="1:2">
      <c r="A6" s="12" t="s">
        <v>4</v>
      </c>
      <c r="B6" s="10">
        <v>68564.6</v>
      </c>
    </row>
    <row r="7" spans="1:2">
      <c r="A7" s="12" t="s">
        <v>5</v>
      </c>
      <c r="B7" s="10">
        <v>69788.4</v>
      </c>
    </row>
    <row r="8" spans="1:2">
      <c r="A8" s="12" t="s">
        <v>6</v>
      </c>
      <c r="B8" s="10">
        <v>296169.6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17"/>
  <sheetViews>
    <sheetView workbookViewId="0">
      <selection activeCell="A3" sqref="A3"/>
    </sheetView>
  </sheetViews>
  <sheetFormatPr defaultColWidth="9" defaultRowHeight="15"/>
  <cols>
    <col min="1" max="1" width="13.1428571428571" customWidth="1"/>
    <col min="2" max="13" width="16.2857142857143" customWidth="1"/>
    <col min="14" max="14" width="11.2857142857143" customWidth="1"/>
  </cols>
  <sheetData>
    <row r="3" spans="1:1">
      <c r="A3" t="s">
        <v>0</v>
      </c>
    </row>
    <row r="4" spans="1:1">
      <c r="A4" s="12" t="s">
        <v>7</v>
      </c>
    </row>
    <row r="5" spans="1:1">
      <c r="A5" s="12" t="s">
        <v>8</v>
      </c>
    </row>
    <row r="6" spans="1:1">
      <c r="A6" s="12" t="s">
        <v>9</v>
      </c>
    </row>
    <row r="7" spans="1:1">
      <c r="A7" s="12" t="s">
        <v>10</v>
      </c>
    </row>
    <row r="8" spans="1:1">
      <c r="A8" s="12" t="s">
        <v>11</v>
      </c>
    </row>
    <row r="9" spans="1:1">
      <c r="A9" s="12" t="s">
        <v>12</v>
      </c>
    </row>
    <row r="10" spans="1:1">
      <c r="A10" s="12" t="s">
        <v>13</v>
      </c>
    </row>
    <row r="11" spans="1:1">
      <c r="A11" s="12" t="s">
        <v>14</v>
      </c>
    </row>
    <row r="12" spans="1:1">
      <c r="A12" s="12" t="s">
        <v>15</v>
      </c>
    </row>
    <row r="13" spans="1:1">
      <c r="A13" s="12" t="s">
        <v>16</v>
      </c>
    </row>
    <row r="14" spans="1:1">
      <c r="A14" s="12" t="s">
        <v>17</v>
      </c>
    </row>
    <row r="15" spans="1:1">
      <c r="A15" s="12" t="s">
        <v>18</v>
      </c>
    </row>
    <row r="16" spans="1:1">
      <c r="A16" s="12" t="s">
        <v>19</v>
      </c>
    </row>
    <row r="17" spans="1:1">
      <c r="A17" s="12" t="s">
        <v>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tabSelected="1" zoomScale="83" zoomScaleNormal="83" workbookViewId="0">
      <selection activeCell="R5" sqref="R5"/>
    </sheetView>
  </sheetViews>
  <sheetFormatPr defaultColWidth="9" defaultRowHeight="15"/>
  <cols>
    <col min="1" max="1" width="26.4285714285714" customWidth="1"/>
    <col min="2" max="2" width="26.0761904761905" customWidth="1"/>
    <col min="3" max="3" width="24.2857142857143" customWidth="1"/>
    <col min="4" max="4" width="9.45714285714286" customWidth="1"/>
    <col min="5" max="5" width="11.4285714285714" customWidth="1"/>
    <col min="6" max="6" width="14.4285714285714" customWidth="1"/>
    <col min="7" max="7" width="7.05714285714286" customWidth="1"/>
    <col min="8" max="8" width="12.2095238095238" customWidth="1"/>
    <col min="9" max="9" width="9.71428571428571" customWidth="1"/>
    <col min="10" max="10" width="9.57142857142857" style="14"/>
    <col min="11" max="11" width="9.28571428571429" style="14" customWidth="1"/>
    <col min="12" max="12" width="9.12380952380952" style="14" customWidth="1"/>
    <col min="13" max="13" width="11.4285714285714" style="14" customWidth="1"/>
    <col min="14" max="14" width="7.84761904761905" style="14" customWidth="1"/>
    <col min="15" max="15" width="11.7809523809524" style="14" customWidth="1"/>
    <col min="16" max="16" width="15.7142857142857" customWidth="1"/>
    <col min="17" max="17" width="16.7809523809524" style="15" customWidth="1"/>
  </cols>
  <sheetData>
    <row r="1" spans="1:1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14" t="s">
        <v>29</v>
      </c>
      <c r="K1" s="14" t="s">
        <v>30</v>
      </c>
      <c r="L1" s="14" t="s">
        <v>31</v>
      </c>
      <c r="M1" s="14" t="s">
        <v>32</v>
      </c>
      <c r="N1" s="14" t="s">
        <v>33</v>
      </c>
      <c r="O1" s="14" t="s">
        <v>34</v>
      </c>
      <c r="P1" t="s">
        <v>35</v>
      </c>
      <c r="Q1" s="15" t="s">
        <v>36</v>
      </c>
    </row>
    <row r="2" spans="1:17">
      <c r="A2" t="s">
        <v>37</v>
      </c>
      <c r="B2" t="s">
        <v>4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s="14">
        <v>1982</v>
      </c>
      <c r="K2" s="14">
        <v>5388</v>
      </c>
      <c r="L2" s="14">
        <v>7063</v>
      </c>
      <c r="M2" s="14">
        <v>7208</v>
      </c>
      <c r="N2" s="14">
        <v>9093</v>
      </c>
      <c r="O2" s="14">
        <v>30734</v>
      </c>
      <c r="P2">
        <v>6146.8</v>
      </c>
      <c r="Q2" s="15">
        <v>0.463527492924111</v>
      </c>
    </row>
    <row r="3" spans="1:17">
      <c r="A3" t="s">
        <v>39</v>
      </c>
      <c r="B3" t="s">
        <v>4</v>
      </c>
      <c r="C3" t="s">
        <v>38</v>
      </c>
      <c r="D3" t="s">
        <v>38</v>
      </c>
      <c r="E3" t="s">
        <v>38</v>
      </c>
      <c r="F3" t="s">
        <v>40</v>
      </c>
      <c r="G3" t="s">
        <v>38</v>
      </c>
      <c r="H3" t="s">
        <v>38</v>
      </c>
      <c r="I3" t="s">
        <v>38</v>
      </c>
      <c r="J3" s="14">
        <v>2786</v>
      </c>
      <c r="K3" s="14">
        <v>3804</v>
      </c>
      <c r="L3" s="14">
        <v>4121</v>
      </c>
      <c r="M3" s="14">
        <v>6210</v>
      </c>
      <c r="N3" s="14">
        <v>6909</v>
      </c>
      <c r="O3" s="14">
        <v>23830</v>
      </c>
      <c r="P3">
        <v>4766</v>
      </c>
      <c r="Q3" s="15">
        <v>0.254898268745089</v>
      </c>
    </row>
    <row r="4" spans="1:17">
      <c r="A4" t="s">
        <v>41</v>
      </c>
      <c r="B4" t="s">
        <v>4</v>
      </c>
      <c r="C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s="14">
        <v>1209</v>
      </c>
      <c r="K4" s="14">
        <v>1534</v>
      </c>
      <c r="L4" s="14">
        <v>1634</v>
      </c>
      <c r="M4" s="14">
        <v>4302</v>
      </c>
      <c r="N4" s="14">
        <v>9768</v>
      </c>
      <c r="O4" s="14">
        <v>18447</v>
      </c>
      <c r="P4">
        <v>3689.4</v>
      </c>
      <c r="Q4" s="15">
        <v>0.685950570094868</v>
      </c>
    </row>
    <row r="5" spans="1:17">
      <c r="A5" t="s">
        <v>42</v>
      </c>
      <c r="B5" t="s">
        <v>4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s="14">
        <v>906</v>
      </c>
      <c r="K5" s="14">
        <v>1251</v>
      </c>
      <c r="L5" s="14">
        <v>2897</v>
      </c>
      <c r="M5" s="14">
        <v>4499</v>
      </c>
      <c r="N5" s="14">
        <v>9428</v>
      </c>
      <c r="O5" s="14">
        <v>18981</v>
      </c>
      <c r="P5">
        <v>3796.2</v>
      </c>
      <c r="Q5" s="15">
        <v>0.79606828454143</v>
      </c>
    </row>
    <row r="6" spans="1:17">
      <c r="A6" t="s">
        <v>43</v>
      </c>
      <c r="B6" t="s">
        <v>4</v>
      </c>
      <c r="C6" t="s">
        <v>38</v>
      </c>
      <c r="D6" t="s">
        <v>38</v>
      </c>
      <c r="E6" t="s">
        <v>40</v>
      </c>
      <c r="F6" t="s">
        <v>38</v>
      </c>
      <c r="G6" t="s">
        <v>38</v>
      </c>
      <c r="H6" t="s">
        <v>38</v>
      </c>
      <c r="I6" t="s">
        <v>38</v>
      </c>
      <c r="J6" s="14">
        <v>1421</v>
      </c>
      <c r="K6" s="14">
        <v>1893</v>
      </c>
      <c r="L6" s="14">
        <v>2722</v>
      </c>
      <c r="M6" s="14">
        <v>4410</v>
      </c>
      <c r="N6" s="14">
        <v>5873</v>
      </c>
      <c r="O6" s="14">
        <v>16319</v>
      </c>
      <c r="P6">
        <v>3263.8</v>
      </c>
      <c r="Q6" s="15">
        <v>0.425825838802674</v>
      </c>
    </row>
    <row r="7" spans="1:17">
      <c r="A7" t="s">
        <v>44</v>
      </c>
      <c r="B7" t="s">
        <v>4</v>
      </c>
      <c r="C7" t="s">
        <v>38</v>
      </c>
      <c r="D7" t="s">
        <v>38</v>
      </c>
      <c r="E7" t="s">
        <v>38</v>
      </c>
      <c r="F7" t="s">
        <v>40</v>
      </c>
      <c r="G7" t="s">
        <v>38</v>
      </c>
      <c r="H7" t="s">
        <v>38</v>
      </c>
      <c r="I7" t="s">
        <v>40</v>
      </c>
      <c r="J7" s="14">
        <v>2341</v>
      </c>
      <c r="K7" s="14">
        <v>6105</v>
      </c>
      <c r="L7" s="14">
        <v>7777</v>
      </c>
      <c r="M7" s="14">
        <v>7891</v>
      </c>
      <c r="N7" s="14">
        <v>8758</v>
      </c>
      <c r="O7" s="14">
        <v>32872</v>
      </c>
      <c r="P7">
        <v>6574.4</v>
      </c>
      <c r="Q7" s="15">
        <v>0.390755806385503</v>
      </c>
    </row>
    <row r="8" spans="1:17">
      <c r="A8" t="s">
        <v>45</v>
      </c>
      <c r="B8" t="s">
        <v>4</v>
      </c>
      <c r="C8" t="s">
        <v>38</v>
      </c>
      <c r="D8" t="s">
        <v>40</v>
      </c>
      <c r="E8" t="s">
        <v>40</v>
      </c>
      <c r="F8" t="s">
        <v>40</v>
      </c>
      <c r="G8" t="s">
        <v>40</v>
      </c>
      <c r="H8" t="s">
        <v>38</v>
      </c>
      <c r="I8" t="s">
        <v>40</v>
      </c>
      <c r="J8" s="14">
        <v>9252</v>
      </c>
      <c r="K8" s="14">
        <v>8499</v>
      </c>
      <c r="L8" s="14">
        <v>991</v>
      </c>
      <c r="M8" s="14">
        <v>448</v>
      </c>
      <c r="N8" s="14">
        <v>211</v>
      </c>
      <c r="O8" s="14">
        <v>19401</v>
      </c>
      <c r="P8">
        <v>3880.2</v>
      </c>
      <c r="Q8" s="15">
        <v>-0.611392026013294</v>
      </c>
    </row>
    <row r="9" spans="1:17">
      <c r="A9" t="s">
        <v>46</v>
      </c>
      <c r="B9" t="s">
        <v>4</v>
      </c>
      <c r="C9" t="s">
        <v>38</v>
      </c>
      <c r="D9" t="s">
        <v>40</v>
      </c>
      <c r="E9" t="s">
        <v>38</v>
      </c>
      <c r="F9" t="s">
        <v>38</v>
      </c>
      <c r="G9" t="s">
        <v>40</v>
      </c>
      <c r="H9" t="s">
        <v>38</v>
      </c>
      <c r="I9" t="s">
        <v>40</v>
      </c>
      <c r="J9" s="14">
        <v>1581</v>
      </c>
      <c r="K9" s="14">
        <v>4799</v>
      </c>
      <c r="L9" s="14">
        <v>6582</v>
      </c>
      <c r="M9" s="14">
        <v>9024</v>
      </c>
      <c r="N9" s="14">
        <v>9759</v>
      </c>
      <c r="O9" s="14">
        <v>31745</v>
      </c>
      <c r="P9">
        <v>6349</v>
      </c>
      <c r="Q9" s="15">
        <v>0.576225546540374</v>
      </c>
    </row>
    <row r="10" spans="1:17">
      <c r="A10" t="s">
        <v>47</v>
      </c>
      <c r="B10" t="s">
        <v>4</v>
      </c>
      <c r="C10" t="s">
        <v>38</v>
      </c>
      <c r="D10" t="s">
        <v>40</v>
      </c>
      <c r="E10" t="s">
        <v>40</v>
      </c>
      <c r="F10" t="s">
        <v>40</v>
      </c>
      <c r="G10" t="s">
        <v>40</v>
      </c>
      <c r="H10" t="s">
        <v>38</v>
      </c>
      <c r="I10" t="s">
        <v>40</v>
      </c>
      <c r="J10" s="14">
        <v>9766</v>
      </c>
      <c r="K10" s="14">
        <v>8049</v>
      </c>
      <c r="L10" s="14">
        <v>5556</v>
      </c>
      <c r="M10" s="14">
        <v>5202</v>
      </c>
      <c r="N10" s="14">
        <v>2373</v>
      </c>
      <c r="O10" s="14">
        <v>30946</v>
      </c>
      <c r="P10">
        <v>6189.2</v>
      </c>
      <c r="Q10" s="15">
        <v>-0.297906011415917</v>
      </c>
    </row>
    <row r="11" spans="1:17">
      <c r="A11" t="s">
        <v>48</v>
      </c>
      <c r="B11" t="s">
        <v>4</v>
      </c>
      <c r="C11" t="s">
        <v>38</v>
      </c>
      <c r="D11" t="s">
        <v>38</v>
      </c>
      <c r="E11" t="s">
        <v>40</v>
      </c>
      <c r="F11" t="s">
        <v>38</v>
      </c>
      <c r="G11" t="s">
        <v>40</v>
      </c>
      <c r="H11" t="s">
        <v>38</v>
      </c>
      <c r="I11" t="s">
        <v>40</v>
      </c>
      <c r="J11" s="14">
        <v>1530</v>
      </c>
      <c r="K11" s="14">
        <v>1620</v>
      </c>
      <c r="L11" s="14">
        <v>2027</v>
      </c>
      <c r="M11" s="14">
        <v>4881</v>
      </c>
      <c r="N11" s="14">
        <v>6002</v>
      </c>
      <c r="O11" s="14">
        <v>16060</v>
      </c>
      <c r="P11">
        <v>3212</v>
      </c>
      <c r="Q11" s="15">
        <v>0.407346832744091</v>
      </c>
    </row>
    <row r="12" spans="1:17">
      <c r="A12" t="s">
        <v>49</v>
      </c>
      <c r="B12" t="s">
        <v>4</v>
      </c>
      <c r="C12" t="s">
        <v>38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s="14">
        <v>7555</v>
      </c>
      <c r="K12" s="14">
        <v>6551</v>
      </c>
      <c r="L12" s="14">
        <v>5188</v>
      </c>
      <c r="M12" s="14">
        <v>3436</v>
      </c>
      <c r="N12" s="14">
        <v>2359</v>
      </c>
      <c r="O12" s="14">
        <v>25089</v>
      </c>
      <c r="P12">
        <v>5017.8</v>
      </c>
      <c r="Q12" s="15">
        <v>-0.252479051099309</v>
      </c>
    </row>
    <row r="13" spans="1:17">
      <c r="A13" t="s">
        <v>50</v>
      </c>
      <c r="B13" t="s">
        <v>4</v>
      </c>
      <c r="C13" t="s">
        <v>38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s="14">
        <v>1532</v>
      </c>
      <c r="K13" s="14">
        <v>2678</v>
      </c>
      <c r="L13" s="14">
        <v>4068</v>
      </c>
      <c r="M13" s="14">
        <v>4278</v>
      </c>
      <c r="N13" s="14">
        <v>5382</v>
      </c>
      <c r="O13" s="14">
        <v>17938</v>
      </c>
      <c r="P13">
        <v>3587.6</v>
      </c>
      <c r="Q13" s="15">
        <v>0.369056060247021</v>
      </c>
    </row>
    <row r="14" spans="1:17">
      <c r="A14" t="s">
        <v>51</v>
      </c>
      <c r="B14" t="s">
        <v>4</v>
      </c>
      <c r="C14" t="s">
        <v>38</v>
      </c>
      <c r="D14" t="s">
        <v>40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s="14">
        <v>24</v>
      </c>
      <c r="K14" s="14">
        <v>1797</v>
      </c>
      <c r="L14" s="14">
        <v>3548</v>
      </c>
      <c r="M14" s="14">
        <v>3668</v>
      </c>
      <c r="N14" s="14">
        <v>8592</v>
      </c>
      <c r="O14" s="14">
        <v>17629</v>
      </c>
      <c r="P14">
        <v>3525.8</v>
      </c>
      <c r="Q14" s="15">
        <v>3.34981470046995</v>
      </c>
    </row>
    <row r="15" spans="1:17">
      <c r="A15" t="s">
        <v>52</v>
      </c>
      <c r="B15" t="s">
        <v>4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s="14">
        <v>861</v>
      </c>
      <c r="K15" s="14">
        <v>1314</v>
      </c>
      <c r="L15" s="14">
        <v>1810</v>
      </c>
      <c r="M15" s="14">
        <v>6510</v>
      </c>
      <c r="N15" s="14">
        <v>9271</v>
      </c>
      <c r="O15" s="14">
        <v>19766</v>
      </c>
      <c r="P15">
        <v>3953.2</v>
      </c>
      <c r="Q15" s="15">
        <v>0.811468796170106</v>
      </c>
    </row>
    <row r="16" spans="1:17">
      <c r="A16" t="s">
        <v>53</v>
      </c>
      <c r="B16" t="s">
        <v>4</v>
      </c>
      <c r="C16" t="s">
        <v>38</v>
      </c>
      <c r="D16" t="s">
        <v>38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s="14">
        <v>9058</v>
      </c>
      <c r="K16" s="14">
        <v>4839</v>
      </c>
      <c r="L16" s="14">
        <v>4776</v>
      </c>
      <c r="M16" s="14">
        <v>4024</v>
      </c>
      <c r="N16" s="14">
        <v>369</v>
      </c>
      <c r="O16" s="14">
        <v>23066</v>
      </c>
      <c r="P16">
        <v>4613.2</v>
      </c>
      <c r="Q16" s="15">
        <v>-0.550739214141948</v>
      </c>
    </row>
    <row r="17" spans="1:17">
      <c r="A17" t="s">
        <v>54</v>
      </c>
      <c r="B17" t="s">
        <v>2</v>
      </c>
      <c r="C17" t="s">
        <v>38</v>
      </c>
      <c r="D17" t="s">
        <v>38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s="14">
        <v>3501</v>
      </c>
      <c r="K17" s="14">
        <v>7079</v>
      </c>
      <c r="L17" s="14">
        <v>7438</v>
      </c>
      <c r="M17" s="14">
        <v>7443</v>
      </c>
      <c r="N17" s="14">
        <v>9225</v>
      </c>
      <c r="O17" s="14">
        <v>34686</v>
      </c>
      <c r="P17">
        <v>6937.2</v>
      </c>
      <c r="Q17" s="15">
        <v>0.27407081068211</v>
      </c>
    </row>
    <row r="18" spans="1:17">
      <c r="A18" t="s">
        <v>55</v>
      </c>
      <c r="B18" t="s">
        <v>2</v>
      </c>
      <c r="C18" t="s">
        <v>38</v>
      </c>
      <c r="D18" t="s">
        <v>38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s="14">
        <v>3916</v>
      </c>
      <c r="K18" s="14">
        <v>4218</v>
      </c>
      <c r="L18" s="14">
        <v>5072</v>
      </c>
      <c r="M18" s="14">
        <v>5201</v>
      </c>
      <c r="N18" s="14">
        <v>7588</v>
      </c>
      <c r="O18" s="14">
        <v>25995</v>
      </c>
      <c r="P18">
        <v>5199</v>
      </c>
      <c r="Q18" s="15">
        <v>0.179834685761873</v>
      </c>
    </row>
    <row r="19" spans="1:17">
      <c r="A19" t="s">
        <v>56</v>
      </c>
      <c r="B19" t="s">
        <v>2</v>
      </c>
      <c r="C19" t="s">
        <v>38</v>
      </c>
      <c r="D19" t="s">
        <v>38</v>
      </c>
      <c r="E19" t="s">
        <v>40</v>
      </c>
      <c r="F19" t="s">
        <v>38</v>
      </c>
      <c r="G19" t="s">
        <v>40</v>
      </c>
      <c r="H19" t="s">
        <v>38</v>
      </c>
      <c r="I19" t="s">
        <v>40</v>
      </c>
      <c r="J19" s="14">
        <v>700</v>
      </c>
      <c r="K19" s="14">
        <v>5721</v>
      </c>
      <c r="L19" s="14">
        <v>6247</v>
      </c>
      <c r="M19" s="14">
        <v>8495</v>
      </c>
      <c r="N19" s="14">
        <v>9236</v>
      </c>
      <c r="O19" s="14">
        <v>30399</v>
      </c>
      <c r="P19">
        <v>6079.8</v>
      </c>
      <c r="Q19" s="15">
        <v>0.905884030338853</v>
      </c>
    </row>
    <row r="20" spans="1:17">
      <c r="A20" t="s">
        <v>57</v>
      </c>
      <c r="B20" t="s">
        <v>2</v>
      </c>
      <c r="C20" t="s">
        <v>38</v>
      </c>
      <c r="D20" t="s">
        <v>38</v>
      </c>
      <c r="E20" t="s">
        <v>40</v>
      </c>
      <c r="F20" t="s">
        <v>40</v>
      </c>
      <c r="G20" t="s">
        <v>40</v>
      </c>
      <c r="H20" t="s">
        <v>40</v>
      </c>
      <c r="I20" t="s">
        <v>40</v>
      </c>
      <c r="J20" s="14">
        <v>9773</v>
      </c>
      <c r="K20" s="14">
        <v>9179</v>
      </c>
      <c r="L20" s="14">
        <v>8390</v>
      </c>
      <c r="M20" s="14">
        <v>8256</v>
      </c>
      <c r="N20" s="14">
        <v>3815</v>
      </c>
      <c r="O20" s="14">
        <v>39413</v>
      </c>
      <c r="P20">
        <v>7882.6</v>
      </c>
      <c r="Q20" s="15">
        <v>-0.209564092582247</v>
      </c>
    </row>
    <row r="21" spans="1:17">
      <c r="A21" t="s">
        <v>58</v>
      </c>
      <c r="B21" t="s">
        <v>2</v>
      </c>
      <c r="C21" t="s">
        <v>38</v>
      </c>
      <c r="D21" t="s">
        <v>38</v>
      </c>
      <c r="E21" t="s">
        <v>40</v>
      </c>
      <c r="F21" t="s">
        <v>38</v>
      </c>
      <c r="G21" t="s">
        <v>40</v>
      </c>
      <c r="H21" t="s">
        <v>38</v>
      </c>
      <c r="I21" t="s">
        <v>40</v>
      </c>
      <c r="J21" s="14">
        <v>73</v>
      </c>
      <c r="K21" s="14">
        <v>3485</v>
      </c>
      <c r="L21" s="14">
        <v>4592</v>
      </c>
      <c r="M21" s="14">
        <v>5143</v>
      </c>
      <c r="N21" s="14">
        <v>8100</v>
      </c>
      <c r="O21" s="14">
        <v>21393</v>
      </c>
      <c r="P21">
        <v>4278.6</v>
      </c>
      <c r="Q21" s="15">
        <v>2.24556670670189</v>
      </c>
    </row>
    <row r="22" spans="1:17">
      <c r="A22" t="s">
        <v>59</v>
      </c>
      <c r="B22" t="s">
        <v>2</v>
      </c>
      <c r="C22" t="s">
        <v>38</v>
      </c>
      <c r="D22" t="s">
        <v>38</v>
      </c>
      <c r="E22" t="s">
        <v>40</v>
      </c>
      <c r="F22" t="s">
        <v>38</v>
      </c>
      <c r="G22" t="s">
        <v>40</v>
      </c>
      <c r="H22" t="s">
        <v>38</v>
      </c>
      <c r="I22" t="s">
        <v>40</v>
      </c>
      <c r="J22" s="14">
        <v>238</v>
      </c>
      <c r="K22" s="14">
        <v>1235</v>
      </c>
      <c r="L22" s="14">
        <v>1822</v>
      </c>
      <c r="M22" s="14">
        <v>7074</v>
      </c>
      <c r="N22" s="14">
        <v>8207</v>
      </c>
      <c r="O22" s="14">
        <v>18576</v>
      </c>
      <c r="P22">
        <v>3715.2</v>
      </c>
      <c r="Q22" s="15">
        <v>1.42327035320207</v>
      </c>
    </row>
    <row r="23" spans="1:17">
      <c r="A23" t="s">
        <v>60</v>
      </c>
      <c r="B23" t="s">
        <v>2</v>
      </c>
      <c r="C23" t="s">
        <v>38</v>
      </c>
      <c r="D23" t="s">
        <v>38</v>
      </c>
      <c r="E23" t="s">
        <v>40</v>
      </c>
      <c r="F23" t="s">
        <v>38</v>
      </c>
      <c r="G23" t="s">
        <v>40</v>
      </c>
      <c r="H23" t="s">
        <v>38</v>
      </c>
      <c r="I23" t="s">
        <v>40</v>
      </c>
      <c r="J23" s="14">
        <v>1368</v>
      </c>
      <c r="K23" s="14">
        <v>3447</v>
      </c>
      <c r="L23" s="14">
        <v>4535</v>
      </c>
      <c r="M23" s="14">
        <v>5476</v>
      </c>
      <c r="N23" s="14">
        <v>9983</v>
      </c>
      <c r="O23" s="14">
        <v>24809</v>
      </c>
      <c r="P23">
        <v>4961.8</v>
      </c>
      <c r="Q23" s="15">
        <v>0.64359095818905</v>
      </c>
    </row>
    <row r="24" spans="1:17">
      <c r="A24" t="s">
        <v>61</v>
      </c>
      <c r="B24" t="s">
        <v>2</v>
      </c>
      <c r="C24" t="s">
        <v>38</v>
      </c>
      <c r="D24" t="s">
        <v>40</v>
      </c>
      <c r="E24" t="s">
        <v>40</v>
      </c>
      <c r="F24" t="s">
        <v>40</v>
      </c>
      <c r="G24" t="s">
        <v>38</v>
      </c>
      <c r="H24" t="s">
        <v>40</v>
      </c>
      <c r="I24" t="s">
        <v>40</v>
      </c>
      <c r="J24" s="14">
        <v>8331</v>
      </c>
      <c r="K24" s="14">
        <v>7667</v>
      </c>
      <c r="L24" s="14">
        <v>5952</v>
      </c>
      <c r="M24" s="14">
        <v>1998</v>
      </c>
      <c r="N24" s="14">
        <v>375</v>
      </c>
      <c r="O24" s="14">
        <v>24323</v>
      </c>
      <c r="P24">
        <v>4864.6</v>
      </c>
      <c r="Q24" s="15">
        <v>-0.539389818741583</v>
      </c>
    </row>
    <row r="25" spans="1:17">
      <c r="A25" t="s">
        <v>62</v>
      </c>
      <c r="B25" t="s">
        <v>2</v>
      </c>
      <c r="C25" t="s">
        <v>38</v>
      </c>
      <c r="D25" t="s">
        <v>38</v>
      </c>
      <c r="E25" t="s">
        <v>40</v>
      </c>
      <c r="F25" t="s">
        <v>38</v>
      </c>
      <c r="G25" t="s">
        <v>38</v>
      </c>
      <c r="H25" t="s">
        <v>38</v>
      </c>
      <c r="I25" t="s">
        <v>40</v>
      </c>
      <c r="J25" s="14">
        <v>1779</v>
      </c>
      <c r="K25" s="14">
        <v>2124</v>
      </c>
      <c r="L25" s="14">
        <v>2844</v>
      </c>
      <c r="M25" s="14">
        <v>6877</v>
      </c>
      <c r="N25" s="14">
        <v>9570</v>
      </c>
      <c r="O25" s="14">
        <v>23194</v>
      </c>
      <c r="P25">
        <v>4638.8</v>
      </c>
      <c r="Q25" s="15">
        <v>0.522944221576333</v>
      </c>
    </row>
    <row r="26" spans="1:17">
      <c r="A26" t="s">
        <v>63</v>
      </c>
      <c r="B26" t="s">
        <v>2</v>
      </c>
      <c r="C26" t="s">
        <v>38</v>
      </c>
      <c r="D26" t="s">
        <v>38</v>
      </c>
      <c r="E26" t="s">
        <v>40</v>
      </c>
      <c r="F26" t="s">
        <v>38</v>
      </c>
      <c r="G26" t="s">
        <v>38</v>
      </c>
      <c r="H26" t="s">
        <v>38</v>
      </c>
      <c r="I26" t="s">
        <v>40</v>
      </c>
      <c r="J26" s="14">
        <v>570</v>
      </c>
      <c r="K26" s="14">
        <v>1322</v>
      </c>
      <c r="L26" s="14">
        <v>7279</v>
      </c>
      <c r="M26" s="14">
        <v>8443</v>
      </c>
      <c r="N26" s="14">
        <v>9571</v>
      </c>
      <c r="O26" s="14">
        <v>27185</v>
      </c>
      <c r="P26">
        <v>5437</v>
      </c>
      <c r="Q26" s="15">
        <v>1.02428014385292</v>
      </c>
    </row>
    <row r="27" spans="1:17">
      <c r="A27" t="s">
        <v>64</v>
      </c>
      <c r="B27" t="s">
        <v>2</v>
      </c>
      <c r="C27" t="s">
        <v>38</v>
      </c>
      <c r="D27" t="s">
        <v>40</v>
      </c>
      <c r="E27" t="s">
        <v>40</v>
      </c>
      <c r="F27" t="s">
        <v>40</v>
      </c>
      <c r="G27" t="s">
        <v>38</v>
      </c>
      <c r="H27" t="s">
        <v>40</v>
      </c>
      <c r="I27" t="s">
        <v>40</v>
      </c>
      <c r="J27" s="14">
        <v>6156</v>
      </c>
      <c r="K27" s="14">
        <v>6110</v>
      </c>
      <c r="L27" s="14">
        <v>5791</v>
      </c>
      <c r="M27" s="14">
        <v>1759</v>
      </c>
      <c r="N27" s="14">
        <v>969</v>
      </c>
      <c r="O27" s="14">
        <v>20785</v>
      </c>
      <c r="P27">
        <v>4157</v>
      </c>
      <c r="Q27" s="15">
        <v>-0.37012221518144</v>
      </c>
    </row>
    <row r="28" spans="1:17">
      <c r="A28" t="s">
        <v>65</v>
      </c>
      <c r="B28" t="s">
        <v>2</v>
      </c>
      <c r="C28" t="s">
        <v>38</v>
      </c>
      <c r="D28" t="s">
        <v>38</v>
      </c>
      <c r="E28" t="s">
        <v>40</v>
      </c>
      <c r="F28" t="s">
        <v>38</v>
      </c>
      <c r="G28" t="s">
        <v>38</v>
      </c>
      <c r="H28" t="s">
        <v>38</v>
      </c>
      <c r="I28" t="s">
        <v>40</v>
      </c>
      <c r="J28" s="14">
        <v>209</v>
      </c>
      <c r="K28" s="14">
        <v>621</v>
      </c>
      <c r="L28" s="14">
        <v>3098</v>
      </c>
      <c r="M28" s="14">
        <v>7118</v>
      </c>
      <c r="N28" s="14">
        <v>8433</v>
      </c>
      <c r="O28" s="14">
        <v>19479</v>
      </c>
      <c r="P28">
        <v>3895.8</v>
      </c>
      <c r="Q28" s="15">
        <v>1.52033896375026</v>
      </c>
    </row>
    <row r="29" spans="1:17">
      <c r="A29" t="s">
        <v>66</v>
      </c>
      <c r="B29" t="s">
        <v>2</v>
      </c>
      <c r="C29" t="s">
        <v>38</v>
      </c>
      <c r="D29" t="s">
        <v>38</v>
      </c>
      <c r="E29" t="s">
        <v>40</v>
      </c>
      <c r="F29" t="s">
        <v>40</v>
      </c>
      <c r="G29" t="s">
        <v>40</v>
      </c>
      <c r="H29" t="s">
        <v>40</v>
      </c>
      <c r="I29" t="s">
        <v>40</v>
      </c>
      <c r="J29" s="14">
        <v>6309</v>
      </c>
      <c r="K29" s="14">
        <v>6227</v>
      </c>
      <c r="L29" s="14">
        <v>5123</v>
      </c>
      <c r="M29" s="14">
        <v>4968</v>
      </c>
      <c r="N29" s="14">
        <v>3857</v>
      </c>
      <c r="O29" s="14">
        <v>26484</v>
      </c>
      <c r="P29">
        <v>5296.8</v>
      </c>
      <c r="Q29" s="15">
        <v>-0.115755681857539</v>
      </c>
    </row>
    <row r="30" spans="1:17">
      <c r="A30" t="s">
        <v>67</v>
      </c>
      <c r="B30" t="s">
        <v>2</v>
      </c>
      <c r="C30" t="s">
        <v>38</v>
      </c>
      <c r="D30" t="s">
        <v>38</v>
      </c>
      <c r="E30" t="s">
        <v>40</v>
      </c>
      <c r="F30" t="s">
        <v>38</v>
      </c>
      <c r="G30" t="s">
        <v>40</v>
      </c>
      <c r="H30" t="s">
        <v>38</v>
      </c>
      <c r="I30" t="s">
        <v>40</v>
      </c>
      <c r="J30" s="14">
        <v>712</v>
      </c>
      <c r="K30" s="14">
        <v>4182</v>
      </c>
      <c r="L30" s="14">
        <v>6087</v>
      </c>
      <c r="M30" s="14">
        <v>7494</v>
      </c>
      <c r="N30" s="14">
        <v>8599</v>
      </c>
      <c r="O30" s="14">
        <v>27074</v>
      </c>
      <c r="P30">
        <v>5414.8</v>
      </c>
      <c r="Q30" s="15">
        <v>0.864197790187598</v>
      </c>
    </row>
    <row r="31" spans="1:17">
      <c r="A31" t="s">
        <v>68</v>
      </c>
      <c r="B31" t="s">
        <v>2</v>
      </c>
      <c r="C31" t="s">
        <v>38</v>
      </c>
      <c r="D31" t="s">
        <v>38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J31" s="14">
        <v>2390</v>
      </c>
      <c r="K31" s="14">
        <v>2415</v>
      </c>
      <c r="L31" s="14">
        <v>3461</v>
      </c>
      <c r="M31" s="14">
        <v>3850</v>
      </c>
      <c r="N31" s="14">
        <v>4657</v>
      </c>
      <c r="O31" s="14">
        <v>16773</v>
      </c>
      <c r="P31">
        <v>3354.6</v>
      </c>
      <c r="Q31" s="15">
        <v>0.181481931304336</v>
      </c>
    </row>
    <row r="32" spans="1:17">
      <c r="A32" t="s">
        <v>69</v>
      </c>
      <c r="B32" t="s">
        <v>3</v>
      </c>
      <c r="C32" t="s">
        <v>38</v>
      </c>
      <c r="D32" t="s">
        <v>38</v>
      </c>
      <c r="E32" t="s">
        <v>38</v>
      </c>
      <c r="F32" t="s">
        <v>40</v>
      </c>
      <c r="G32" t="s">
        <v>40</v>
      </c>
      <c r="H32" t="s">
        <v>38</v>
      </c>
      <c r="I32" t="s">
        <v>40</v>
      </c>
      <c r="J32" s="14">
        <v>2519</v>
      </c>
      <c r="K32" s="14">
        <v>3938</v>
      </c>
      <c r="L32" s="14">
        <v>5190</v>
      </c>
      <c r="M32" s="14">
        <v>8203</v>
      </c>
      <c r="N32" s="14">
        <v>8780</v>
      </c>
      <c r="O32" s="14">
        <v>28630</v>
      </c>
      <c r="P32">
        <v>5726</v>
      </c>
      <c r="Q32" s="15">
        <v>0.36636455401735</v>
      </c>
    </row>
    <row r="33" spans="1:17">
      <c r="A33" t="s">
        <v>70</v>
      </c>
      <c r="B33" t="s">
        <v>3</v>
      </c>
      <c r="C33" t="s">
        <v>38</v>
      </c>
      <c r="D33" t="s">
        <v>38</v>
      </c>
      <c r="E33" t="s">
        <v>38</v>
      </c>
      <c r="F33" t="s">
        <v>38</v>
      </c>
      <c r="G33" t="s">
        <v>38</v>
      </c>
      <c r="H33" t="s">
        <v>38</v>
      </c>
      <c r="I33" t="s">
        <v>40</v>
      </c>
      <c r="J33" s="14">
        <v>138</v>
      </c>
      <c r="K33" s="14">
        <v>286</v>
      </c>
      <c r="L33" s="14">
        <v>6750</v>
      </c>
      <c r="M33" s="14">
        <v>8254</v>
      </c>
      <c r="N33" s="14">
        <v>8656</v>
      </c>
      <c r="O33" s="14">
        <v>24084</v>
      </c>
      <c r="P33">
        <v>4816.8</v>
      </c>
      <c r="Q33" s="15">
        <v>1.81422968886976</v>
      </c>
    </row>
    <row r="34" spans="1:17">
      <c r="A34" t="s">
        <v>71</v>
      </c>
      <c r="B34" t="s">
        <v>3</v>
      </c>
      <c r="C34" t="s">
        <v>38</v>
      </c>
      <c r="D34" t="s">
        <v>38</v>
      </c>
      <c r="E34" t="s">
        <v>38</v>
      </c>
      <c r="F34" t="s">
        <v>40</v>
      </c>
      <c r="G34" t="s">
        <v>40</v>
      </c>
      <c r="H34" t="s">
        <v>38</v>
      </c>
      <c r="I34" t="s">
        <v>38</v>
      </c>
      <c r="J34" s="14">
        <v>8873</v>
      </c>
      <c r="K34" s="14">
        <v>8484</v>
      </c>
      <c r="L34" s="14">
        <v>7883</v>
      </c>
      <c r="M34" s="14">
        <v>7499</v>
      </c>
      <c r="N34" s="14">
        <v>6592</v>
      </c>
      <c r="O34" s="14">
        <v>39331</v>
      </c>
      <c r="P34">
        <v>7866.2</v>
      </c>
      <c r="Q34" s="15">
        <v>-0.0715966918539155</v>
      </c>
    </row>
    <row r="35" spans="1:17">
      <c r="A35" t="s">
        <v>72</v>
      </c>
      <c r="B35" t="s">
        <v>3</v>
      </c>
      <c r="C35" t="s">
        <v>38</v>
      </c>
      <c r="D35" t="s">
        <v>38</v>
      </c>
      <c r="E35" t="s">
        <v>38</v>
      </c>
      <c r="F35" t="s">
        <v>40</v>
      </c>
      <c r="G35" t="s">
        <v>40</v>
      </c>
      <c r="H35" t="s">
        <v>38</v>
      </c>
      <c r="I35" t="s">
        <v>38</v>
      </c>
      <c r="J35" s="14">
        <v>3297</v>
      </c>
      <c r="K35" s="14">
        <v>4866</v>
      </c>
      <c r="L35" s="14">
        <v>4928</v>
      </c>
      <c r="M35" s="14">
        <v>8451</v>
      </c>
      <c r="N35" s="14">
        <v>9585</v>
      </c>
      <c r="O35" s="14">
        <v>31127</v>
      </c>
      <c r="P35">
        <v>6225.4</v>
      </c>
      <c r="Q35" s="15">
        <v>0.305774828769023</v>
      </c>
    </row>
    <row r="36" spans="1:17">
      <c r="A36" t="s">
        <v>73</v>
      </c>
      <c r="B36" t="s">
        <v>3</v>
      </c>
      <c r="C36" t="s">
        <v>38</v>
      </c>
      <c r="D36" t="s">
        <v>38</v>
      </c>
      <c r="E36" t="s">
        <v>38</v>
      </c>
      <c r="F36" t="s">
        <v>38</v>
      </c>
      <c r="G36" t="s">
        <v>38</v>
      </c>
      <c r="H36" t="s">
        <v>38</v>
      </c>
      <c r="I36" t="s">
        <v>38</v>
      </c>
      <c r="J36" s="14">
        <v>1092</v>
      </c>
      <c r="K36" s="14">
        <v>3140</v>
      </c>
      <c r="L36" s="14">
        <v>4123</v>
      </c>
      <c r="M36" s="14">
        <v>4366</v>
      </c>
      <c r="N36" s="14">
        <v>9482</v>
      </c>
      <c r="O36" s="14">
        <v>22203</v>
      </c>
      <c r="P36">
        <v>4440.6</v>
      </c>
      <c r="Q36" s="15">
        <v>0.716600869436355</v>
      </c>
    </row>
    <row r="37" spans="1:17">
      <c r="A37" t="s">
        <v>74</v>
      </c>
      <c r="B37" t="s">
        <v>3</v>
      </c>
      <c r="C37" t="s">
        <v>38</v>
      </c>
      <c r="D37" t="s">
        <v>38</v>
      </c>
      <c r="E37" t="s">
        <v>38</v>
      </c>
      <c r="F37" t="s">
        <v>40</v>
      </c>
      <c r="G37" t="s">
        <v>40</v>
      </c>
      <c r="H37" t="s">
        <v>38</v>
      </c>
      <c r="I37" t="s">
        <v>38</v>
      </c>
      <c r="J37" s="14">
        <v>2541</v>
      </c>
      <c r="K37" s="14">
        <v>3794</v>
      </c>
      <c r="L37" s="14">
        <v>3984</v>
      </c>
      <c r="M37" s="14">
        <v>8803</v>
      </c>
      <c r="N37" s="14">
        <v>9338</v>
      </c>
      <c r="O37" s="14">
        <v>28460</v>
      </c>
      <c r="P37">
        <v>5692</v>
      </c>
      <c r="Q37" s="15">
        <v>0.384561659282721</v>
      </c>
    </row>
    <row r="38" spans="1:17">
      <c r="A38" t="s">
        <v>75</v>
      </c>
      <c r="B38" t="s">
        <v>3</v>
      </c>
      <c r="C38" t="s">
        <v>38</v>
      </c>
      <c r="D38" t="s">
        <v>38</v>
      </c>
      <c r="E38" t="s">
        <v>38</v>
      </c>
      <c r="F38" t="s">
        <v>38</v>
      </c>
      <c r="G38" t="s">
        <v>38</v>
      </c>
      <c r="H38" t="s">
        <v>38</v>
      </c>
      <c r="I38" t="s">
        <v>38</v>
      </c>
      <c r="J38" s="14">
        <v>742</v>
      </c>
      <c r="K38" s="14">
        <v>3751</v>
      </c>
      <c r="L38" s="14">
        <v>4423</v>
      </c>
      <c r="M38" s="14">
        <v>8733</v>
      </c>
      <c r="N38" s="14">
        <v>9909</v>
      </c>
      <c r="O38" s="14">
        <v>27558</v>
      </c>
      <c r="P38">
        <v>5511.6</v>
      </c>
      <c r="Q38" s="15">
        <v>0.911641635103342</v>
      </c>
    </row>
    <row r="39" spans="1:17">
      <c r="A39" t="s">
        <v>76</v>
      </c>
      <c r="B39" t="s">
        <v>3</v>
      </c>
      <c r="C39" t="s">
        <v>38</v>
      </c>
      <c r="D39" t="s">
        <v>40</v>
      </c>
      <c r="E39" t="s">
        <v>40</v>
      </c>
      <c r="F39" t="s">
        <v>40</v>
      </c>
      <c r="G39" t="s">
        <v>40</v>
      </c>
      <c r="H39" t="s">
        <v>38</v>
      </c>
      <c r="I39" t="s">
        <v>38</v>
      </c>
      <c r="J39" s="14">
        <v>7703</v>
      </c>
      <c r="K39" s="14">
        <v>6957</v>
      </c>
      <c r="L39" s="14">
        <v>3898</v>
      </c>
      <c r="M39" s="14">
        <v>1857</v>
      </c>
      <c r="N39" s="14">
        <v>1512</v>
      </c>
      <c r="O39" s="14">
        <v>21927</v>
      </c>
      <c r="P39">
        <v>4385.4</v>
      </c>
      <c r="Q39" s="15">
        <v>-0.334385194846777</v>
      </c>
    </row>
    <row r="40" spans="1:17">
      <c r="A40" t="s">
        <v>77</v>
      </c>
      <c r="B40" t="s">
        <v>3</v>
      </c>
      <c r="C40" t="s">
        <v>38</v>
      </c>
      <c r="D40" t="s">
        <v>38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J40" s="14">
        <v>488</v>
      </c>
      <c r="K40" s="14">
        <v>5535</v>
      </c>
      <c r="L40" s="14">
        <v>5775</v>
      </c>
      <c r="M40" s="14">
        <v>7661</v>
      </c>
      <c r="N40" s="14">
        <v>9206</v>
      </c>
      <c r="O40" s="14">
        <v>28665</v>
      </c>
      <c r="P40">
        <v>5733</v>
      </c>
      <c r="Q40" s="15">
        <v>1.08407232801702</v>
      </c>
    </row>
    <row r="41" spans="1:17">
      <c r="A41" t="s">
        <v>78</v>
      </c>
      <c r="B41" t="s">
        <v>3</v>
      </c>
      <c r="C41" t="s">
        <v>38</v>
      </c>
      <c r="D41" t="s">
        <v>38</v>
      </c>
      <c r="E41" t="s">
        <v>38</v>
      </c>
      <c r="F41" t="s">
        <v>38</v>
      </c>
      <c r="G41" t="s">
        <v>38</v>
      </c>
      <c r="H41" t="s">
        <v>38</v>
      </c>
      <c r="I41" t="s">
        <v>38</v>
      </c>
      <c r="J41" s="14">
        <v>376</v>
      </c>
      <c r="K41" s="14">
        <v>889</v>
      </c>
      <c r="L41" s="14">
        <v>4373</v>
      </c>
      <c r="M41" s="14">
        <v>6803</v>
      </c>
      <c r="N41" s="14">
        <v>7578</v>
      </c>
      <c r="O41" s="14">
        <v>20019</v>
      </c>
      <c r="P41">
        <v>4003.8</v>
      </c>
      <c r="Q41" s="15">
        <v>1.11880841453201</v>
      </c>
    </row>
    <row r="42" spans="1:17">
      <c r="A42" t="s">
        <v>79</v>
      </c>
      <c r="B42" t="s">
        <v>3</v>
      </c>
      <c r="C42" t="s">
        <v>38</v>
      </c>
      <c r="D42" t="s">
        <v>40</v>
      </c>
      <c r="E42" t="s">
        <v>40</v>
      </c>
      <c r="F42" t="s">
        <v>40</v>
      </c>
      <c r="G42" t="s">
        <v>40</v>
      </c>
      <c r="H42" t="s">
        <v>38</v>
      </c>
      <c r="I42" t="s">
        <v>38</v>
      </c>
      <c r="J42" s="14">
        <v>7840</v>
      </c>
      <c r="K42" s="14">
        <v>5804</v>
      </c>
      <c r="L42" s="14">
        <v>4259</v>
      </c>
      <c r="M42" s="14">
        <v>4243</v>
      </c>
      <c r="N42" s="14">
        <v>907</v>
      </c>
      <c r="O42" s="14">
        <v>23053</v>
      </c>
      <c r="P42">
        <v>4610.6</v>
      </c>
      <c r="Q42" s="15">
        <v>-0.416792895134177</v>
      </c>
    </row>
    <row r="43" spans="1:17">
      <c r="A43" t="s">
        <v>80</v>
      </c>
      <c r="B43" t="s">
        <v>3</v>
      </c>
      <c r="C43" t="s">
        <v>38</v>
      </c>
      <c r="D43" t="s">
        <v>38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s="14">
        <v>1038</v>
      </c>
      <c r="K43" s="14">
        <v>3615</v>
      </c>
      <c r="L43" s="14">
        <v>3712</v>
      </c>
      <c r="M43" s="14">
        <v>5819</v>
      </c>
      <c r="N43" s="14">
        <v>9589</v>
      </c>
      <c r="O43" s="14">
        <v>23773</v>
      </c>
      <c r="P43">
        <v>4754.6</v>
      </c>
      <c r="Q43" s="15">
        <v>0.743387754857517</v>
      </c>
    </row>
    <row r="44" spans="1:17">
      <c r="A44" t="s">
        <v>81</v>
      </c>
      <c r="B44" t="s">
        <v>3</v>
      </c>
      <c r="C44" t="s">
        <v>38</v>
      </c>
      <c r="D44" t="s">
        <v>38</v>
      </c>
      <c r="E44" t="s">
        <v>40</v>
      </c>
      <c r="F44" t="s">
        <v>40</v>
      </c>
      <c r="G44" t="s">
        <v>40</v>
      </c>
      <c r="H44" t="s">
        <v>40</v>
      </c>
      <c r="I44" t="s">
        <v>40</v>
      </c>
      <c r="J44" s="14">
        <v>8891</v>
      </c>
      <c r="K44" s="14">
        <v>5952</v>
      </c>
      <c r="L44" s="14">
        <v>5914</v>
      </c>
      <c r="M44" s="14">
        <v>5405</v>
      </c>
      <c r="N44" s="14">
        <v>4031</v>
      </c>
      <c r="O44" s="14">
        <v>30193</v>
      </c>
      <c r="P44">
        <v>6038.6</v>
      </c>
      <c r="Q44" s="15">
        <v>-0.179430166569959</v>
      </c>
    </row>
    <row r="45" spans="1:17">
      <c r="A45" t="s">
        <v>82</v>
      </c>
      <c r="B45" t="s">
        <v>3</v>
      </c>
      <c r="C45" t="s">
        <v>38</v>
      </c>
      <c r="D45" t="s">
        <v>38</v>
      </c>
      <c r="E45" t="s">
        <v>38</v>
      </c>
      <c r="F45" t="s">
        <v>38</v>
      </c>
      <c r="G45" t="s">
        <v>40</v>
      </c>
      <c r="H45" t="s">
        <v>40</v>
      </c>
      <c r="I45" t="s">
        <v>40</v>
      </c>
      <c r="J45" s="14">
        <v>1290</v>
      </c>
      <c r="K45" s="14">
        <v>4033</v>
      </c>
      <c r="L45" s="14">
        <v>6956</v>
      </c>
      <c r="M45" s="14">
        <v>7929</v>
      </c>
      <c r="N45" s="14">
        <v>8834</v>
      </c>
      <c r="O45" s="14">
        <v>29042</v>
      </c>
      <c r="P45">
        <v>5808.4</v>
      </c>
      <c r="Q45" s="15">
        <v>0.617677411155731</v>
      </c>
    </row>
    <row r="46" spans="1:17">
      <c r="A46" t="s">
        <v>83</v>
      </c>
      <c r="B46" t="s">
        <v>3</v>
      </c>
      <c r="C46" t="s">
        <v>38</v>
      </c>
      <c r="D46" t="s">
        <v>38</v>
      </c>
      <c r="E46" t="s">
        <v>38</v>
      </c>
      <c r="F46" t="s">
        <v>38</v>
      </c>
      <c r="G46" t="s">
        <v>38</v>
      </c>
      <c r="H46" t="s">
        <v>40</v>
      </c>
      <c r="I46" t="s">
        <v>40</v>
      </c>
      <c r="J46" s="14">
        <v>431</v>
      </c>
      <c r="K46" s="14">
        <v>6231</v>
      </c>
      <c r="L46" s="14">
        <v>7478</v>
      </c>
      <c r="M46" s="14">
        <v>8039</v>
      </c>
      <c r="N46" s="14">
        <v>8271</v>
      </c>
      <c r="O46" s="14">
        <v>30450</v>
      </c>
      <c r="P46">
        <v>6090</v>
      </c>
      <c r="Q46" s="15">
        <v>1.09300462330225</v>
      </c>
    </row>
    <row r="47" spans="1:17">
      <c r="A47" t="s">
        <v>84</v>
      </c>
      <c r="B47" t="s">
        <v>5</v>
      </c>
      <c r="C47" t="s">
        <v>38</v>
      </c>
      <c r="D47" t="s">
        <v>40</v>
      </c>
      <c r="E47" t="s">
        <v>40</v>
      </c>
      <c r="F47" t="s">
        <v>40</v>
      </c>
      <c r="G47" t="s">
        <v>40</v>
      </c>
      <c r="H47" t="s">
        <v>38</v>
      </c>
      <c r="I47" t="s">
        <v>40</v>
      </c>
      <c r="J47" s="14">
        <v>8156</v>
      </c>
      <c r="K47" s="14">
        <v>1245</v>
      </c>
      <c r="L47" s="14">
        <v>791</v>
      </c>
      <c r="M47" s="14">
        <v>338</v>
      </c>
      <c r="N47" s="14">
        <v>44</v>
      </c>
      <c r="O47" s="14">
        <v>10574</v>
      </c>
      <c r="P47">
        <v>2114.8</v>
      </c>
      <c r="Q47" s="15">
        <v>-0.72898466539473</v>
      </c>
    </row>
    <row r="48" spans="1:17">
      <c r="A48" t="s">
        <v>85</v>
      </c>
      <c r="B48" t="s">
        <v>5</v>
      </c>
      <c r="C48" t="s">
        <v>38</v>
      </c>
      <c r="D48" t="s">
        <v>38</v>
      </c>
      <c r="E48" t="s">
        <v>38</v>
      </c>
      <c r="F48" t="s">
        <v>40</v>
      </c>
      <c r="G48" t="s">
        <v>40</v>
      </c>
      <c r="H48" t="s">
        <v>38</v>
      </c>
      <c r="I48" t="s">
        <v>40</v>
      </c>
      <c r="J48" s="14">
        <v>299</v>
      </c>
      <c r="K48" s="14">
        <v>657</v>
      </c>
      <c r="L48" s="14">
        <v>6238</v>
      </c>
      <c r="M48" s="14">
        <v>8922</v>
      </c>
      <c r="N48" s="14">
        <v>9081</v>
      </c>
      <c r="O48" s="14">
        <v>25197</v>
      </c>
      <c r="P48">
        <v>5039.4</v>
      </c>
      <c r="Q48" s="15">
        <v>1.34755416678007</v>
      </c>
    </row>
    <row r="49" spans="1:17">
      <c r="A49" t="s">
        <v>86</v>
      </c>
      <c r="B49" t="s">
        <v>5</v>
      </c>
      <c r="C49" t="s">
        <v>38</v>
      </c>
      <c r="D49" t="s">
        <v>38</v>
      </c>
      <c r="E49" t="s">
        <v>38</v>
      </c>
      <c r="F49" t="s">
        <v>40</v>
      </c>
      <c r="G49" t="s">
        <v>40</v>
      </c>
      <c r="H49" t="s">
        <v>38</v>
      </c>
      <c r="I49" t="s">
        <v>40</v>
      </c>
      <c r="J49" s="14">
        <v>1323</v>
      </c>
      <c r="K49" s="14">
        <v>4963</v>
      </c>
      <c r="L49" s="14">
        <v>6292</v>
      </c>
      <c r="M49" s="14">
        <v>6728</v>
      </c>
      <c r="N49" s="14">
        <v>8202</v>
      </c>
      <c r="O49" s="14">
        <v>27508</v>
      </c>
      <c r="P49">
        <v>5501.6</v>
      </c>
      <c r="Q49" s="15">
        <v>0.577938164181732</v>
      </c>
    </row>
    <row r="50" spans="1:17">
      <c r="A50" t="s">
        <v>87</v>
      </c>
      <c r="B50" t="s">
        <v>5</v>
      </c>
      <c r="C50" t="s">
        <v>38</v>
      </c>
      <c r="D50" t="s">
        <v>40</v>
      </c>
      <c r="E50" t="s">
        <v>40</v>
      </c>
      <c r="F50" t="s">
        <v>40</v>
      </c>
      <c r="G50" t="s">
        <v>40</v>
      </c>
      <c r="H50" t="s">
        <v>38</v>
      </c>
      <c r="I50" t="s">
        <v>40</v>
      </c>
      <c r="J50" s="14">
        <v>8466</v>
      </c>
      <c r="K50" s="14">
        <v>4079</v>
      </c>
      <c r="L50" s="14">
        <v>2797</v>
      </c>
      <c r="M50" s="14">
        <v>2245</v>
      </c>
      <c r="N50" s="14">
        <v>1696</v>
      </c>
      <c r="O50" s="14">
        <v>19283</v>
      </c>
      <c r="P50">
        <v>3856.6</v>
      </c>
      <c r="Q50" s="15">
        <v>-0.330983396771638</v>
      </c>
    </row>
    <row r="51" spans="1:17">
      <c r="A51" t="s">
        <v>88</v>
      </c>
      <c r="B51" t="s">
        <v>5</v>
      </c>
      <c r="C51" t="s">
        <v>38</v>
      </c>
      <c r="D51" t="s">
        <v>38</v>
      </c>
      <c r="E51" t="s">
        <v>38</v>
      </c>
      <c r="F51" t="s">
        <v>40</v>
      </c>
      <c r="G51" t="s">
        <v>40</v>
      </c>
      <c r="H51" t="s">
        <v>38</v>
      </c>
      <c r="I51" t="s">
        <v>40</v>
      </c>
      <c r="J51" s="14">
        <v>870</v>
      </c>
      <c r="K51" s="14">
        <v>2428</v>
      </c>
      <c r="L51" s="14">
        <v>7386</v>
      </c>
      <c r="M51" s="14">
        <v>8835</v>
      </c>
      <c r="N51" s="14">
        <v>9766</v>
      </c>
      <c r="O51" s="14">
        <v>29285</v>
      </c>
      <c r="P51">
        <v>5857</v>
      </c>
      <c r="Q51" s="15">
        <v>0.830414160102209</v>
      </c>
    </row>
    <row r="52" spans="1:17">
      <c r="A52" t="s">
        <v>89</v>
      </c>
      <c r="B52" t="s">
        <v>5</v>
      </c>
      <c r="C52" t="s">
        <v>38</v>
      </c>
      <c r="D52" t="s">
        <v>38</v>
      </c>
      <c r="E52" t="s">
        <v>38</v>
      </c>
      <c r="F52" t="s">
        <v>40</v>
      </c>
      <c r="G52" t="s">
        <v>40</v>
      </c>
      <c r="H52" t="s">
        <v>38</v>
      </c>
      <c r="I52" t="s">
        <v>40</v>
      </c>
      <c r="J52" s="14">
        <v>1497</v>
      </c>
      <c r="K52" s="14">
        <v>1768</v>
      </c>
      <c r="L52" s="14">
        <v>2804</v>
      </c>
      <c r="M52" s="14">
        <v>5718</v>
      </c>
      <c r="N52" s="14">
        <v>9822</v>
      </c>
      <c r="O52" s="14">
        <v>21609</v>
      </c>
      <c r="P52">
        <v>4321.8</v>
      </c>
      <c r="Q52" s="15">
        <v>0.600458923882043</v>
      </c>
    </row>
    <row r="53" spans="1:17">
      <c r="A53" t="s">
        <v>90</v>
      </c>
      <c r="B53" t="s">
        <v>5</v>
      </c>
      <c r="C53" t="s">
        <v>38</v>
      </c>
      <c r="D53" t="s">
        <v>38</v>
      </c>
      <c r="E53" t="s">
        <v>38</v>
      </c>
      <c r="F53" t="s">
        <v>40</v>
      </c>
      <c r="G53" t="s">
        <v>40</v>
      </c>
      <c r="H53" t="s">
        <v>38</v>
      </c>
      <c r="I53" t="s">
        <v>40</v>
      </c>
      <c r="J53" s="14">
        <v>1082</v>
      </c>
      <c r="K53" s="14">
        <v>3353</v>
      </c>
      <c r="L53" s="14">
        <v>6351</v>
      </c>
      <c r="M53" s="14">
        <v>8550</v>
      </c>
      <c r="N53" s="14">
        <v>9272</v>
      </c>
      <c r="O53" s="14">
        <v>28608</v>
      </c>
      <c r="P53">
        <v>5721.6</v>
      </c>
      <c r="Q53" s="15">
        <v>0.710946936712767</v>
      </c>
    </row>
    <row r="54" spans="1:17">
      <c r="A54" t="s">
        <v>91</v>
      </c>
      <c r="B54" t="s">
        <v>5</v>
      </c>
      <c r="C54" t="s">
        <v>38</v>
      </c>
      <c r="D54" t="s">
        <v>38</v>
      </c>
      <c r="E54" t="s">
        <v>40</v>
      </c>
      <c r="F54" t="s">
        <v>40</v>
      </c>
      <c r="G54" t="s">
        <v>40</v>
      </c>
      <c r="H54" t="s">
        <v>38</v>
      </c>
      <c r="I54" t="s">
        <v>40</v>
      </c>
      <c r="J54" s="14">
        <v>9791</v>
      </c>
      <c r="K54" s="14">
        <v>9610</v>
      </c>
      <c r="L54" s="14">
        <v>7534</v>
      </c>
      <c r="M54" s="14">
        <v>5080</v>
      </c>
      <c r="N54" s="14">
        <v>4936</v>
      </c>
      <c r="O54" s="14">
        <v>36951</v>
      </c>
      <c r="P54">
        <v>7390.2</v>
      </c>
      <c r="Q54" s="15">
        <v>-0.157369790567474</v>
      </c>
    </row>
    <row r="55" spans="1:17">
      <c r="A55" t="s">
        <v>92</v>
      </c>
      <c r="B55" t="s">
        <v>5</v>
      </c>
      <c r="C55" t="s">
        <v>38</v>
      </c>
      <c r="D55" t="s">
        <v>38</v>
      </c>
      <c r="E55" t="s">
        <v>38</v>
      </c>
      <c r="F55" t="s">
        <v>40</v>
      </c>
      <c r="G55" t="s">
        <v>40</v>
      </c>
      <c r="H55" t="s">
        <v>38</v>
      </c>
      <c r="I55" t="s">
        <v>40</v>
      </c>
      <c r="J55" s="14">
        <v>1357</v>
      </c>
      <c r="K55" s="14">
        <v>4189</v>
      </c>
      <c r="L55" s="14">
        <v>5407</v>
      </c>
      <c r="M55" s="14">
        <v>6233</v>
      </c>
      <c r="N55" s="14">
        <v>9681</v>
      </c>
      <c r="O55" s="14">
        <v>26867</v>
      </c>
      <c r="P55">
        <v>5373.4</v>
      </c>
      <c r="Q55" s="15">
        <v>0.634312465024298</v>
      </c>
    </row>
    <row r="56" spans="1:17">
      <c r="A56" t="s">
        <v>93</v>
      </c>
      <c r="B56" t="s">
        <v>5</v>
      </c>
      <c r="C56" t="s">
        <v>38</v>
      </c>
      <c r="D56" t="s">
        <v>40</v>
      </c>
      <c r="E56" t="s">
        <v>40</v>
      </c>
      <c r="F56" t="s">
        <v>40</v>
      </c>
      <c r="G56" t="s">
        <v>40</v>
      </c>
      <c r="H56" t="s">
        <v>38</v>
      </c>
      <c r="I56" t="s">
        <v>40</v>
      </c>
      <c r="J56" s="14">
        <v>576</v>
      </c>
      <c r="K56" s="14">
        <v>2628</v>
      </c>
      <c r="L56" s="14">
        <v>3612</v>
      </c>
      <c r="M56" s="14">
        <v>5066</v>
      </c>
      <c r="N56" s="14">
        <v>5156</v>
      </c>
      <c r="O56" s="14">
        <v>17038</v>
      </c>
      <c r="P56">
        <v>3407.6</v>
      </c>
      <c r="Q56" s="15">
        <v>0.729707252254759</v>
      </c>
    </row>
    <row r="57" spans="1:17">
      <c r="A57" t="s">
        <v>94</v>
      </c>
      <c r="B57" t="s">
        <v>5</v>
      </c>
      <c r="C57" t="s">
        <v>38</v>
      </c>
      <c r="D57" t="s">
        <v>38</v>
      </c>
      <c r="E57" t="s">
        <v>38</v>
      </c>
      <c r="F57" t="s">
        <v>40</v>
      </c>
      <c r="G57" t="s">
        <v>40</v>
      </c>
      <c r="H57" t="s">
        <v>38</v>
      </c>
      <c r="I57" t="s">
        <v>40</v>
      </c>
      <c r="J57" s="14">
        <v>128</v>
      </c>
      <c r="K57" s="14">
        <v>416</v>
      </c>
      <c r="L57" s="14">
        <v>747</v>
      </c>
      <c r="M57" s="14">
        <v>1028</v>
      </c>
      <c r="N57" s="14">
        <v>6357</v>
      </c>
      <c r="O57" s="14">
        <v>8676</v>
      </c>
      <c r="P57">
        <v>1735.2</v>
      </c>
      <c r="Q57" s="15">
        <v>1.65467011301121</v>
      </c>
    </row>
    <row r="58" spans="1:17">
      <c r="A58" t="s">
        <v>95</v>
      </c>
      <c r="B58" t="s">
        <v>5</v>
      </c>
      <c r="C58" t="s">
        <v>38</v>
      </c>
      <c r="D58" t="s">
        <v>40</v>
      </c>
      <c r="E58" t="s">
        <v>40</v>
      </c>
      <c r="F58" t="s">
        <v>40</v>
      </c>
      <c r="G58" t="s">
        <v>40</v>
      </c>
      <c r="H58" t="s">
        <v>40</v>
      </c>
      <c r="I58" t="s">
        <v>40</v>
      </c>
      <c r="J58" s="14">
        <v>8034</v>
      </c>
      <c r="K58" s="14">
        <v>6541</v>
      </c>
      <c r="L58" s="14">
        <v>3311</v>
      </c>
      <c r="M58" s="14">
        <v>3254</v>
      </c>
      <c r="N58" s="14">
        <v>2687</v>
      </c>
      <c r="O58" s="14">
        <v>23827</v>
      </c>
      <c r="P58">
        <v>4765.4</v>
      </c>
      <c r="Q58" s="15">
        <v>-0.239526719160554</v>
      </c>
    </row>
    <row r="59" spans="1:17">
      <c r="A59" t="s">
        <v>96</v>
      </c>
      <c r="B59" t="s">
        <v>5</v>
      </c>
      <c r="C59" t="s">
        <v>38</v>
      </c>
      <c r="D59" t="s">
        <v>38</v>
      </c>
      <c r="E59" t="s">
        <v>38</v>
      </c>
      <c r="F59" t="s">
        <v>40</v>
      </c>
      <c r="G59" t="s">
        <v>40</v>
      </c>
      <c r="H59" t="s">
        <v>40</v>
      </c>
      <c r="I59" t="s">
        <v>40</v>
      </c>
      <c r="J59" s="14">
        <v>1263</v>
      </c>
      <c r="K59" s="14">
        <v>2517</v>
      </c>
      <c r="L59" s="14">
        <v>8042</v>
      </c>
      <c r="M59" s="14">
        <v>8222</v>
      </c>
      <c r="N59" s="14">
        <v>9686</v>
      </c>
      <c r="O59" s="14">
        <v>29730</v>
      </c>
      <c r="P59">
        <v>5946</v>
      </c>
      <c r="Q59" s="15">
        <v>0.664122446207822</v>
      </c>
    </row>
    <row r="60" spans="1:17">
      <c r="A60" t="s">
        <v>97</v>
      </c>
      <c r="B60" t="s">
        <v>5</v>
      </c>
      <c r="C60" t="s">
        <v>38</v>
      </c>
      <c r="D60" t="s">
        <v>38</v>
      </c>
      <c r="E60" t="s">
        <v>38</v>
      </c>
      <c r="F60" t="s">
        <v>40</v>
      </c>
      <c r="G60" t="s">
        <v>40</v>
      </c>
      <c r="H60" t="s">
        <v>40</v>
      </c>
      <c r="I60" t="s">
        <v>40</v>
      </c>
      <c r="J60" s="14">
        <v>1032</v>
      </c>
      <c r="K60" s="14">
        <v>3919</v>
      </c>
      <c r="L60" s="14">
        <v>4466</v>
      </c>
      <c r="M60" s="14">
        <v>5568</v>
      </c>
      <c r="N60" s="14">
        <v>6476</v>
      </c>
      <c r="O60" s="14">
        <v>21461</v>
      </c>
      <c r="P60">
        <v>4292.2</v>
      </c>
      <c r="Q60" s="15">
        <v>0.582729822831027</v>
      </c>
    </row>
    <row r="61" spans="1:17">
      <c r="A61" t="s">
        <v>98</v>
      </c>
      <c r="B61" t="s">
        <v>5</v>
      </c>
      <c r="C61" t="s">
        <v>38</v>
      </c>
      <c r="D61" t="s">
        <v>38</v>
      </c>
      <c r="E61" t="s">
        <v>38</v>
      </c>
      <c r="F61" t="s">
        <v>40</v>
      </c>
      <c r="G61" t="s">
        <v>40</v>
      </c>
      <c r="H61" t="s">
        <v>40</v>
      </c>
      <c r="I61" t="s">
        <v>40</v>
      </c>
      <c r="J61" s="14">
        <v>1014</v>
      </c>
      <c r="K61" s="14">
        <v>2254</v>
      </c>
      <c r="L61" s="14">
        <v>4534</v>
      </c>
      <c r="M61" s="14">
        <v>6796</v>
      </c>
      <c r="N61" s="14">
        <v>7730</v>
      </c>
      <c r="O61" s="14">
        <v>22328</v>
      </c>
      <c r="P61">
        <v>4465.6</v>
      </c>
      <c r="Q61" s="15">
        <v>0.661634056133427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C23" sqref="C23"/>
    </sheetView>
  </sheetViews>
  <sheetFormatPr defaultColWidth="9" defaultRowHeight="15"/>
  <cols>
    <col min="1" max="2" width="7" customWidth="1"/>
    <col min="3" max="3" width="21.1428571428571" customWidth="1"/>
    <col min="4" max="4" width="20.7142857142857" customWidth="1"/>
    <col min="5" max="5" width="20.4285714285714" customWidth="1"/>
    <col min="6" max="6" width="22.7142857142857" customWidth="1"/>
    <col min="7" max="8" width="6" customWidth="1"/>
    <col min="9" max="11" width="7" customWidth="1"/>
    <col min="12" max="60" width="16.2857142857143" customWidth="1"/>
    <col min="61" max="61" width="11.2857142857143" customWidth="1"/>
    <col min="62" max="62" width="9.85714285714286" customWidth="1"/>
    <col min="63" max="63" width="6.85714285714286" customWidth="1"/>
    <col min="64" max="64" width="9.85714285714286" customWidth="1"/>
    <col min="65" max="65" width="6.85714285714286" customWidth="1"/>
    <col min="66" max="66" width="9.85714285714286" customWidth="1"/>
    <col min="67" max="67" width="6.85714285714286" customWidth="1"/>
    <col min="68" max="68" width="9.85714285714286" customWidth="1"/>
    <col min="69" max="69" width="6.85714285714286" customWidth="1"/>
    <col min="70" max="70" width="9.85714285714286" customWidth="1"/>
    <col min="71" max="71" width="6.85714285714286" customWidth="1"/>
    <col min="72" max="72" width="9.85714285714286" customWidth="1"/>
    <col min="73" max="73" width="6.85714285714286" customWidth="1"/>
    <col min="74" max="74" width="9.85714285714286" customWidth="1"/>
    <col min="75" max="75" width="6.85714285714286" customWidth="1"/>
    <col min="76" max="76" width="9.85714285714286" customWidth="1"/>
    <col min="77" max="77" width="6.85714285714286" customWidth="1"/>
    <col min="78" max="78" width="9.85714285714286" customWidth="1"/>
    <col min="79" max="79" width="6.85714285714286" customWidth="1"/>
    <col min="80" max="80" width="9.85714285714286" customWidth="1"/>
    <col min="81" max="81" width="6.85714285714286" customWidth="1"/>
    <col min="82" max="82" width="9.85714285714286" customWidth="1"/>
    <col min="83" max="83" width="6.85714285714286" customWidth="1"/>
    <col min="84" max="84" width="9.85714285714286" customWidth="1"/>
    <col min="85" max="85" width="6.85714285714286" customWidth="1"/>
    <col min="86" max="86" width="9.85714285714286" customWidth="1"/>
    <col min="87" max="87" width="6.85714285714286" customWidth="1"/>
    <col min="88" max="88" width="9.85714285714286" customWidth="1"/>
    <col min="89" max="89" width="6.85714285714286" customWidth="1"/>
    <col min="90" max="90" width="9.85714285714286" customWidth="1"/>
    <col min="91" max="91" width="6.85714285714286" customWidth="1"/>
    <col min="92" max="92" width="9.85714285714286" customWidth="1"/>
    <col min="93" max="93" width="6.85714285714286" customWidth="1"/>
    <col min="94" max="94" width="9.85714285714286" customWidth="1"/>
    <col min="95" max="95" width="6.85714285714286" customWidth="1"/>
    <col min="96" max="96" width="9.85714285714286" customWidth="1"/>
    <col min="97" max="97" width="6.85714285714286" customWidth="1"/>
    <col min="98" max="98" width="9.85714285714286" customWidth="1"/>
    <col min="99" max="99" width="6.85714285714286" customWidth="1"/>
    <col min="100" max="100" width="9.85714285714286" customWidth="1"/>
    <col min="101" max="101" width="6.85714285714286" customWidth="1"/>
    <col min="102" max="102" width="9.85714285714286" customWidth="1"/>
    <col min="103" max="103" width="6.85714285714286" customWidth="1"/>
    <col min="104" max="104" width="9.85714285714286" customWidth="1"/>
    <col min="105" max="105" width="6.85714285714286" customWidth="1"/>
    <col min="106" max="106" width="9.85714285714286" customWidth="1"/>
    <col min="107" max="107" width="6.85714285714286" customWidth="1"/>
    <col min="108" max="108" width="9.85714285714286" customWidth="1"/>
    <col min="109" max="109" width="6.85714285714286" customWidth="1"/>
    <col min="110" max="110" width="9.85714285714286" customWidth="1"/>
    <col min="111" max="111" width="6.85714285714286" customWidth="1"/>
    <col min="112" max="112" width="9.85714285714286" customWidth="1"/>
    <col min="113" max="113" width="6.85714285714286" customWidth="1"/>
    <col min="114" max="114" width="9.85714285714286" customWidth="1"/>
    <col min="115" max="115" width="6.85714285714286" customWidth="1"/>
    <col min="116" max="116" width="9.85714285714286" customWidth="1"/>
    <col min="117" max="117" width="6.85714285714286" customWidth="1"/>
    <col min="118" max="118" width="9.85714285714286" customWidth="1"/>
    <col min="119" max="119" width="6.85714285714286" customWidth="1"/>
    <col min="120" max="120" width="9.85714285714286" customWidth="1"/>
    <col min="121" max="121" width="11.2857142857143" customWidth="1"/>
  </cols>
  <sheetData>
    <row r="1" spans="1:2">
      <c r="A1" t="s">
        <v>0</v>
      </c>
      <c r="B1" t="s">
        <v>99</v>
      </c>
    </row>
    <row r="2" spans="1:9">
      <c r="A2" s="12" t="s">
        <v>2</v>
      </c>
      <c r="B2" s="10">
        <v>380568</v>
      </c>
      <c r="D2" t="s">
        <v>0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</row>
    <row r="3" spans="1:9">
      <c r="A3" s="12" t="s">
        <v>3</v>
      </c>
      <c r="B3" s="10">
        <v>408515</v>
      </c>
      <c r="D3" s="12" t="s">
        <v>2</v>
      </c>
      <c r="E3" s="10">
        <v>46025</v>
      </c>
      <c r="F3" s="10">
        <v>65032</v>
      </c>
      <c r="G3" s="10">
        <v>77731</v>
      </c>
      <c r="H3" s="10">
        <v>89595</v>
      </c>
      <c r="I3" s="10">
        <v>102185</v>
      </c>
    </row>
    <row r="4" spans="1:9">
      <c r="A4" s="12" t="s">
        <v>4</v>
      </c>
      <c r="B4" s="10">
        <v>342823</v>
      </c>
      <c r="D4" s="12" t="s">
        <v>3</v>
      </c>
      <c r="E4" s="10">
        <v>47259</v>
      </c>
      <c r="F4" s="10">
        <v>67275</v>
      </c>
      <c r="G4" s="10">
        <v>79646</v>
      </c>
      <c r="H4" s="10">
        <v>102065</v>
      </c>
      <c r="I4" s="10">
        <v>112270</v>
      </c>
    </row>
    <row r="5" spans="1:9">
      <c r="A5" s="12" t="s">
        <v>5</v>
      </c>
      <c r="B5" s="10">
        <v>348942</v>
      </c>
      <c r="D5" s="12" t="s">
        <v>4</v>
      </c>
      <c r="E5" s="10">
        <v>51804</v>
      </c>
      <c r="F5" s="10">
        <v>60121</v>
      </c>
      <c r="G5" s="10">
        <v>60760</v>
      </c>
      <c r="H5" s="10">
        <v>75991</v>
      </c>
      <c r="I5" s="10">
        <v>94147</v>
      </c>
    </row>
    <row r="6" spans="1:9">
      <c r="A6" s="12" t="s">
        <v>6</v>
      </c>
      <c r="B6" s="10">
        <v>1480848</v>
      </c>
      <c r="D6" s="12" t="s">
        <v>5</v>
      </c>
      <c r="E6" s="10">
        <v>44888</v>
      </c>
      <c r="F6" s="10">
        <v>50567</v>
      </c>
      <c r="G6" s="10">
        <v>70312</v>
      </c>
      <c r="H6" s="10">
        <v>82583</v>
      </c>
      <c r="I6" s="10">
        <v>100592</v>
      </c>
    </row>
    <row r="7" spans="4:9">
      <c r="D7" s="12" t="s">
        <v>6</v>
      </c>
      <c r="E7" s="10">
        <v>189976</v>
      </c>
      <c r="F7" s="10">
        <v>242995</v>
      </c>
      <c r="G7" s="10">
        <v>288449</v>
      </c>
      <c r="H7" s="10">
        <v>350234</v>
      </c>
      <c r="I7" s="10">
        <v>409194</v>
      </c>
    </row>
    <row r="11" spans="1:1">
      <c r="A11" t="s">
        <v>105</v>
      </c>
    </row>
    <row r="12" spans="1:11">
      <c r="A12" s="12" t="s">
        <v>106</v>
      </c>
      <c r="B12" s="10">
        <v>189976</v>
      </c>
      <c r="D12" t="s">
        <v>0</v>
      </c>
      <c r="E12" t="s">
        <v>1</v>
      </c>
      <c r="F12" t="s">
        <v>0</v>
      </c>
      <c r="G12" t="s">
        <v>106</v>
      </c>
      <c r="H12" t="s">
        <v>107</v>
      </c>
      <c r="I12" t="s">
        <v>108</v>
      </c>
      <c r="J12" t="s">
        <v>109</v>
      </c>
      <c r="K12" t="s">
        <v>110</v>
      </c>
    </row>
    <row r="13" spans="1:11">
      <c r="A13" s="12" t="s">
        <v>107</v>
      </c>
      <c r="B13" s="10">
        <v>242995</v>
      </c>
      <c r="D13" s="12" t="s">
        <v>2</v>
      </c>
      <c r="E13" s="10">
        <v>76113.6</v>
      </c>
      <c r="F13" s="12" t="s">
        <v>2</v>
      </c>
      <c r="G13" s="10">
        <v>15256</v>
      </c>
      <c r="H13" s="10">
        <v>27483</v>
      </c>
      <c r="I13" s="10">
        <v>35441</v>
      </c>
      <c r="J13" s="10">
        <v>40131</v>
      </c>
      <c r="K13" s="10">
        <v>40446</v>
      </c>
    </row>
    <row r="14" spans="1:11">
      <c r="A14" s="12" t="s">
        <v>108</v>
      </c>
      <c r="B14" s="10">
        <v>288449</v>
      </c>
      <c r="D14" s="12" t="s">
        <v>3</v>
      </c>
      <c r="E14" s="10">
        <v>81703</v>
      </c>
      <c r="F14" s="13" t="s">
        <v>54</v>
      </c>
      <c r="G14" s="10">
        <v>3501</v>
      </c>
      <c r="H14" s="10">
        <v>7079</v>
      </c>
      <c r="I14" s="10">
        <v>7438</v>
      </c>
      <c r="J14" s="10">
        <v>7443</v>
      </c>
      <c r="K14" s="10">
        <v>9225</v>
      </c>
    </row>
    <row r="15" spans="1:11">
      <c r="A15" s="12" t="s">
        <v>109</v>
      </c>
      <c r="B15" s="10">
        <v>350234</v>
      </c>
      <c r="D15" s="12" t="s">
        <v>4</v>
      </c>
      <c r="E15" s="10">
        <v>68564.6</v>
      </c>
      <c r="F15" s="13" t="s">
        <v>63</v>
      </c>
      <c r="G15" s="10">
        <v>570</v>
      </c>
      <c r="H15" s="10">
        <v>1322</v>
      </c>
      <c r="I15" s="10">
        <v>7279</v>
      </c>
      <c r="J15" s="10">
        <v>8443</v>
      </c>
      <c r="K15" s="10">
        <v>9571</v>
      </c>
    </row>
    <row r="16" spans="1:11">
      <c r="A16" s="12" t="s">
        <v>110</v>
      </c>
      <c r="B16" s="10">
        <v>409194</v>
      </c>
      <c r="D16" s="12" t="s">
        <v>5</v>
      </c>
      <c r="E16" s="10">
        <v>69788.4</v>
      </c>
      <c r="F16" s="13" t="s">
        <v>67</v>
      </c>
      <c r="G16" s="10">
        <v>712</v>
      </c>
      <c r="H16" s="10">
        <v>4182</v>
      </c>
      <c r="I16" s="10">
        <v>6087</v>
      </c>
      <c r="J16" s="10">
        <v>7494</v>
      </c>
      <c r="K16" s="10">
        <v>8599</v>
      </c>
    </row>
    <row r="17" spans="4:11">
      <c r="D17" s="12" t="s">
        <v>6</v>
      </c>
      <c r="E17" s="10">
        <v>296169.6</v>
      </c>
      <c r="F17" s="13" t="s">
        <v>56</v>
      </c>
      <c r="G17" s="10">
        <v>700</v>
      </c>
      <c r="H17" s="10">
        <v>5721</v>
      </c>
      <c r="I17" s="10">
        <v>6247</v>
      </c>
      <c r="J17" s="10">
        <v>8495</v>
      </c>
      <c r="K17" s="10">
        <v>9236</v>
      </c>
    </row>
    <row r="18" spans="6:11">
      <c r="F18" s="13" t="s">
        <v>57</v>
      </c>
      <c r="G18" s="10">
        <v>9773</v>
      </c>
      <c r="H18" s="10">
        <v>9179</v>
      </c>
      <c r="I18" s="10">
        <v>8390</v>
      </c>
      <c r="J18" s="10">
        <v>8256</v>
      </c>
      <c r="K18" s="10">
        <v>3815</v>
      </c>
    </row>
    <row r="19" spans="6:11">
      <c r="F19" s="12" t="s">
        <v>3</v>
      </c>
      <c r="G19" s="10">
        <v>9237</v>
      </c>
      <c r="H19" s="10">
        <v>16635</v>
      </c>
      <c r="I19" s="10">
        <v>25275</v>
      </c>
      <c r="J19" s="10">
        <v>42444</v>
      </c>
      <c r="K19" s="10">
        <v>46268</v>
      </c>
    </row>
    <row r="20" spans="6:11">
      <c r="F20" s="13" t="s">
        <v>69</v>
      </c>
      <c r="G20" s="10">
        <v>2519</v>
      </c>
      <c r="H20" s="10">
        <v>3938</v>
      </c>
      <c r="I20" s="10">
        <v>5190</v>
      </c>
      <c r="J20" s="10">
        <v>8203</v>
      </c>
      <c r="K20" s="10">
        <v>8780</v>
      </c>
    </row>
    <row r="21" spans="6:11">
      <c r="F21" s="13" t="s">
        <v>70</v>
      </c>
      <c r="G21" s="10">
        <v>138</v>
      </c>
      <c r="H21" s="10">
        <v>286</v>
      </c>
      <c r="I21" s="10">
        <v>6750</v>
      </c>
      <c r="J21" s="10">
        <v>8254</v>
      </c>
      <c r="K21" s="10">
        <v>8656</v>
      </c>
    </row>
    <row r="22" spans="3:11">
      <c r="C22" t="s">
        <v>111</v>
      </c>
      <c r="F22" s="13" t="s">
        <v>72</v>
      </c>
      <c r="G22" s="10">
        <v>3297</v>
      </c>
      <c r="H22" s="10">
        <v>4866</v>
      </c>
      <c r="I22" s="10">
        <v>4928</v>
      </c>
      <c r="J22" s="10">
        <v>8451</v>
      </c>
      <c r="K22" s="10">
        <v>9585</v>
      </c>
    </row>
    <row r="23" spans="3:11">
      <c r="C23" s="10">
        <v>60</v>
      </c>
      <c r="F23" s="13" t="s">
        <v>74</v>
      </c>
      <c r="G23" s="10">
        <v>2541</v>
      </c>
      <c r="H23" s="10">
        <v>3794</v>
      </c>
      <c r="I23" s="10">
        <v>3984</v>
      </c>
      <c r="J23" s="10">
        <v>8803</v>
      </c>
      <c r="K23" s="10">
        <v>9338</v>
      </c>
    </row>
    <row r="24" spans="6:11">
      <c r="F24" s="13" t="s">
        <v>75</v>
      </c>
      <c r="G24" s="10">
        <v>742</v>
      </c>
      <c r="H24" s="10">
        <v>3751</v>
      </c>
      <c r="I24" s="10">
        <v>4423</v>
      </c>
      <c r="J24" s="10">
        <v>8733</v>
      </c>
      <c r="K24" s="10">
        <v>9909</v>
      </c>
    </row>
    <row r="25" spans="6:11">
      <c r="F25" s="12" t="s">
        <v>4</v>
      </c>
      <c r="G25" s="10">
        <v>9551</v>
      </c>
      <c r="H25" s="10">
        <v>21410</v>
      </c>
      <c r="I25" s="10">
        <v>27353</v>
      </c>
      <c r="J25" s="10">
        <v>36843</v>
      </c>
      <c r="K25" s="10">
        <v>43790</v>
      </c>
    </row>
    <row r="26" spans="6:11">
      <c r="F26" s="13" t="s">
        <v>37</v>
      </c>
      <c r="G26" s="10">
        <v>1982</v>
      </c>
      <c r="H26" s="10">
        <v>5388</v>
      </c>
      <c r="I26" s="10">
        <v>7063</v>
      </c>
      <c r="J26" s="10">
        <v>7208</v>
      </c>
      <c r="K26" s="10">
        <v>9093</v>
      </c>
    </row>
    <row r="27" spans="6:11">
      <c r="F27" s="13" t="s">
        <v>52</v>
      </c>
      <c r="G27" s="10">
        <v>861</v>
      </c>
      <c r="H27" s="10">
        <v>1314</v>
      </c>
      <c r="I27" s="10">
        <v>1810</v>
      </c>
      <c r="J27" s="10">
        <v>6510</v>
      </c>
      <c r="K27" s="10">
        <v>9271</v>
      </c>
    </row>
    <row r="28" spans="6:11">
      <c r="F28" s="13" t="s">
        <v>39</v>
      </c>
      <c r="G28" s="10">
        <v>2786</v>
      </c>
      <c r="H28" s="10">
        <v>3804</v>
      </c>
      <c r="I28" s="10">
        <v>4121</v>
      </c>
      <c r="J28" s="10">
        <v>6210</v>
      </c>
      <c r="K28" s="10">
        <v>6909</v>
      </c>
    </row>
    <row r="29" spans="6:11">
      <c r="F29" s="13" t="s">
        <v>44</v>
      </c>
      <c r="G29" s="10">
        <v>2341</v>
      </c>
      <c r="H29" s="10">
        <v>6105</v>
      </c>
      <c r="I29" s="10">
        <v>7777</v>
      </c>
      <c r="J29" s="10">
        <v>7891</v>
      </c>
      <c r="K29" s="10">
        <v>8758</v>
      </c>
    </row>
    <row r="30" spans="6:11">
      <c r="F30" s="13" t="s">
        <v>46</v>
      </c>
      <c r="G30" s="10">
        <v>1581</v>
      </c>
      <c r="H30" s="10">
        <v>4799</v>
      </c>
      <c r="I30" s="10">
        <v>6582</v>
      </c>
      <c r="J30" s="10">
        <v>9024</v>
      </c>
      <c r="K30" s="10">
        <v>9759</v>
      </c>
    </row>
    <row r="31" spans="6:11">
      <c r="F31" s="12" t="s">
        <v>5</v>
      </c>
      <c r="G31" s="10">
        <v>4528</v>
      </c>
      <c r="H31" s="10">
        <v>11209</v>
      </c>
      <c r="I31" s="10">
        <v>32551</v>
      </c>
      <c r="J31" s="10">
        <v>41325</v>
      </c>
      <c r="K31" s="10">
        <v>45535</v>
      </c>
    </row>
    <row r="32" spans="6:11">
      <c r="F32" s="13" t="s">
        <v>96</v>
      </c>
      <c r="G32" s="10">
        <v>1263</v>
      </c>
      <c r="H32" s="10">
        <v>2517</v>
      </c>
      <c r="I32" s="10">
        <v>8042</v>
      </c>
      <c r="J32" s="10">
        <v>8222</v>
      </c>
      <c r="K32" s="10">
        <v>9686</v>
      </c>
    </row>
    <row r="33" spans="6:11">
      <c r="F33" s="13" t="s">
        <v>98</v>
      </c>
      <c r="G33" s="10">
        <v>1014</v>
      </c>
      <c r="H33" s="10">
        <v>2254</v>
      </c>
      <c r="I33" s="10">
        <v>4534</v>
      </c>
      <c r="J33" s="10">
        <v>6796</v>
      </c>
      <c r="K33" s="10">
        <v>7730</v>
      </c>
    </row>
    <row r="34" spans="6:11">
      <c r="F34" s="13" t="s">
        <v>85</v>
      </c>
      <c r="G34" s="10">
        <v>299</v>
      </c>
      <c r="H34" s="10">
        <v>657</v>
      </c>
      <c r="I34" s="10">
        <v>6238</v>
      </c>
      <c r="J34" s="10">
        <v>8922</v>
      </c>
      <c r="K34" s="10">
        <v>9081</v>
      </c>
    </row>
    <row r="35" spans="6:11">
      <c r="F35" s="13" t="s">
        <v>88</v>
      </c>
      <c r="G35" s="10">
        <v>870</v>
      </c>
      <c r="H35" s="10">
        <v>2428</v>
      </c>
      <c r="I35" s="10">
        <v>7386</v>
      </c>
      <c r="J35" s="10">
        <v>8835</v>
      </c>
      <c r="K35" s="10">
        <v>9766</v>
      </c>
    </row>
    <row r="36" spans="6:11">
      <c r="F36" s="13" t="s">
        <v>90</v>
      </c>
      <c r="G36" s="10">
        <v>1082</v>
      </c>
      <c r="H36" s="10">
        <v>3353</v>
      </c>
      <c r="I36" s="10">
        <v>6351</v>
      </c>
      <c r="J36" s="10">
        <v>8550</v>
      </c>
      <c r="K36" s="10">
        <v>9272</v>
      </c>
    </row>
    <row r="37" spans="6:11">
      <c r="F37" s="12" t="s">
        <v>6</v>
      </c>
      <c r="G37" s="10">
        <v>38572</v>
      </c>
      <c r="H37" s="10">
        <v>76737</v>
      </c>
      <c r="I37" s="10">
        <v>120620</v>
      </c>
      <c r="J37" s="10">
        <v>160743</v>
      </c>
      <c r="K37" s="10">
        <v>176039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"/>
  <sheetViews>
    <sheetView showGridLines="0" showRowColHeaders="0" workbookViewId="0">
      <selection activeCell="A2" sqref="A2"/>
    </sheetView>
  </sheetViews>
  <sheetFormatPr defaultColWidth="9" defaultRowHeight="15" outlineLevelRow="2" outlineLevelCol="1"/>
  <sheetData>
    <row r="2" spans="2:2">
      <c r="B2" t="s">
        <v>112</v>
      </c>
    </row>
    <row r="3" spans="2:2">
      <c r="B3" s="10">
        <v>60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85" zoomScaleNormal="85" workbookViewId="0">
      <selection activeCell="R1" sqref="R1"/>
    </sheetView>
  </sheetViews>
  <sheetFormatPr defaultColWidth="9" defaultRowHeight="15" zeroHeight="1"/>
  <cols>
    <col min="1" max="1" width="35.4285714285714" customWidth="1"/>
    <col min="2" max="2" width="21.1428571428571" customWidth="1"/>
    <col min="3" max="5" width="10.8571428571429" customWidth="1"/>
    <col min="6" max="6" width="13.7142857142857" customWidth="1"/>
    <col min="7" max="7" width="10.1428571428571" customWidth="1"/>
    <col min="8" max="8" width="17.1428571428571" customWidth="1"/>
    <col min="9" max="9" width="9.28571428571429" customWidth="1"/>
    <col min="10" max="14" width="9.71428571428571" customWidth="1"/>
    <col min="15" max="15" width="12" customWidth="1"/>
    <col min="16" max="16" width="15.1428571428571" customWidth="1"/>
    <col min="17" max="17" width="12.1428571428571" customWidth="1"/>
    <col min="18" max="18" width="14.5714285714286" customWidth="1"/>
  </cols>
  <sheetData>
    <row r="1" ht="18.75" spans="1:18">
      <c r="A1" s="1" t="s">
        <v>113</v>
      </c>
      <c r="R1" t="s">
        <v>114</v>
      </c>
    </row>
    <row r="3" hidden="1" spans="1:18">
      <c r="A3" s="2"/>
      <c r="B3" s="2"/>
      <c r="C3" s="3" t="s">
        <v>115</v>
      </c>
      <c r="D3" s="4"/>
      <c r="E3" s="4"/>
      <c r="F3" s="5" t="s">
        <v>116</v>
      </c>
      <c r="G3" s="6"/>
      <c r="H3" s="6"/>
      <c r="I3" s="6"/>
      <c r="J3" s="7" t="s">
        <v>117</v>
      </c>
      <c r="K3" s="7"/>
      <c r="L3" s="7"/>
      <c r="M3" s="7"/>
      <c r="N3" s="7"/>
      <c r="O3" s="7"/>
      <c r="P3" s="7"/>
      <c r="Q3" s="7"/>
      <c r="R3" s="2"/>
    </row>
    <row r="4" spans="1:18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8" t="s">
        <v>34</v>
      </c>
      <c r="P4" s="9" t="s">
        <v>35</v>
      </c>
      <c r="Q4" s="2" t="s">
        <v>36</v>
      </c>
      <c r="R4" s="2" t="s">
        <v>17</v>
      </c>
    </row>
    <row r="5" spans="1:18">
      <c r="A5" t="s">
        <v>37</v>
      </c>
      <c r="B5" t="s">
        <v>4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s="10">
        <v>1982</v>
      </c>
      <c r="K5" s="10">
        <v>5388</v>
      </c>
      <c r="L5" s="10">
        <v>7063</v>
      </c>
      <c r="M5" s="10">
        <v>7208</v>
      </c>
      <c r="N5" s="10">
        <v>9093</v>
      </c>
      <c r="O5" s="10">
        <f t="shared" ref="O5:O36" si="0">SUM(J5:N5)</f>
        <v>30734</v>
      </c>
      <c r="P5" s="10">
        <f t="shared" ref="P5:P36" si="1">AVERAGE(J5:N5)</f>
        <v>6146.8</v>
      </c>
      <c r="Q5" s="11" t="e">
        <f>_xlfn.RRI($N$4-$J$4,J5,N5)</f>
        <v>#NAME?</v>
      </c>
      <c r="R5" t="s">
        <v>118</v>
      </c>
    </row>
    <row r="6" spans="1:18">
      <c r="A6" t="s">
        <v>39</v>
      </c>
      <c r="B6" t="s">
        <v>4</v>
      </c>
      <c r="C6" t="s">
        <v>38</v>
      </c>
      <c r="D6" t="s">
        <v>38</v>
      </c>
      <c r="E6" t="s">
        <v>38</v>
      </c>
      <c r="F6" t="s">
        <v>40</v>
      </c>
      <c r="G6" t="s">
        <v>38</v>
      </c>
      <c r="H6" t="s">
        <v>38</v>
      </c>
      <c r="I6" t="s">
        <v>38</v>
      </c>
      <c r="J6" s="10">
        <v>2786</v>
      </c>
      <c r="K6" s="10">
        <v>3804</v>
      </c>
      <c r="L6" s="10">
        <v>4121</v>
      </c>
      <c r="M6" s="10">
        <v>6210</v>
      </c>
      <c r="N6" s="10">
        <v>6909</v>
      </c>
      <c r="O6" s="10">
        <f t="shared" si="0"/>
        <v>23830</v>
      </c>
      <c r="P6" s="10">
        <f t="shared" si="1"/>
        <v>4766</v>
      </c>
      <c r="Q6" s="11" t="e">
        <f>_xlfn.RRI($N$4-$J$4,J6,N6)</f>
        <v>#NAME?</v>
      </c>
      <c r="R6" t="s">
        <v>119</v>
      </c>
    </row>
    <row r="7" spans="1:18">
      <c r="A7" t="s">
        <v>41</v>
      </c>
      <c r="B7" t="s">
        <v>4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s="10">
        <v>1209</v>
      </c>
      <c r="K7" s="10">
        <v>1534</v>
      </c>
      <c r="L7" s="10">
        <v>1634</v>
      </c>
      <c r="M7" s="10">
        <v>4302</v>
      </c>
      <c r="N7" s="10">
        <v>9768</v>
      </c>
      <c r="O7" s="10">
        <f t="shared" si="0"/>
        <v>18447</v>
      </c>
      <c r="P7" s="10">
        <f t="shared" si="1"/>
        <v>3689.4</v>
      </c>
      <c r="Q7" s="11" t="e">
        <f>_xlfn.RRI($N$4-$J$4,J7,N7)</f>
        <v>#NAME?</v>
      </c>
      <c r="R7" t="s">
        <v>119</v>
      </c>
    </row>
    <row r="8" spans="1:18">
      <c r="A8" t="s">
        <v>42</v>
      </c>
      <c r="B8" t="s">
        <v>4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s="10">
        <v>906</v>
      </c>
      <c r="K8" s="10">
        <v>1251</v>
      </c>
      <c r="L8" s="10">
        <v>2897</v>
      </c>
      <c r="M8" s="10">
        <v>4499</v>
      </c>
      <c r="N8" s="10">
        <v>9428</v>
      </c>
      <c r="O8" s="10">
        <f t="shared" si="0"/>
        <v>18981</v>
      </c>
      <c r="P8" s="10">
        <f t="shared" si="1"/>
        <v>3796.2</v>
      </c>
      <c r="Q8" s="11" t="e">
        <f>_xlfn.RRI($N$4-$J$4,J8,N8)</f>
        <v>#NAME?</v>
      </c>
      <c r="R8" t="s">
        <v>119</v>
      </c>
    </row>
    <row r="9" spans="1:18">
      <c r="A9" t="s">
        <v>43</v>
      </c>
      <c r="B9" t="s">
        <v>4</v>
      </c>
      <c r="C9" t="s">
        <v>38</v>
      </c>
      <c r="D9" t="s">
        <v>38</v>
      </c>
      <c r="E9" t="s">
        <v>40</v>
      </c>
      <c r="F9" t="s">
        <v>38</v>
      </c>
      <c r="G9" t="s">
        <v>38</v>
      </c>
      <c r="H9" t="s">
        <v>38</v>
      </c>
      <c r="I9" t="s">
        <v>38</v>
      </c>
      <c r="J9" s="10">
        <v>1421</v>
      </c>
      <c r="K9" s="10">
        <v>1893</v>
      </c>
      <c r="L9" s="10">
        <v>2722</v>
      </c>
      <c r="M9" s="10">
        <v>4410</v>
      </c>
      <c r="N9" s="10">
        <v>5873</v>
      </c>
      <c r="O9" s="10">
        <f t="shared" si="0"/>
        <v>16319</v>
      </c>
      <c r="P9" s="10">
        <f t="shared" si="1"/>
        <v>3263.8</v>
      </c>
      <c r="Q9" s="11" t="e">
        <f>_xlfn.RRI($N$4-$J$4,J9,N9)</f>
        <v>#NAME?</v>
      </c>
      <c r="R9" t="s">
        <v>119</v>
      </c>
    </row>
    <row r="10" spans="1:18">
      <c r="A10" t="s">
        <v>44</v>
      </c>
      <c r="B10" t="s">
        <v>4</v>
      </c>
      <c r="C10" t="s">
        <v>38</v>
      </c>
      <c r="D10" t="s">
        <v>38</v>
      </c>
      <c r="E10" t="s">
        <v>38</v>
      </c>
      <c r="F10" t="s">
        <v>40</v>
      </c>
      <c r="G10" t="s">
        <v>38</v>
      </c>
      <c r="H10" t="s">
        <v>38</v>
      </c>
      <c r="I10" t="s">
        <v>40</v>
      </c>
      <c r="J10" s="10">
        <v>2341</v>
      </c>
      <c r="K10" s="10">
        <v>6105</v>
      </c>
      <c r="L10" s="10">
        <v>7777</v>
      </c>
      <c r="M10" s="10">
        <v>7891</v>
      </c>
      <c r="N10" s="10">
        <v>8758</v>
      </c>
      <c r="O10" s="10">
        <f t="shared" si="0"/>
        <v>32872</v>
      </c>
      <c r="P10" s="10">
        <f t="shared" si="1"/>
        <v>6574.4</v>
      </c>
      <c r="Q10" s="11" t="e">
        <f>_xlfn.RRI($N$4-$J$4,J10,N10)</f>
        <v>#NAME?</v>
      </c>
      <c r="R10" t="s">
        <v>13</v>
      </c>
    </row>
    <row r="11" spans="1:18">
      <c r="A11" t="s">
        <v>45</v>
      </c>
      <c r="B11" t="s">
        <v>4</v>
      </c>
      <c r="C11" t="s">
        <v>38</v>
      </c>
      <c r="D11" t="s">
        <v>40</v>
      </c>
      <c r="E11" t="s">
        <v>40</v>
      </c>
      <c r="F11" t="s">
        <v>40</v>
      </c>
      <c r="G11" t="s">
        <v>40</v>
      </c>
      <c r="H11" t="s">
        <v>38</v>
      </c>
      <c r="I11" t="s">
        <v>40</v>
      </c>
      <c r="J11" s="10">
        <v>9252</v>
      </c>
      <c r="K11" s="10">
        <v>8499</v>
      </c>
      <c r="L11" s="10">
        <v>991</v>
      </c>
      <c r="M11" s="10">
        <v>448</v>
      </c>
      <c r="N11" s="10">
        <v>211</v>
      </c>
      <c r="O11" s="10">
        <f t="shared" si="0"/>
        <v>19401</v>
      </c>
      <c r="P11" s="10">
        <f t="shared" si="1"/>
        <v>3880.2</v>
      </c>
      <c r="Q11" s="11" t="e">
        <f>_xlfn.RRI($N$4-$J$4,J11,N11)</f>
        <v>#NAME?</v>
      </c>
      <c r="R11" t="s">
        <v>119</v>
      </c>
    </row>
    <row r="12" spans="1:18">
      <c r="A12" t="s">
        <v>46</v>
      </c>
      <c r="B12" t="s">
        <v>4</v>
      </c>
      <c r="C12" t="s">
        <v>38</v>
      </c>
      <c r="D12" t="s">
        <v>40</v>
      </c>
      <c r="E12" t="s">
        <v>38</v>
      </c>
      <c r="F12" t="s">
        <v>38</v>
      </c>
      <c r="G12" t="s">
        <v>40</v>
      </c>
      <c r="H12" t="s">
        <v>38</v>
      </c>
      <c r="I12" t="s">
        <v>40</v>
      </c>
      <c r="J12" s="10">
        <v>1581</v>
      </c>
      <c r="K12" s="10">
        <v>4799</v>
      </c>
      <c r="L12" s="10">
        <v>6582</v>
      </c>
      <c r="M12" s="10">
        <v>9024</v>
      </c>
      <c r="N12" s="10">
        <v>9759</v>
      </c>
      <c r="O12" s="10">
        <f t="shared" si="0"/>
        <v>31745</v>
      </c>
      <c r="P12" s="10">
        <f t="shared" si="1"/>
        <v>6349</v>
      </c>
      <c r="Q12" s="11" t="e">
        <f>_xlfn.RRI($N$4-$J$4,J12,N12)</f>
        <v>#NAME?</v>
      </c>
      <c r="R12" t="s">
        <v>118</v>
      </c>
    </row>
    <row r="13" spans="1:18">
      <c r="A13" t="s">
        <v>47</v>
      </c>
      <c r="B13" t="s">
        <v>4</v>
      </c>
      <c r="C13" t="s">
        <v>38</v>
      </c>
      <c r="D13" t="s">
        <v>40</v>
      </c>
      <c r="E13" t="s">
        <v>40</v>
      </c>
      <c r="F13" t="s">
        <v>40</v>
      </c>
      <c r="G13" t="s">
        <v>40</v>
      </c>
      <c r="H13" t="s">
        <v>38</v>
      </c>
      <c r="I13" t="s">
        <v>40</v>
      </c>
      <c r="J13" s="10">
        <v>9766</v>
      </c>
      <c r="K13" s="10">
        <v>8049</v>
      </c>
      <c r="L13" s="10">
        <v>5556</v>
      </c>
      <c r="M13" s="10">
        <v>5202</v>
      </c>
      <c r="N13" s="10">
        <v>2373</v>
      </c>
      <c r="O13" s="10">
        <f t="shared" si="0"/>
        <v>30946</v>
      </c>
      <c r="P13" s="10">
        <f t="shared" si="1"/>
        <v>6189.2</v>
      </c>
      <c r="Q13" s="11" t="e">
        <f>_xlfn.RRI($N$4-$J$4,J13,N13)</f>
        <v>#NAME?</v>
      </c>
      <c r="R13" t="s">
        <v>119</v>
      </c>
    </row>
    <row r="14" spans="1:18">
      <c r="A14" t="s">
        <v>48</v>
      </c>
      <c r="B14" t="s">
        <v>4</v>
      </c>
      <c r="C14" t="s">
        <v>38</v>
      </c>
      <c r="D14" t="s">
        <v>38</v>
      </c>
      <c r="E14" t="s">
        <v>40</v>
      </c>
      <c r="F14" t="s">
        <v>38</v>
      </c>
      <c r="G14" t="s">
        <v>40</v>
      </c>
      <c r="H14" t="s">
        <v>38</v>
      </c>
      <c r="I14" t="s">
        <v>40</v>
      </c>
      <c r="J14" s="10">
        <v>1530</v>
      </c>
      <c r="K14" s="10">
        <v>1620</v>
      </c>
      <c r="L14" s="10">
        <v>2027</v>
      </c>
      <c r="M14" s="10">
        <v>4881</v>
      </c>
      <c r="N14" s="10">
        <v>6002</v>
      </c>
      <c r="O14" s="10">
        <f t="shared" si="0"/>
        <v>16060</v>
      </c>
      <c r="P14" s="10">
        <f t="shared" si="1"/>
        <v>3212</v>
      </c>
      <c r="Q14" s="11" t="e">
        <f>_xlfn.RRI($N$4-$J$4,J14,N14)</f>
        <v>#NAME?</v>
      </c>
      <c r="R14" t="s">
        <v>13</v>
      </c>
    </row>
    <row r="15" spans="1:18">
      <c r="A15" t="s">
        <v>49</v>
      </c>
      <c r="B15" t="s">
        <v>4</v>
      </c>
      <c r="C15" t="s">
        <v>38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s="10">
        <v>7555</v>
      </c>
      <c r="K15" s="10">
        <v>6551</v>
      </c>
      <c r="L15" s="10">
        <v>5188</v>
      </c>
      <c r="M15" s="10">
        <v>3436</v>
      </c>
      <c r="N15" s="10">
        <v>2359</v>
      </c>
      <c r="O15" s="10">
        <f t="shared" si="0"/>
        <v>25089</v>
      </c>
      <c r="P15" s="10">
        <f t="shared" si="1"/>
        <v>5017.8</v>
      </c>
      <c r="Q15" s="11" t="e">
        <f>_xlfn.RRI($N$4-$J$4,J15,N15)</f>
        <v>#NAME?</v>
      </c>
      <c r="R15" t="s">
        <v>118</v>
      </c>
    </row>
    <row r="16" spans="1:18">
      <c r="A16" t="s">
        <v>50</v>
      </c>
      <c r="B16" t="s">
        <v>4</v>
      </c>
      <c r="C16" t="s">
        <v>38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s="10">
        <v>1532</v>
      </c>
      <c r="K16" s="10">
        <v>2678</v>
      </c>
      <c r="L16" s="10">
        <v>4068</v>
      </c>
      <c r="M16" s="10">
        <v>4278</v>
      </c>
      <c r="N16" s="10">
        <v>5382</v>
      </c>
      <c r="O16" s="10">
        <f t="shared" si="0"/>
        <v>17938</v>
      </c>
      <c r="P16" s="10">
        <f t="shared" si="1"/>
        <v>3587.6</v>
      </c>
      <c r="Q16" s="11" t="e">
        <f>_xlfn.RRI($N$4-$J$4,J16,N16)</f>
        <v>#NAME?</v>
      </c>
      <c r="R16" t="s">
        <v>118</v>
      </c>
    </row>
    <row r="17" spans="1:18">
      <c r="A17" t="s">
        <v>51</v>
      </c>
      <c r="B17" t="s">
        <v>4</v>
      </c>
      <c r="C17" t="s">
        <v>38</v>
      </c>
      <c r="D17" t="s">
        <v>40</v>
      </c>
      <c r="E17" t="s">
        <v>38</v>
      </c>
      <c r="F17" t="s">
        <v>38</v>
      </c>
      <c r="G17" t="s">
        <v>38</v>
      </c>
      <c r="H17" t="s">
        <v>38</v>
      </c>
      <c r="I17" t="s">
        <v>38</v>
      </c>
      <c r="J17" s="10">
        <v>24</v>
      </c>
      <c r="K17" s="10">
        <v>1797</v>
      </c>
      <c r="L17" s="10">
        <v>3548</v>
      </c>
      <c r="M17" s="10">
        <v>3668</v>
      </c>
      <c r="N17" s="10">
        <v>8592</v>
      </c>
      <c r="O17" s="10">
        <f t="shared" si="0"/>
        <v>17629</v>
      </c>
      <c r="P17" s="10">
        <f t="shared" si="1"/>
        <v>3525.8</v>
      </c>
      <c r="Q17" s="11" t="e">
        <f>_xlfn.RRI($N$4-$J$4,J17,N17)</f>
        <v>#NAME?</v>
      </c>
      <c r="R17" t="s">
        <v>118</v>
      </c>
    </row>
    <row r="18" spans="1:18">
      <c r="A18" t="s">
        <v>52</v>
      </c>
      <c r="B18" t="s">
        <v>4</v>
      </c>
      <c r="C18" t="s">
        <v>38</v>
      </c>
      <c r="D18" t="s">
        <v>38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s="10">
        <v>861</v>
      </c>
      <c r="K18" s="10">
        <v>1314</v>
      </c>
      <c r="L18" s="10">
        <v>1810</v>
      </c>
      <c r="M18" s="10">
        <v>6510</v>
      </c>
      <c r="N18" s="10">
        <v>9271</v>
      </c>
      <c r="O18" s="10">
        <f t="shared" si="0"/>
        <v>19766</v>
      </c>
      <c r="P18" s="10">
        <f t="shared" si="1"/>
        <v>3953.2</v>
      </c>
      <c r="Q18" s="11" t="e">
        <f>_xlfn.RRI($N$4-$J$4,J18,N18)</f>
        <v>#NAME?</v>
      </c>
      <c r="R18" t="s">
        <v>119</v>
      </c>
    </row>
    <row r="19" spans="1:18">
      <c r="A19" t="s">
        <v>53</v>
      </c>
      <c r="B19" t="s">
        <v>4</v>
      </c>
      <c r="C19" t="s">
        <v>38</v>
      </c>
      <c r="D19" t="s">
        <v>38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  <c r="J19" s="10">
        <v>9058</v>
      </c>
      <c r="K19" s="10">
        <v>4839</v>
      </c>
      <c r="L19" s="10">
        <v>4776</v>
      </c>
      <c r="M19" s="10">
        <v>4024</v>
      </c>
      <c r="N19" s="10">
        <v>369</v>
      </c>
      <c r="O19" s="10">
        <f t="shared" si="0"/>
        <v>23066</v>
      </c>
      <c r="P19" s="10">
        <f t="shared" si="1"/>
        <v>4613.2</v>
      </c>
      <c r="Q19" s="11" t="e">
        <f>_xlfn.RRI($N$4-$J$4,J19,N19)</f>
        <v>#NAME?</v>
      </c>
      <c r="R19" t="s">
        <v>119</v>
      </c>
    </row>
    <row r="20" spans="1:18">
      <c r="A20" t="s">
        <v>54</v>
      </c>
      <c r="B20" t="s">
        <v>2</v>
      </c>
      <c r="C20" t="s">
        <v>38</v>
      </c>
      <c r="D20" t="s">
        <v>38</v>
      </c>
      <c r="E20" t="s">
        <v>40</v>
      </c>
      <c r="F20" t="s">
        <v>40</v>
      </c>
      <c r="G20" t="s">
        <v>40</v>
      </c>
      <c r="H20" t="s">
        <v>40</v>
      </c>
      <c r="I20" t="s">
        <v>40</v>
      </c>
      <c r="J20" s="10">
        <v>3501</v>
      </c>
      <c r="K20" s="10">
        <v>7079</v>
      </c>
      <c r="L20" s="10">
        <v>7438</v>
      </c>
      <c r="M20" s="10">
        <v>7443</v>
      </c>
      <c r="N20" s="10">
        <v>9225</v>
      </c>
      <c r="O20" s="10">
        <f t="shared" si="0"/>
        <v>34686</v>
      </c>
      <c r="P20" s="10">
        <f t="shared" si="1"/>
        <v>6937.2</v>
      </c>
      <c r="Q20" s="11" t="e">
        <f>_xlfn.RRI($N$4-$J$4,J20,N20)</f>
        <v>#NAME?</v>
      </c>
      <c r="R20" t="s">
        <v>119</v>
      </c>
    </row>
    <row r="21" spans="1:18">
      <c r="A21" t="s">
        <v>55</v>
      </c>
      <c r="B21" t="s">
        <v>2</v>
      </c>
      <c r="C21" t="s">
        <v>38</v>
      </c>
      <c r="D21" t="s">
        <v>38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s="10">
        <v>3916</v>
      </c>
      <c r="K21" s="10">
        <v>4218</v>
      </c>
      <c r="L21" s="10">
        <v>5072</v>
      </c>
      <c r="M21" s="10">
        <v>5201</v>
      </c>
      <c r="N21" s="10">
        <v>7588</v>
      </c>
      <c r="O21" s="10">
        <f t="shared" si="0"/>
        <v>25995</v>
      </c>
      <c r="P21" s="10">
        <f t="shared" si="1"/>
        <v>5199</v>
      </c>
      <c r="Q21" s="11" t="e">
        <f>_xlfn.RRI($N$4-$J$4,J21,N21)</f>
        <v>#NAME?</v>
      </c>
      <c r="R21" t="s">
        <v>118</v>
      </c>
    </row>
    <row r="22" spans="1:18">
      <c r="A22" t="s">
        <v>56</v>
      </c>
      <c r="B22" t="s">
        <v>2</v>
      </c>
      <c r="C22" t="s">
        <v>38</v>
      </c>
      <c r="D22" t="s">
        <v>38</v>
      </c>
      <c r="E22" t="s">
        <v>40</v>
      </c>
      <c r="F22" t="s">
        <v>38</v>
      </c>
      <c r="G22" t="s">
        <v>40</v>
      </c>
      <c r="H22" t="s">
        <v>38</v>
      </c>
      <c r="I22" t="s">
        <v>40</v>
      </c>
      <c r="J22" s="10">
        <v>700</v>
      </c>
      <c r="K22" s="10">
        <v>5721</v>
      </c>
      <c r="L22" s="10">
        <v>6247</v>
      </c>
      <c r="M22" s="10">
        <v>8495</v>
      </c>
      <c r="N22" s="10">
        <v>9236</v>
      </c>
      <c r="O22" s="10">
        <f t="shared" si="0"/>
        <v>30399</v>
      </c>
      <c r="P22" s="10">
        <f t="shared" si="1"/>
        <v>6079.8</v>
      </c>
      <c r="Q22" s="11" t="e">
        <f>_xlfn.RRI($N$4-$J$4,J22,N22)</f>
        <v>#NAME?</v>
      </c>
      <c r="R22" t="s">
        <v>8</v>
      </c>
    </row>
    <row r="23" spans="1:18">
      <c r="A23" t="s">
        <v>57</v>
      </c>
      <c r="B23" t="s">
        <v>2</v>
      </c>
      <c r="C23" t="s">
        <v>38</v>
      </c>
      <c r="D23" t="s">
        <v>38</v>
      </c>
      <c r="E23" t="s">
        <v>40</v>
      </c>
      <c r="F23" t="s">
        <v>40</v>
      </c>
      <c r="G23" t="s">
        <v>40</v>
      </c>
      <c r="H23" t="s">
        <v>40</v>
      </c>
      <c r="I23" t="s">
        <v>40</v>
      </c>
      <c r="J23" s="10">
        <v>9773</v>
      </c>
      <c r="K23" s="10">
        <v>9179</v>
      </c>
      <c r="L23" s="10">
        <v>8390</v>
      </c>
      <c r="M23" s="10">
        <v>8256</v>
      </c>
      <c r="N23" s="10">
        <v>3815</v>
      </c>
      <c r="O23" s="10">
        <f t="shared" si="0"/>
        <v>39413</v>
      </c>
      <c r="P23" s="10">
        <f t="shared" si="1"/>
        <v>7882.6</v>
      </c>
      <c r="Q23" s="11" t="e">
        <f>_xlfn.RRI($N$4-$J$4,J23,N23)</f>
        <v>#NAME?</v>
      </c>
      <c r="R23" t="s">
        <v>119</v>
      </c>
    </row>
    <row r="24" spans="1:18">
      <c r="A24" t="s">
        <v>58</v>
      </c>
      <c r="B24" t="s">
        <v>2</v>
      </c>
      <c r="C24" t="s">
        <v>38</v>
      </c>
      <c r="D24" t="s">
        <v>38</v>
      </c>
      <c r="E24" t="s">
        <v>40</v>
      </c>
      <c r="F24" t="s">
        <v>38</v>
      </c>
      <c r="G24" t="s">
        <v>40</v>
      </c>
      <c r="H24" t="s">
        <v>38</v>
      </c>
      <c r="I24" t="s">
        <v>40</v>
      </c>
      <c r="J24" s="10">
        <v>73</v>
      </c>
      <c r="K24" s="10">
        <v>3485</v>
      </c>
      <c r="L24" s="10">
        <v>4592</v>
      </c>
      <c r="M24" s="10">
        <v>5143</v>
      </c>
      <c r="N24" s="10">
        <v>8100</v>
      </c>
      <c r="O24" s="10">
        <f t="shared" si="0"/>
        <v>21393</v>
      </c>
      <c r="P24" s="10">
        <f t="shared" si="1"/>
        <v>4278.6</v>
      </c>
      <c r="Q24" s="11" t="e">
        <f>_xlfn.RRI($N$4-$J$4,J24,N24)</f>
        <v>#NAME?</v>
      </c>
      <c r="R24" t="s">
        <v>8</v>
      </c>
    </row>
    <row r="25" spans="1:18">
      <c r="A25" t="s">
        <v>59</v>
      </c>
      <c r="B25" t="s">
        <v>2</v>
      </c>
      <c r="C25" t="s">
        <v>38</v>
      </c>
      <c r="D25" t="s">
        <v>38</v>
      </c>
      <c r="E25" t="s">
        <v>40</v>
      </c>
      <c r="F25" t="s">
        <v>38</v>
      </c>
      <c r="G25" t="s">
        <v>40</v>
      </c>
      <c r="H25" t="s">
        <v>38</v>
      </c>
      <c r="I25" t="s">
        <v>40</v>
      </c>
      <c r="J25" s="10">
        <v>238</v>
      </c>
      <c r="K25" s="10">
        <v>1235</v>
      </c>
      <c r="L25" s="10">
        <v>1822</v>
      </c>
      <c r="M25" s="10">
        <v>7074</v>
      </c>
      <c r="N25" s="10">
        <v>8207</v>
      </c>
      <c r="O25" s="10">
        <f t="shared" si="0"/>
        <v>18576</v>
      </c>
      <c r="P25" s="10">
        <f t="shared" si="1"/>
        <v>3715.2</v>
      </c>
      <c r="Q25" s="11" t="e">
        <f>_xlfn.RRI($N$4-$J$4,J25,N25)</f>
        <v>#NAME?</v>
      </c>
      <c r="R25" t="s">
        <v>119</v>
      </c>
    </row>
    <row r="26" spans="1:18">
      <c r="A26" t="s">
        <v>60</v>
      </c>
      <c r="B26" t="s">
        <v>2</v>
      </c>
      <c r="C26" t="s">
        <v>38</v>
      </c>
      <c r="D26" t="s">
        <v>38</v>
      </c>
      <c r="E26" t="s">
        <v>40</v>
      </c>
      <c r="F26" t="s">
        <v>38</v>
      </c>
      <c r="G26" t="s">
        <v>40</v>
      </c>
      <c r="H26" t="s">
        <v>38</v>
      </c>
      <c r="I26" t="s">
        <v>40</v>
      </c>
      <c r="J26" s="10">
        <v>1368</v>
      </c>
      <c r="K26" s="10">
        <v>3447</v>
      </c>
      <c r="L26" s="10">
        <v>4535</v>
      </c>
      <c r="M26" s="10">
        <v>5476</v>
      </c>
      <c r="N26" s="10">
        <v>9983</v>
      </c>
      <c r="O26" s="10">
        <f t="shared" si="0"/>
        <v>24809</v>
      </c>
      <c r="P26" s="10">
        <f t="shared" si="1"/>
        <v>4961.8</v>
      </c>
      <c r="Q26" s="11" t="e">
        <f>_xlfn.RRI($N$4-$J$4,J26,N26)</f>
        <v>#NAME?</v>
      </c>
      <c r="R26" t="s">
        <v>8</v>
      </c>
    </row>
    <row r="27" spans="1:18">
      <c r="A27" t="s">
        <v>61</v>
      </c>
      <c r="B27" t="s">
        <v>2</v>
      </c>
      <c r="C27" t="s">
        <v>38</v>
      </c>
      <c r="D27" t="s">
        <v>40</v>
      </c>
      <c r="E27" t="s">
        <v>40</v>
      </c>
      <c r="F27" t="s">
        <v>40</v>
      </c>
      <c r="G27" t="s">
        <v>38</v>
      </c>
      <c r="H27" t="s">
        <v>40</v>
      </c>
      <c r="I27" t="s">
        <v>40</v>
      </c>
      <c r="J27" s="10">
        <v>8331</v>
      </c>
      <c r="K27" s="10">
        <v>7667</v>
      </c>
      <c r="L27" s="10">
        <v>5952</v>
      </c>
      <c r="M27" s="10">
        <v>1998</v>
      </c>
      <c r="N27" s="10">
        <v>375</v>
      </c>
      <c r="O27" s="10">
        <f t="shared" si="0"/>
        <v>24323</v>
      </c>
      <c r="P27" s="10">
        <f t="shared" si="1"/>
        <v>4864.6</v>
      </c>
      <c r="Q27" s="11" t="e">
        <f>_xlfn.RRI($N$4-$J$4,J27,N27)</f>
        <v>#NAME?</v>
      </c>
      <c r="R27" t="s">
        <v>119</v>
      </c>
    </row>
    <row r="28" spans="1:18">
      <c r="A28" t="s">
        <v>62</v>
      </c>
      <c r="B28" t="s">
        <v>2</v>
      </c>
      <c r="C28" t="s">
        <v>38</v>
      </c>
      <c r="D28" t="s">
        <v>38</v>
      </c>
      <c r="E28" t="s">
        <v>40</v>
      </c>
      <c r="F28" t="s">
        <v>38</v>
      </c>
      <c r="G28" t="s">
        <v>38</v>
      </c>
      <c r="H28" t="s">
        <v>38</v>
      </c>
      <c r="I28" t="s">
        <v>40</v>
      </c>
      <c r="J28" s="10">
        <v>1779</v>
      </c>
      <c r="K28" s="10">
        <v>2124</v>
      </c>
      <c r="L28" s="10">
        <v>2844</v>
      </c>
      <c r="M28" s="10">
        <v>6877</v>
      </c>
      <c r="N28" s="10">
        <v>9570</v>
      </c>
      <c r="O28" s="10">
        <f t="shared" si="0"/>
        <v>23194</v>
      </c>
      <c r="P28" s="10">
        <f t="shared" si="1"/>
        <v>4638.8</v>
      </c>
      <c r="Q28" s="11" t="e">
        <f>_xlfn.RRI($N$4-$J$4,J28,N28)</f>
        <v>#NAME?</v>
      </c>
      <c r="R28" t="s">
        <v>8</v>
      </c>
    </row>
    <row r="29" spans="1:18">
      <c r="A29" t="s">
        <v>63</v>
      </c>
      <c r="B29" t="s">
        <v>2</v>
      </c>
      <c r="C29" t="s">
        <v>38</v>
      </c>
      <c r="D29" t="s">
        <v>38</v>
      </c>
      <c r="E29" t="s">
        <v>40</v>
      </c>
      <c r="F29" t="s">
        <v>38</v>
      </c>
      <c r="G29" t="s">
        <v>38</v>
      </c>
      <c r="H29" t="s">
        <v>38</v>
      </c>
      <c r="I29" t="s">
        <v>40</v>
      </c>
      <c r="J29" s="10">
        <v>570</v>
      </c>
      <c r="K29" s="10">
        <v>1322</v>
      </c>
      <c r="L29" s="10">
        <v>7279</v>
      </c>
      <c r="M29" s="10">
        <v>8443</v>
      </c>
      <c r="N29" s="10">
        <v>9571</v>
      </c>
      <c r="O29" s="10">
        <f t="shared" si="0"/>
        <v>27185</v>
      </c>
      <c r="P29" s="10">
        <f t="shared" si="1"/>
        <v>5437</v>
      </c>
      <c r="Q29" s="11" t="e">
        <f>_xlfn.RRI($N$4-$J$4,J29,N29)</f>
        <v>#NAME?</v>
      </c>
      <c r="R29" t="s">
        <v>119</v>
      </c>
    </row>
    <row r="30" spans="1:18">
      <c r="A30" t="s">
        <v>64</v>
      </c>
      <c r="B30" t="s">
        <v>2</v>
      </c>
      <c r="C30" t="s">
        <v>38</v>
      </c>
      <c r="D30" t="s">
        <v>40</v>
      </c>
      <c r="E30" t="s">
        <v>40</v>
      </c>
      <c r="F30" t="s">
        <v>40</v>
      </c>
      <c r="G30" t="s">
        <v>38</v>
      </c>
      <c r="H30" t="s">
        <v>40</v>
      </c>
      <c r="I30" t="s">
        <v>40</v>
      </c>
      <c r="J30" s="10">
        <v>6156</v>
      </c>
      <c r="K30" s="10">
        <v>6110</v>
      </c>
      <c r="L30" s="10">
        <v>5791</v>
      </c>
      <c r="M30" s="10">
        <v>1759</v>
      </c>
      <c r="N30" s="10">
        <v>969</v>
      </c>
      <c r="O30" s="10">
        <f t="shared" si="0"/>
        <v>20785</v>
      </c>
      <c r="P30" s="10">
        <f t="shared" si="1"/>
        <v>4157</v>
      </c>
      <c r="Q30" s="11" t="e">
        <f>_xlfn.RRI($N$4-$J$4,J30,N30)</f>
        <v>#NAME?</v>
      </c>
      <c r="R30" t="s">
        <v>118</v>
      </c>
    </row>
    <row r="31" spans="1:18">
      <c r="A31" t="s">
        <v>65</v>
      </c>
      <c r="B31" t="s">
        <v>2</v>
      </c>
      <c r="C31" t="s">
        <v>38</v>
      </c>
      <c r="D31" t="s">
        <v>38</v>
      </c>
      <c r="E31" t="s">
        <v>40</v>
      </c>
      <c r="F31" t="s">
        <v>38</v>
      </c>
      <c r="G31" t="s">
        <v>38</v>
      </c>
      <c r="H31" t="s">
        <v>38</v>
      </c>
      <c r="I31" t="s">
        <v>40</v>
      </c>
      <c r="J31" s="10">
        <v>209</v>
      </c>
      <c r="K31" s="10">
        <v>621</v>
      </c>
      <c r="L31" s="10">
        <v>3098</v>
      </c>
      <c r="M31" s="10">
        <v>7118</v>
      </c>
      <c r="N31" s="10">
        <v>8433</v>
      </c>
      <c r="O31" s="10">
        <f t="shared" si="0"/>
        <v>19479</v>
      </c>
      <c r="P31" s="10">
        <f t="shared" si="1"/>
        <v>3895.8</v>
      </c>
      <c r="Q31" s="11" t="e">
        <f>_xlfn.RRI($N$4-$J$4,J31,N31)</f>
        <v>#NAME?</v>
      </c>
      <c r="R31" t="s">
        <v>8</v>
      </c>
    </row>
    <row r="32" spans="1:18">
      <c r="A32" t="s">
        <v>66</v>
      </c>
      <c r="B32" t="s">
        <v>2</v>
      </c>
      <c r="C32" t="s">
        <v>38</v>
      </c>
      <c r="D32" t="s">
        <v>38</v>
      </c>
      <c r="E32" t="s">
        <v>40</v>
      </c>
      <c r="F32" t="s">
        <v>40</v>
      </c>
      <c r="G32" t="s">
        <v>40</v>
      </c>
      <c r="H32" t="s">
        <v>40</v>
      </c>
      <c r="I32" t="s">
        <v>40</v>
      </c>
      <c r="J32" s="10">
        <v>6309</v>
      </c>
      <c r="K32" s="10">
        <v>6227</v>
      </c>
      <c r="L32" s="10">
        <v>5123</v>
      </c>
      <c r="M32" s="10">
        <v>4968</v>
      </c>
      <c r="N32" s="10">
        <v>3857</v>
      </c>
      <c r="O32" s="10">
        <f t="shared" si="0"/>
        <v>26484</v>
      </c>
      <c r="P32" s="10">
        <f t="shared" si="1"/>
        <v>5296.8</v>
      </c>
      <c r="Q32" s="11" t="e">
        <f>_xlfn.RRI($N$4-$J$4,J32,N32)</f>
        <v>#NAME?</v>
      </c>
      <c r="R32" t="s">
        <v>18</v>
      </c>
    </row>
    <row r="33" spans="1:18">
      <c r="A33" t="s">
        <v>67</v>
      </c>
      <c r="B33" t="s">
        <v>2</v>
      </c>
      <c r="C33" t="s">
        <v>38</v>
      </c>
      <c r="D33" t="s">
        <v>38</v>
      </c>
      <c r="E33" t="s">
        <v>40</v>
      </c>
      <c r="F33" t="s">
        <v>38</v>
      </c>
      <c r="G33" t="s">
        <v>40</v>
      </c>
      <c r="H33" t="s">
        <v>38</v>
      </c>
      <c r="I33" t="s">
        <v>40</v>
      </c>
      <c r="J33" s="10">
        <v>712</v>
      </c>
      <c r="K33" s="10">
        <v>4182</v>
      </c>
      <c r="L33" s="10">
        <v>6087</v>
      </c>
      <c r="M33" s="10">
        <v>7494</v>
      </c>
      <c r="N33" s="10">
        <v>8599</v>
      </c>
      <c r="O33" s="10">
        <f t="shared" si="0"/>
        <v>27074</v>
      </c>
      <c r="P33" s="10">
        <f t="shared" si="1"/>
        <v>5414.8</v>
      </c>
      <c r="Q33" s="11" t="e">
        <f>_xlfn.RRI($N$4-$J$4,J33,N33)</f>
        <v>#NAME?</v>
      </c>
      <c r="R33" t="s">
        <v>119</v>
      </c>
    </row>
    <row r="34" spans="1:18">
      <c r="A34" t="s">
        <v>68</v>
      </c>
      <c r="B34" t="s">
        <v>2</v>
      </c>
      <c r="C34" t="s">
        <v>38</v>
      </c>
      <c r="D34" t="s">
        <v>38</v>
      </c>
      <c r="E34" t="s">
        <v>40</v>
      </c>
      <c r="F34" t="s">
        <v>40</v>
      </c>
      <c r="G34" t="s">
        <v>40</v>
      </c>
      <c r="H34" t="s">
        <v>40</v>
      </c>
      <c r="I34" t="s">
        <v>40</v>
      </c>
      <c r="J34" s="10">
        <v>2390</v>
      </c>
      <c r="K34" s="10">
        <v>2415</v>
      </c>
      <c r="L34" s="10">
        <v>3461</v>
      </c>
      <c r="M34" s="10">
        <v>3850</v>
      </c>
      <c r="N34" s="10">
        <v>4657</v>
      </c>
      <c r="O34" s="10">
        <f t="shared" si="0"/>
        <v>16773</v>
      </c>
      <c r="P34" s="10">
        <f t="shared" si="1"/>
        <v>3354.6</v>
      </c>
      <c r="Q34" s="11" t="e">
        <f>_xlfn.RRI($N$4-$J$4,J34,N34)</f>
        <v>#NAME?</v>
      </c>
      <c r="R34" t="s">
        <v>118</v>
      </c>
    </row>
    <row r="35" spans="1:18">
      <c r="A35" t="s">
        <v>69</v>
      </c>
      <c r="B35" t="s">
        <v>3</v>
      </c>
      <c r="C35" t="s">
        <v>38</v>
      </c>
      <c r="D35" t="s">
        <v>38</v>
      </c>
      <c r="E35" t="s">
        <v>38</v>
      </c>
      <c r="F35" t="s">
        <v>40</v>
      </c>
      <c r="G35" t="s">
        <v>40</v>
      </c>
      <c r="H35" t="s">
        <v>38</v>
      </c>
      <c r="I35" t="s">
        <v>40</v>
      </c>
      <c r="J35" s="10">
        <v>2519</v>
      </c>
      <c r="K35" s="10">
        <v>3938</v>
      </c>
      <c r="L35" s="10">
        <v>5190</v>
      </c>
      <c r="M35" s="10">
        <v>8203</v>
      </c>
      <c r="N35" s="10">
        <v>8780</v>
      </c>
      <c r="O35" s="10">
        <f t="shared" si="0"/>
        <v>28630</v>
      </c>
      <c r="P35" s="10">
        <f t="shared" si="1"/>
        <v>5726</v>
      </c>
      <c r="Q35" s="11" t="e">
        <f>_xlfn.RRI($N$4-$J$4,J35,N35)</f>
        <v>#NAME?</v>
      </c>
      <c r="R35" t="s">
        <v>118</v>
      </c>
    </row>
    <row r="36" spans="1:18">
      <c r="A36" t="s">
        <v>70</v>
      </c>
      <c r="B36" t="s">
        <v>3</v>
      </c>
      <c r="C36" t="s">
        <v>38</v>
      </c>
      <c r="D36" t="s">
        <v>38</v>
      </c>
      <c r="E36" t="s">
        <v>38</v>
      </c>
      <c r="F36" t="s">
        <v>38</v>
      </c>
      <c r="G36" t="s">
        <v>38</v>
      </c>
      <c r="H36" t="s">
        <v>38</v>
      </c>
      <c r="I36" t="s">
        <v>40</v>
      </c>
      <c r="J36" s="10">
        <v>138</v>
      </c>
      <c r="K36" s="10">
        <v>286</v>
      </c>
      <c r="L36" s="10">
        <v>6750</v>
      </c>
      <c r="M36" s="10">
        <v>8254</v>
      </c>
      <c r="N36" s="10">
        <v>8656</v>
      </c>
      <c r="O36" s="10">
        <f t="shared" si="0"/>
        <v>24084</v>
      </c>
      <c r="P36" s="10">
        <f t="shared" si="1"/>
        <v>4816.8</v>
      </c>
      <c r="Q36" s="11" t="e">
        <f>_xlfn.RRI($N$4-$J$4,J36,N36)</f>
        <v>#NAME?</v>
      </c>
      <c r="R36" t="s">
        <v>120</v>
      </c>
    </row>
    <row r="37" spans="1:18">
      <c r="A37" t="s">
        <v>71</v>
      </c>
      <c r="B37" t="s">
        <v>3</v>
      </c>
      <c r="C37" t="s">
        <v>38</v>
      </c>
      <c r="D37" t="s">
        <v>38</v>
      </c>
      <c r="E37" t="s">
        <v>38</v>
      </c>
      <c r="F37" t="s">
        <v>40</v>
      </c>
      <c r="G37" t="s">
        <v>40</v>
      </c>
      <c r="H37" t="s">
        <v>38</v>
      </c>
      <c r="I37" t="s">
        <v>38</v>
      </c>
      <c r="J37" s="10">
        <v>8873</v>
      </c>
      <c r="K37" s="10">
        <v>8484</v>
      </c>
      <c r="L37" s="10">
        <v>7883</v>
      </c>
      <c r="M37" s="10">
        <v>7499</v>
      </c>
      <c r="N37" s="10">
        <v>6592</v>
      </c>
      <c r="O37" s="10">
        <f t="shared" ref="O37:O68" si="2">SUM(J37:N37)</f>
        <v>39331</v>
      </c>
      <c r="P37" s="10">
        <f t="shared" ref="P37:P64" si="3">AVERAGE(J37:N37)</f>
        <v>7866.2</v>
      </c>
      <c r="Q37" s="11" t="e">
        <f>_xlfn.RRI($N$4-$J$4,J37,N37)</f>
        <v>#NAME?</v>
      </c>
      <c r="R37" t="s">
        <v>118</v>
      </c>
    </row>
    <row r="38" spans="1:18">
      <c r="A38" t="s">
        <v>72</v>
      </c>
      <c r="B38" t="s">
        <v>3</v>
      </c>
      <c r="C38" t="s">
        <v>38</v>
      </c>
      <c r="D38" t="s">
        <v>38</v>
      </c>
      <c r="E38" t="s">
        <v>38</v>
      </c>
      <c r="F38" t="s">
        <v>40</v>
      </c>
      <c r="G38" t="s">
        <v>40</v>
      </c>
      <c r="H38" t="s">
        <v>38</v>
      </c>
      <c r="I38" t="s">
        <v>38</v>
      </c>
      <c r="J38" s="10">
        <v>3297</v>
      </c>
      <c r="K38" s="10">
        <v>4866</v>
      </c>
      <c r="L38" s="10">
        <v>4928</v>
      </c>
      <c r="M38" s="10">
        <v>8451</v>
      </c>
      <c r="N38" s="10">
        <v>9585</v>
      </c>
      <c r="O38" s="10">
        <f t="shared" si="2"/>
        <v>31127</v>
      </c>
      <c r="P38" s="10">
        <f t="shared" si="3"/>
        <v>6225.4</v>
      </c>
      <c r="Q38" s="11" t="e">
        <f>_xlfn.RRI($N$4-$J$4,J38,N38)</f>
        <v>#NAME?</v>
      </c>
      <c r="R38" t="s">
        <v>8</v>
      </c>
    </row>
    <row r="39" spans="1:18">
      <c r="A39" t="s">
        <v>73</v>
      </c>
      <c r="B39" t="s">
        <v>3</v>
      </c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  <c r="I39" t="s">
        <v>38</v>
      </c>
      <c r="J39" s="10">
        <v>1092</v>
      </c>
      <c r="K39" s="10">
        <v>3140</v>
      </c>
      <c r="L39" s="10">
        <v>4123</v>
      </c>
      <c r="M39" s="10">
        <v>4366</v>
      </c>
      <c r="N39" s="10">
        <v>9482</v>
      </c>
      <c r="O39" s="10">
        <f t="shared" si="2"/>
        <v>22203</v>
      </c>
      <c r="P39" s="10">
        <f t="shared" si="3"/>
        <v>4440.6</v>
      </c>
      <c r="Q39" s="11" t="e">
        <f>_xlfn.RRI($N$4-$J$4,J39,N39)</f>
        <v>#NAME?</v>
      </c>
      <c r="R39" t="s">
        <v>12</v>
      </c>
    </row>
    <row r="40" spans="1:18">
      <c r="A40" t="s">
        <v>74</v>
      </c>
      <c r="B40" t="s">
        <v>3</v>
      </c>
      <c r="C40" t="s">
        <v>38</v>
      </c>
      <c r="D40" t="s">
        <v>38</v>
      </c>
      <c r="E40" t="s">
        <v>38</v>
      </c>
      <c r="F40" t="s">
        <v>40</v>
      </c>
      <c r="G40" t="s">
        <v>40</v>
      </c>
      <c r="H40" t="s">
        <v>38</v>
      </c>
      <c r="I40" t="s">
        <v>38</v>
      </c>
      <c r="J40" s="10">
        <v>2541</v>
      </c>
      <c r="K40" s="10">
        <v>3794</v>
      </c>
      <c r="L40" s="10">
        <v>3984</v>
      </c>
      <c r="M40" s="10">
        <v>8803</v>
      </c>
      <c r="N40" s="10">
        <v>9338</v>
      </c>
      <c r="O40" s="10">
        <f t="shared" si="2"/>
        <v>28460</v>
      </c>
      <c r="P40" s="10">
        <f t="shared" si="3"/>
        <v>5692</v>
      </c>
      <c r="Q40" s="11" t="e">
        <f>_xlfn.RRI($N$4-$J$4,J40,N40)</f>
        <v>#NAME?</v>
      </c>
      <c r="R40" t="s">
        <v>118</v>
      </c>
    </row>
    <row r="41" spans="1:18">
      <c r="A41" t="s">
        <v>75</v>
      </c>
      <c r="B41" t="s">
        <v>3</v>
      </c>
      <c r="C41" t="s">
        <v>38</v>
      </c>
      <c r="D41" t="s">
        <v>38</v>
      </c>
      <c r="E41" t="s">
        <v>38</v>
      </c>
      <c r="F41" t="s">
        <v>38</v>
      </c>
      <c r="G41" t="s">
        <v>38</v>
      </c>
      <c r="H41" t="s">
        <v>38</v>
      </c>
      <c r="I41" t="s">
        <v>38</v>
      </c>
      <c r="J41" s="10">
        <v>742</v>
      </c>
      <c r="K41" s="10">
        <v>3751</v>
      </c>
      <c r="L41" s="10">
        <v>4423</v>
      </c>
      <c r="M41" s="10">
        <v>8733</v>
      </c>
      <c r="N41" s="10">
        <v>9909</v>
      </c>
      <c r="O41" s="10">
        <f t="shared" si="2"/>
        <v>27558</v>
      </c>
      <c r="P41" s="10">
        <f t="shared" si="3"/>
        <v>5511.6</v>
      </c>
      <c r="Q41" s="11" t="e">
        <f>_xlfn.RRI($N$4-$J$4,J41,N41)</f>
        <v>#NAME?</v>
      </c>
      <c r="R41" t="s">
        <v>8</v>
      </c>
    </row>
    <row r="42" spans="1:18">
      <c r="A42" t="s">
        <v>76</v>
      </c>
      <c r="B42" t="s">
        <v>3</v>
      </c>
      <c r="C42" t="s">
        <v>38</v>
      </c>
      <c r="D42" t="s">
        <v>40</v>
      </c>
      <c r="E42" t="s">
        <v>40</v>
      </c>
      <c r="F42" t="s">
        <v>40</v>
      </c>
      <c r="G42" t="s">
        <v>40</v>
      </c>
      <c r="H42" t="s">
        <v>38</v>
      </c>
      <c r="I42" t="s">
        <v>38</v>
      </c>
      <c r="J42" s="10">
        <v>7703</v>
      </c>
      <c r="K42" s="10">
        <v>6957</v>
      </c>
      <c r="L42" s="10">
        <v>3898</v>
      </c>
      <c r="M42" s="10">
        <v>1857</v>
      </c>
      <c r="N42" s="10">
        <v>1512</v>
      </c>
      <c r="O42" s="10">
        <f t="shared" si="2"/>
        <v>21927</v>
      </c>
      <c r="P42" s="10">
        <f t="shared" si="3"/>
        <v>4385.4</v>
      </c>
      <c r="Q42" s="11" t="e">
        <f>_xlfn.RRI($N$4-$J$4,J42,N42)</f>
        <v>#NAME?</v>
      </c>
      <c r="R42" t="s">
        <v>118</v>
      </c>
    </row>
    <row r="43" spans="1:18">
      <c r="A43" t="s">
        <v>77</v>
      </c>
      <c r="B43" t="s">
        <v>3</v>
      </c>
      <c r="C43" t="s">
        <v>38</v>
      </c>
      <c r="D43" t="s">
        <v>38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s="10">
        <v>488</v>
      </c>
      <c r="K43" s="10">
        <v>5535</v>
      </c>
      <c r="L43" s="10">
        <v>5775</v>
      </c>
      <c r="M43" s="10">
        <v>7661</v>
      </c>
      <c r="N43" s="10">
        <v>9206</v>
      </c>
      <c r="O43" s="10">
        <f t="shared" si="2"/>
        <v>28665</v>
      </c>
      <c r="P43" s="10">
        <f t="shared" si="3"/>
        <v>5733</v>
      </c>
      <c r="Q43" s="11" t="e">
        <f>_xlfn.RRI($N$4-$J$4,J43,N43)</f>
        <v>#NAME?</v>
      </c>
      <c r="R43" t="s">
        <v>8</v>
      </c>
    </row>
    <row r="44" spans="1:18">
      <c r="A44" t="s">
        <v>78</v>
      </c>
      <c r="B44" t="s">
        <v>3</v>
      </c>
      <c r="C44" t="s">
        <v>38</v>
      </c>
      <c r="D44" t="s">
        <v>38</v>
      </c>
      <c r="E44" t="s">
        <v>38</v>
      </c>
      <c r="F44" t="s">
        <v>38</v>
      </c>
      <c r="G44" t="s">
        <v>38</v>
      </c>
      <c r="H44" t="s">
        <v>38</v>
      </c>
      <c r="I44" t="s">
        <v>38</v>
      </c>
      <c r="J44" s="10">
        <v>376</v>
      </c>
      <c r="K44" s="10">
        <v>889</v>
      </c>
      <c r="L44" s="10">
        <v>4373</v>
      </c>
      <c r="M44" s="10">
        <v>6803</v>
      </c>
      <c r="N44" s="10">
        <v>7578</v>
      </c>
      <c r="O44" s="10">
        <f t="shared" si="2"/>
        <v>20019</v>
      </c>
      <c r="P44" s="10">
        <f t="shared" si="3"/>
        <v>4003.8</v>
      </c>
      <c r="Q44" s="11" t="e">
        <f>_xlfn.RRI($N$4-$J$4,J44,N44)</f>
        <v>#NAME?</v>
      </c>
      <c r="R44" t="s">
        <v>8</v>
      </c>
    </row>
    <row r="45" spans="1:18">
      <c r="A45" t="s">
        <v>79</v>
      </c>
      <c r="B45" t="s">
        <v>3</v>
      </c>
      <c r="C45" t="s">
        <v>38</v>
      </c>
      <c r="D45" t="s">
        <v>40</v>
      </c>
      <c r="E45" t="s">
        <v>40</v>
      </c>
      <c r="F45" t="s">
        <v>40</v>
      </c>
      <c r="G45" t="s">
        <v>40</v>
      </c>
      <c r="H45" t="s">
        <v>38</v>
      </c>
      <c r="I45" t="s">
        <v>38</v>
      </c>
      <c r="J45" s="10">
        <v>7840</v>
      </c>
      <c r="K45" s="10">
        <v>5804</v>
      </c>
      <c r="L45" s="10">
        <v>4259</v>
      </c>
      <c r="M45" s="10">
        <v>4243</v>
      </c>
      <c r="N45" s="10">
        <v>907</v>
      </c>
      <c r="O45" s="10">
        <f t="shared" si="2"/>
        <v>23053</v>
      </c>
      <c r="P45" s="10">
        <f t="shared" si="3"/>
        <v>4610.6</v>
      </c>
      <c r="Q45" s="11" t="e">
        <f>_xlfn.RRI($N$4-$J$4,J45,N45)</f>
        <v>#NAME?</v>
      </c>
      <c r="R45" t="s">
        <v>119</v>
      </c>
    </row>
    <row r="46" spans="1:18">
      <c r="A46" t="s">
        <v>80</v>
      </c>
      <c r="B46" t="s">
        <v>3</v>
      </c>
      <c r="C46" t="s">
        <v>38</v>
      </c>
      <c r="D46" t="s">
        <v>38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s="10">
        <v>1038</v>
      </c>
      <c r="K46" s="10">
        <v>3615</v>
      </c>
      <c r="L46" s="10">
        <v>3712</v>
      </c>
      <c r="M46" s="10">
        <v>5819</v>
      </c>
      <c r="N46" s="10">
        <v>9589</v>
      </c>
      <c r="O46" s="10">
        <f t="shared" si="2"/>
        <v>23773</v>
      </c>
      <c r="P46" s="10">
        <f t="shared" si="3"/>
        <v>4754.6</v>
      </c>
      <c r="Q46" s="11" t="e">
        <f>_xlfn.RRI($N$4-$J$4,J46,N46)</f>
        <v>#NAME?</v>
      </c>
      <c r="R46" t="s">
        <v>118</v>
      </c>
    </row>
    <row r="47" spans="1:18">
      <c r="A47" t="s">
        <v>81</v>
      </c>
      <c r="B47" t="s">
        <v>3</v>
      </c>
      <c r="C47" t="s">
        <v>38</v>
      </c>
      <c r="D47" t="s">
        <v>38</v>
      </c>
      <c r="E47" t="s">
        <v>40</v>
      </c>
      <c r="F47" t="s">
        <v>40</v>
      </c>
      <c r="G47" t="s">
        <v>40</v>
      </c>
      <c r="H47" t="s">
        <v>40</v>
      </c>
      <c r="I47" t="s">
        <v>40</v>
      </c>
      <c r="J47" s="10">
        <v>8891</v>
      </c>
      <c r="K47" s="10">
        <v>5952</v>
      </c>
      <c r="L47" s="10">
        <v>5914</v>
      </c>
      <c r="M47" s="10">
        <v>5405</v>
      </c>
      <c r="N47" s="10">
        <v>4031</v>
      </c>
      <c r="O47" s="10">
        <f t="shared" si="2"/>
        <v>30193</v>
      </c>
      <c r="P47" s="10">
        <f t="shared" si="3"/>
        <v>6038.6</v>
      </c>
      <c r="Q47" s="11" t="e">
        <f>_xlfn.RRI($N$4-$J$4,J47,N47)</f>
        <v>#NAME?</v>
      </c>
      <c r="R47" t="s">
        <v>119</v>
      </c>
    </row>
    <row r="48" spans="1:18">
      <c r="A48" t="s">
        <v>82</v>
      </c>
      <c r="B48" t="s">
        <v>3</v>
      </c>
      <c r="C48" t="s">
        <v>38</v>
      </c>
      <c r="D48" t="s">
        <v>38</v>
      </c>
      <c r="E48" t="s">
        <v>38</v>
      </c>
      <c r="F48" t="s">
        <v>38</v>
      </c>
      <c r="G48" t="s">
        <v>40</v>
      </c>
      <c r="H48" t="s">
        <v>40</v>
      </c>
      <c r="I48" t="s">
        <v>40</v>
      </c>
      <c r="J48" s="10">
        <v>1290</v>
      </c>
      <c r="K48" s="10">
        <v>4033</v>
      </c>
      <c r="L48" s="10">
        <v>6956</v>
      </c>
      <c r="M48" s="10">
        <v>7929</v>
      </c>
      <c r="N48" s="10">
        <v>8834</v>
      </c>
      <c r="O48" s="10">
        <f t="shared" si="2"/>
        <v>29042</v>
      </c>
      <c r="P48" s="10">
        <f t="shared" si="3"/>
        <v>5808.4</v>
      </c>
      <c r="Q48" s="11" t="e">
        <f>_xlfn.RRI($N$4-$J$4,J48,N48)</f>
        <v>#NAME?</v>
      </c>
      <c r="R48" t="s">
        <v>118</v>
      </c>
    </row>
    <row r="49" spans="1:18">
      <c r="A49" t="s">
        <v>83</v>
      </c>
      <c r="B49" t="s">
        <v>3</v>
      </c>
      <c r="C49" t="s">
        <v>38</v>
      </c>
      <c r="D49" t="s">
        <v>38</v>
      </c>
      <c r="E49" t="s">
        <v>38</v>
      </c>
      <c r="F49" t="s">
        <v>38</v>
      </c>
      <c r="G49" t="s">
        <v>38</v>
      </c>
      <c r="H49" t="s">
        <v>40</v>
      </c>
      <c r="I49" t="s">
        <v>40</v>
      </c>
      <c r="J49" s="10">
        <v>431</v>
      </c>
      <c r="K49" s="10">
        <v>6231</v>
      </c>
      <c r="L49" s="10">
        <v>7478</v>
      </c>
      <c r="M49" s="10">
        <v>8039</v>
      </c>
      <c r="N49" s="10">
        <v>8271</v>
      </c>
      <c r="O49" s="10">
        <f t="shared" si="2"/>
        <v>30450</v>
      </c>
      <c r="P49" s="10">
        <f t="shared" si="3"/>
        <v>6090</v>
      </c>
      <c r="Q49" s="11" t="e">
        <f>_xlfn.RRI($N$4-$J$4,J49,N49)</f>
        <v>#NAME?</v>
      </c>
      <c r="R49" t="s">
        <v>119</v>
      </c>
    </row>
    <row r="50" spans="1:18">
      <c r="A50" t="s">
        <v>84</v>
      </c>
      <c r="B50" t="s">
        <v>5</v>
      </c>
      <c r="C50" t="s">
        <v>38</v>
      </c>
      <c r="D50" t="s">
        <v>40</v>
      </c>
      <c r="E50" t="s">
        <v>40</v>
      </c>
      <c r="F50" t="s">
        <v>40</v>
      </c>
      <c r="G50" t="s">
        <v>40</v>
      </c>
      <c r="H50" t="s">
        <v>38</v>
      </c>
      <c r="I50" t="s">
        <v>40</v>
      </c>
      <c r="J50" s="10">
        <v>8156</v>
      </c>
      <c r="K50" s="10">
        <v>1245</v>
      </c>
      <c r="L50" s="10">
        <v>791</v>
      </c>
      <c r="M50" s="10">
        <v>338</v>
      </c>
      <c r="N50" s="10">
        <v>44</v>
      </c>
      <c r="O50" s="10">
        <f t="shared" si="2"/>
        <v>10574</v>
      </c>
      <c r="P50" s="10">
        <f t="shared" si="3"/>
        <v>2114.8</v>
      </c>
      <c r="Q50" s="11" t="e">
        <f>_xlfn.RRI($N$4-$J$4,J50,N50)</f>
        <v>#NAME?</v>
      </c>
      <c r="R50" t="s">
        <v>118</v>
      </c>
    </row>
    <row r="51" spans="1:18">
      <c r="A51" t="s">
        <v>85</v>
      </c>
      <c r="B51" t="s">
        <v>5</v>
      </c>
      <c r="C51" t="s">
        <v>38</v>
      </c>
      <c r="D51" t="s">
        <v>38</v>
      </c>
      <c r="E51" t="s">
        <v>38</v>
      </c>
      <c r="F51" t="s">
        <v>40</v>
      </c>
      <c r="G51" t="s">
        <v>40</v>
      </c>
      <c r="H51" t="s">
        <v>38</v>
      </c>
      <c r="I51" t="s">
        <v>40</v>
      </c>
      <c r="J51" s="10">
        <v>299</v>
      </c>
      <c r="K51" s="10">
        <v>657</v>
      </c>
      <c r="L51" s="10">
        <v>6238</v>
      </c>
      <c r="M51" s="10">
        <v>8922</v>
      </c>
      <c r="N51" s="10">
        <v>9081</v>
      </c>
      <c r="O51" s="10">
        <f t="shared" si="2"/>
        <v>25197</v>
      </c>
      <c r="P51" s="10">
        <f t="shared" si="3"/>
        <v>5039.4</v>
      </c>
      <c r="Q51" s="11" t="e">
        <f>_xlfn.RRI($N$4-$J$4,J51,N51)</f>
        <v>#NAME?</v>
      </c>
      <c r="R51" t="s">
        <v>119</v>
      </c>
    </row>
    <row r="52" spans="1:18">
      <c r="A52" t="s">
        <v>86</v>
      </c>
      <c r="B52" t="s">
        <v>5</v>
      </c>
      <c r="C52" t="s">
        <v>38</v>
      </c>
      <c r="D52" t="s">
        <v>38</v>
      </c>
      <c r="E52" t="s">
        <v>38</v>
      </c>
      <c r="F52" t="s">
        <v>40</v>
      </c>
      <c r="G52" t="s">
        <v>40</v>
      </c>
      <c r="H52" t="s">
        <v>38</v>
      </c>
      <c r="I52" t="s">
        <v>40</v>
      </c>
      <c r="J52" s="10">
        <v>1323</v>
      </c>
      <c r="K52" s="10">
        <v>4963</v>
      </c>
      <c r="L52" s="10">
        <v>6292</v>
      </c>
      <c r="M52" s="10">
        <v>6728</v>
      </c>
      <c r="N52" s="10">
        <v>8202</v>
      </c>
      <c r="O52" s="10">
        <f t="shared" si="2"/>
        <v>27508</v>
      </c>
      <c r="P52" s="10">
        <f t="shared" si="3"/>
        <v>5501.6</v>
      </c>
      <c r="Q52" s="11" t="e">
        <f>_xlfn.RRI($N$4-$J$4,J52,N52)</f>
        <v>#NAME?</v>
      </c>
      <c r="R52" t="s">
        <v>118</v>
      </c>
    </row>
    <row r="53" spans="1:18">
      <c r="A53" t="s">
        <v>87</v>
      </c>
      <c r="B53" t="s">
        <v>5</v>
      </c>
      <c r="C53" t="s">
        <v>38</v>
      </c>
      <c r="D53" t="s">
        <v>40</v>
      </c>
      <c r="E53" t="s">
        <v>40</v>
      </c>
      <c r="F53" t="s">
        <v>40</v>
      </c>
      <c r="G53" t="s">
        <v>40</v>
      </c>
      <c r="H53" t="s">
        <v>38</v>
      </c>
      <c r="I53" t="s">
        <v>40</v>
      </c>
      <c r="J53" s="10">
        <v>8466</v>
      </c>
      <c r="K53" s="10">
        <v>4079</v>
      </c>
      <c r="L53" s="10">
        <v>2797</v>
      </c>
      <c r="M53" s="10">
        <v>2245</v>
      </c>
      <c r="N53" s="10">
        <v>1696</v>
      </c>
      <c r="O53" s="10">
        <f t="shared" si="2"/>
        <v>19283</v>
      </c>
      <c r="P53" s="10">
        <f t="shared" si="3"/>
        <v>3856.6</v>
      </c>
      <c r="Q53" s="11" t="e">
        <f>_xlfn.RRI($N$4-$J$4,J53,N53)</f>
        <v>#NAME?</v>
      </c>
      <c r="R53" t="s">
        <v>118</v>
      </c>
    </row>
    <row r="54" spans="1:18">
      <c r="A54" t="s">
        <v>88</v>
      </c>
      <c r="B54" t="s">
        <v>5</v>
      </c>
      <c r="C54" t="s">
        <v>38</v>
      </c>
      <c r="D54" t="s">
        <v>38</v>
      </c>
      <c r="E54" t="s">
        <v>38</v>
      </c>
      <c r="F54" t="s">
        <v>40</v>
      </c>
      <c r="G54" t="s">
        <v>40</v>
      </c>
      <c r="H54" t="s">
        <v>38</v>
      </c>
      <c r="I54" t="s">
        <v>40</v>
      </c>
      <c r="J54" s="10">
        <v>870</v>
      </c>
      <c r="K54" s="10">
        <v>2428</v>
      </c>
      <c r="L54" s="10">
        <v>7386</v>
      </c>
      <c r="M54" s="10">
        <v>8835</v>
      </c>
      <c r="N54" s="10">
        <v>9766</v>
      </c>
      <c r="O54" s="10">
        <f t="shared" si="2"/>
        <v>29285</v>
      </c>
      <c r="P54" s="10">
        <f t="shared" si="3"/>
        <v>5857</v>
      </c>
      <c r="Q54" s="11" t="e">
        <f>_xlfn.RRI($N$4-$J$4,J54,N54)</f>
        <v>#NAME?</v>
      </c>
      <c r="R54" t="s">
        <v>121</v>
      </c>
    </row>
    <row r="55" spans="1:18">
      <c r="A55" t="s">
        <v>89</v>
      </c>
      <c r="B55" t="s">
        <v>5</v>
      </c>
      <c r="C55" t="s">
        <v>38</v>
      </c>
      <c r="D55" t="s">
        <v>38</v>
      </c>
      <c r="E55" t="s">
        <v>38</v>
      </c>
      <c r="F55" t="s">
        <v>40</v>
      </c>
      <c r="G55" t="s">
        <v>40</v>
      </c>
      <c r="H55" t="s">
        <v>38</v>
      </c>
      <c r="I55" t="s">
        <v>40</v>
      </c>
      <c r="J55" s="10">
        <v>1497</v>
      </c>
      <c r="K55" s="10">
        <v>1768</v>
      </c>
      <c r="L55" s="10">
        <v>2804</v>
      </c>
      <c r="M55" s="10">
        <v>5718</v>
      </c>
      <c r="N55" s="10">
        <v>9822</v>
      </c>
      <c r="O55" s="10">
        <f t="shared" si="2"/>
        <v>21609</v>
      </c>
      <c r="P55" s="10">
        <f t="shared" si="3"/>
        <v>4321.8</v>
      </c>
      <c r="Q55" s="11" t="e">
        <f>_xlfn.RRI($N$4-$J$4,J55,N55)</f>
        <v>#NAME?</v>
      </c>
      <c r="R55" t="s">
        <v>119</v>
      </c>
    </row>
    <row r="56" spans="1:18">
      <c r="A56" t="s">
        <v>90</v>
      </c>
      <c r="B56" t="s">
        <v>5</v>
      </c>
      <c r="C56" t="s">
        <v>38</v>
      </c>
      <c r="D56" t="s">
        <v>38</v>
      </c>
      <c r="E56" t="s">
        <v>38</v>
      </c>
      <c r="F56" t="s">
        <v>40</v>
      </c>
      <c r="G56" t="s">
        <v>40</v>
      </c>
      <c r="H56" t="s">
        <v>38</v>
      </c>
      <c r="I56" t="s">
        <v>40</v>
      </c>
      <c r="J56" s="10">
        <v>1082</v>
      </c>
      <c r="K56" s="10">
        <v>3353</v>
      </c>
      <c r="L56" s="10">
        <v>6351</v>
      </c>
      <c r="M56" s="10">
        <v>8550</v>
      </c>
      <c r="N56" s="10">
        <v>9272</v>
      </c>
      <c r="O56" s="10">
        <f t="shared" si="2"/>
        <v>28608</v>
      </c>
      <c r="P56" s="10">
        <f t="shared" si="3"/>
        <v>5721.6</v>
      </c>
      <c r="Q56" s="11" t="e">
        <f>_xlfn.RRI($N$4-$J$4,J56,N56)</f>
        <v>#NAME?</v>
      </c>
      <c r="R56" t="s">
        <v>122</v>
      </c>
    </row>
    <row r="57" spans="1:18">
      <c r="A57" t="s">
        <v>91</v>
      </c>
      <c r="B57" t="s">
        <v>5</v>
      </c>
      <c r="C57" t="s">
        <v>38</v>
      </c>
      <c r="D57" t="s">
        <v>38</v>
      </c>
      <c r="E57" t="s">
        <v>40</v>
      </c>
      <c r="F57" t="s">
        <v>40</v>
      </c>
      <c r="G57" t="s">
        <v>40</v>
      </c>
      <c r="H57" t="s">
        <v>38</v>
      </c>
      <c r="I57" t="s">
        <v>40</v>
      </c>
      <c r="J57" s="10">
        <v>9791</v>
      </c>
      <c r="K57" s="10">
        <v>9610</v>
      </c>
      <c r="L57" s="10">
        <v>7534</v>
      </c>
      <c r="M57" s="10">
        <v>5080</v>
      </c>
      <c r="N57" s="10">
        <v>4936</v>
      </c>
      <c r="O57" s="10">
        <f t="shared" si="2"/>
        <v>36951</v>
      </c>
      <c r="P57" s="10">
        <f t="shared" si="3"/>
        <v>7390.2</v>
      </c>
      <c r="Q57" s="11" t="e">
        <f>_xlfn.RRI($N$4-$J$4,J57,N57)</f>
        <v>#NAME?</v>
      </c>
      <c r="R57" t="s">
        <v>123</v>
      </c>
    </row>
    <row r="58" spans="1:18">
      <c r="A58" t="s">
        <v>92</v>
      </c>
      <c r="B58" t="s">
        <v>5</v>
      </c>
      <c r="C58" t="s">
        <v>38</v>
      </c>
      <c r="D58" t="s">
        <v>38</v>
      </c>
      <c r="E58" t="s">
        <v>38</v>
      </c>
      <c r="F58" t="s">
        <v>40</v>
      </c>
      <c r="G58" t="s">
        <v>40</v>
      </c>
      <c r="H58" t="s">
        <v>38</v>
      </c>
      <c r="I58" t="s">
        <v>40</v>
      </c>
      <c r="J58" s="10">
        <v>1357</v>
      </c>
      <c r="K58" s="10">
        <v>4189</v>
      </c>
      <c r="L58" s="10">
        <v>5407</v>
      </c>
      <c r="M58" s="10">
        <v>6233</v>
      </c>
      <c r="N58" s="10">
        <v>9681</v>
      </c>
      <c r="O58" s="10">
        <f t="shared" si="2"/>
        <v>26867</v>
      </c>
      <c r="P58" s="10">
        <f t="shared" si="3"/>
        <v>5373.4</v>
      </c>
      <c r="Q58" s="11" t="e">
        <f>_xlfn.RRI($N$4-$J$4,J58,N58)</f>
        <v>#NAME?</v>
      </c>
      <c r="R58" t="s">
        <v>124</v>
      </c>
    </row>
    <row r="59" spans="1:18">
      <c r="A59" t="s">
        <v>93</v>
      </c>
      <c r="B59" t="s">
        <v>5</v>
      </c>
      <c r="C59" t="s">
        <v>38</v>
      </c>
      <c r="D59" t="s">
        <v>40</v>
      </c>
      <c r="E59" t="s">
        <v>40</v>
      </c>
      <c r="F59" t="s">
        <v>40</v>
      </c>
      <c r="G59" t="s">
        <v>40</v>
      </c>
      <c r="H59" t="s">
        <v>38</v>
      </c>
      <c r="I59" t="s">
        <v>40</v>
      </c>
      <c r="J59" s="10">
        <v>576</v>
      </c>
      <c r="K59" s="10">
        <v>2628</v>
      </c>
      <c r="L59" s="10">
        <v>3612</v>
      </c>
      <c r="M59" s="10">
        <v>5066</v>
      </c>
      <c r="N59" s="10">
        <v>5156</v>
      </c>
      <c r="O59" s="10">
        <f t="shared" si="2"/>
        <v>17038</v>
      </c>
      <c r="P59" s="10">
        <f t="shared" si="3"/>
        <v>3407.6</v>
      </c>
      <c r="Q59" s="11" t="e">
        <f>_xlfn.RRI($N$4-$J$4,J59,N59)</f>
        <v>#NAME?</v>
      </c>
      <c r="R59" t="s">
        <v>124</v>
      </c>
    </row>
    <row r="60" spans="1:18">
      <c r="A60" t="s">
        <v>94</v>
      </c>
      <c r="B60" t="s">
        <v>5</v>
      </c>
      <c r="C60" t="s">
        <v>38</v>
      </c>
      <c r="D60" t="s">
        <v>38</v>
      </c>
      <c r="E60" t="s">
        <v>38</v>
      </c>
      <c r="F60" t="s">
        <v>40</v>
      </c>
      <c r="G60" t="s">
        <v>40</v>
      </c>
      <c r="H60" t="s">
        <v>38</v>
      </c>
      <c r="I60" t="s">
        <v>40</v>
      </c>
      <c r="J60" s="10">
        <v>128</v>
      </c>
      <c r="K60" s="10">
        <v>416</v>
      </c>
      <c r="L60" s="10">
        <v>747</v>
      </c>
      <c r="M60" s="10">
        <v>1028</v>
      </c>
      <c r="N60" s="10">
        <v>6357</v>
      </c>
      <c r="O60" s="10">
        <f t="shared" si="2"/>
        <v>8676</v>
      </c>
      <c r="P60" s="10">
        <f t="shared" si="3"/>
        <v>1735.2</v>
      </c>
      <c r="Q60" s="11" t="e">
        <f>_xlfn.RRI($N$4-$J$4,J60,N60)</f>
        <v>#NAME?</v>
      </c>
      <c r="R60" t="s">
        <v>11</v>
      </c>
    </row>
    <row r="61" spans="1:18">
      <c r="A61" t="s">
        <v>95</v>
      </c>
      <c r="B61" t="s">
        <v>5</v>
      </c>
      <c r="C61" t="s">
        <v>38</v>
      </c>
      <c r="D61" t="s">
        <v>40</v>
      </c>
      <c r="E61" t="s">
        <v>40</v>
      </c>
      <c r="F61" t="s">
        <v>40</v>
      </c>
      <c r="G61" t="s">
        <v>40</v>
      </c>
      <c r="H61" t="s">
        <v>40</v>
      </c>
      <c r="I61" t="s">
        <v>40</v>
      </c>
      <c r="J61" s="10">
        <v>8034</v>
      </c>
      <c r="K61" s="10">
        <v>6541</v>
      </c>
      <c r="L61" s="10">
        <v>3311</v>
      </c>
      <c r="M61" s="10">
        <v>3254</v>
      </c>
      <c r="N61" s="10">
        <v>2687</v>
      </c>
      <c r="O61" s="10">
        <f t="shared" si="2"/>
        <v>23827</v>
      </c>
      <c r="P61" s="10">
        <f t="shared" si="3"/>
        <v>4765.4</v>
      </c>
      <c r="Q61" s="11" t="e">
        <f>_xlfn.RRI($N$4-$J$4,J61,N61)</f>
        <v>#NAME?</v>
      </c>
      <c r="R61" t="s">
        <v>125</v>
      </c>
    </row>
    <row r="62" spans="1:18">
      <c r="A62" t="s">
        <v>96</v>
      </c>
      <c r="B62" t="s">
        <v>5</v>
      </c>
      <c r="C62" t="s">
        <v>38</v>
      </c>
      <c r="D62" t="s">
        <v>38</v>
      </c>
      <c r="E62" t="s">
        <v>38</v>
      </c>
      <c r="F62" t="s">
        <v>40</v>
      </c>
      <c r="G62" t="s">
        <v>40</v>
      </c>
      <c r="H62" t="s">
        <v>40</v>
      </c>
      <c r="I62" t="s">
        <v>40</v>
      </c>
      <c r="J62" s="10">
        <v>1263</v>
      </c>
      <c r="K62" s="10">
        <v>2517</v>
      </c>
      <c r="L62" s="10">
        <v>8042</v>
      </c>
      <c r="M62" s="10">
        <v>8222</v>
      </c>
      <c r="N62" s="10">
        <v>9686</v>
      </c>
      <c r="O62" s="10">
        <f t="shared" si="2"/>
        <v>29730</v>
      </c>
      <c r="P62" s="10">
        <f t="shared" si="3"/>
        <v>5946</v>
      </c>
      <c r="Q62" s="11" t="e">
        <f>_xlfn.RRI($N$4-$J$4,J62,N62)</f>
        <v>#NAME?</v>
      </c>
      <c r="R62" t="s">
        <v>123</v>
      </c>
    </row>
    <row r="63" spans="1:18">
      <c r="A63" t="s">
        <v>97</v>
      </c>
      <c r="B63" t="s">
        <v>5</v>
      </c>
      <c r="C63" t="s">
        <v>38</v>
      </c>
      <c r="D63" t="s">
        <v>38</v>
      </c>
      <c r="E63" t="s">
        <v>38</v>
      </c>
      <c r="F63" t="s">
        <v>40</v>
      </c>
      <c r="G63" t="s">
        <v>40</v>
      </c>
      <c r="H63" t="s">
        <v>40</v>
      </c>
      <c r="I63" t="s">
        <v>40</v>
      </c>
      <c r="J63" s="10">
        <v>1032</v>
      </c>
      <c r="K63" s="10">
        <v>3919</v>
      </c>
      <c r="L63" s="10">
        <v>4466</v>
      </c>
      <c r="M63" s="10">
        <v>5568</v>
      </c>
      <c r="N63" s="10">
        <v>6476</v>
      </c>
      <c r="O63" s="10">
        <f t="shared" si="2"/>
        <v>21461</v>
      </c>
      <c r="P63" s="10">
        <f t="shared" si="3"/>
        <v>4292.2</v>
      </c>
      <c r="Q63" s="11" t="e">
        <f>_xlfn.RRI($N$4-$J$4,J63,N63)</f>
        <v>#NAME?</v>
      </c>
      <c r="R63" t="s">
        <v>126</v>
      </c>
    </row>
    <row r="64" spans="1:18">
      <c r="A64" t="s">
        <v>98</v>
      </c>
      <c r="B64" t="s">
        <v>5</v>
      </c>
      <c r="C64" t="s">
        <v>38</v>
      </c>
      <c r="D64" t="s">
        <v>38</v>
      </c>
      <c r="E64" t="s">
        <v>38</v>
      </c>
      <c r="F64" t="s">
        <v>40</v>
      </c>
      <c r="G64" t="s">
        <v>40</v>
      </c>
      <c r="H64" t="s">
        <v>40</v>
      </c>
      <c r="I64" t="s">
        <v>40</v>
      </c>
      <c r="J64" s="10">
        <v>1014</v>
      </c>
      <c r="K64" s="10">
        <v>2254</v>
      </c>
      <c r="L64" s="10">
        <v>4534</v>
      </c>
      <c r="M64" s="10">
        <v>6796</v>
      </c>
      <c r="N64" s="10">
        <v>7730</v>
      </c>
      <c r="O64" s="10">
        <f t="shared" si="2"/>
        <v>22328</v>
      </c>
      <c r="P64" s="10">
        <f t="shared" si="3"/>
        <v>4465.6</v>
      </c>
      <c r="Q64" s="11" t="e">
        <f>_xlfn.RRI($N$4-$J$4,J64,N64)</f>
        <v>#NAME?</v>
      </c>
      <c r="R64" t="s">
        <v>124</v>
      </c>
    </row>
  </sheetData>
  <sortState ref="M64:Q64" columnSort="1">
    <sortCondition ref="M64:Q64"/>
  </sortState>
  <mergeCells count="3">
    <mergeCell ref="C3:E3"/>
    <mergeCell ref="F3:I3"/>
    <mergeCell ref="J3:Q3"/>
  </mergeCells>
  <conditionalFormatting sqref="R3:R64">
    <cfRule type="containsText" dxfId="15" priority="2" stopIfTrue="1" operator="between" text="VALUE!">
      <formula>NOT(ISERROR(SEARCH("VALUE!",R3)))</formula>
    </cfRule>
    <cfRule type="containsText" dxfId="15" priority="3" operator="between" text="Value">
      <formula>NOT(ISERROR(SEARCH("Value",R3)))</formula>
    </cfRule>
    <cfRule type="containsText" dxfId="16" priority="4" operator="between" text="&quot;£$%^&amp;*()_+!&quot;£?&gt;&lt;@}:{*-+">
      <formula>NOT(ISERROR(SEARCH("""£$%^&amp;*()_+!""£?&gt;&lt;@}:{*-+",R3)))</formula>
    </cfRule>
    <cfRule type="containsText" dxfId="17" priority="5" operator="between" text="values">
      <formula>NOT(ISERROR(SEARCH("values",R3)))</formula>
    </cfRule>
    <cfRule type="containsErrors" dxfId="18" priority="6">
      <formula>ISERROR(R3)</formula>
    </cfRule>
  </conditionalFormatting>
  <pageMargins left="0.7" right="0.7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Sheet6</vt:lpstr>
      <vt:lpstr>Sheet7</vt:lpstr>
      <vt:lpstr>Sheet2</vt:lpstr>
      <vt:lpstr>Sheet4</vt:lpstr>
      <vt:lpstr>Sheet5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Administrator</cp:lastModifiedBy>
  <dcterms:created xsi:type="dcterms:W3CDTF">2022-01-18T02:47:00Z</dcterms:created>
  <dcterms:modified xsi:type="dcterms:W3CDTF">2024-08-19T23:58:25Z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5A9A298484D2416E9AB5B527B9E6E5DA_12</vt:lpwstr>
  </property>
  <property fmtid="{D5CDD505-2E9C-101B-9397-08002B2CF9AE}" pid="3" name="KSOProductBuildVer">
    <vt:lpwstr>1033-12.2.0.17562</vt:lpwstr>
  </property>
</Properties>
</file>