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checkouts\ads-bee\excel\"/>
    </mc:Choice>
  </mc:AlternateContent>
  <xr:revisionPtr revIDLastSave="0" documentId="13_ncr:1_{CEFDA8CB-D710-43DC-A9A7-BB0996807742}" xr6:coauthVersionLast="47" xr6:coauthVersionMax="47" xr10:uidLastSave="{00000000-0000-0000-0000-000000000000}"/>
  <bookViews>
    <workbookView xWindow="-78" yWindow="0" windowWidth="14658" windowHeight="13758" xr2:uid="{211E0828-E9B5-4AE5-81DC-B0B8B0375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  <c r="B16" i="1" a="1"/>
  <c r="B16" i="1" s="1"/>
  <c r="E3" i="1"/>
  <c r="E4" i="1"/>
  <c r="E5" i="1"/>
  <c r="E6" i="1"/>
  <c r="E7" i="1"/>
  <c r="E8" i="1"/>
  <c r="E9" i="1"/>
  <c r="E10" i="1"/>
  <c r="E11" i="1"/>
  <c r="E12" i="1"/>
  <c r="E2" i="1"/>
  <c r="D4" i="1"/>
  <c r="D5" i="1"/>
  <c r="D6" i="1"/>
  <c r="D7" i="1"/>
  <c r="D8" i="1"/>
  <c r="D9" i="1"/>
  <c r="D10" i="1"/>
  <c r="D11" i="1"/>
  <c r="D12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<sst xmlns="http://schemas.openxmlformats.org/spreadsheetml/2006/main" count="11" uniqueCount="11">
  <si>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mtl_bias_pwm_count</t>
  </si>
  <si>
    <t>mtl_bias_adc_count</t>
  </si>
  <si>
    <t>comp_bias_dc [mV]</t>
  </si>
  <si>
    <t>Expected comp_bias_dc [mV]</t>
  </si>
  <si>
    <t>Error comp_bias_dc [mV]</t>
  </si>
  <si>
    <t>mtl_bias_pwm_count Polynomial</t>
  </si>
  <si>
    <t>COEFF_X^3</t>
  </si>
  <si>
    <t>COEFF_X^2</t>
  </si>
  <si>
    <t>COEFF_X</t>
  </si>
  <si>
    <t>COEFF_CONST</t>
  </si>
  <si>
    <t>Corrected mtl_bias_pwm_count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</si>
</sst>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comp_bias_dc vs. mtl_bias_pwm_count</a:t>
            </a:r>
          </a:p>
        </c:rich>
      </c:tx>
      <c:layout>
        <c:manualLayout>
          <c:xMode val="edge"/>
          <c:yMode val="edge"/>
          <c:x val="8.1250903948447363E-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comp_bias_dc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</c:v>
                </c:pt>
                <c:pt idx="1">
                  <c:v>222</c:v>
                </c:pt>
                <c:pt idx="2">
                  <c:v>436</c:v>
                </c:pt>
                <c:pt idx="3">
                  <c:v>670</c:v>
                </c:pt>
                <c:pt idx="4">
                  <c:v>919</c:v>
                </c:pt>
                <c:pt idx="5">
                  <c:v>1183</c:v>
                </c:pt>
                <c:pt idx="6">
                  <c:v>1461</c:v>
                </c:pt>
                <c:pt idx="7">
                  <c:v>1784</c:v>
                </c:pt>
                <c:pt idx="8">
                  <c:v>2092</c:v>
                </c:pt>
                <c:pt idx="9">
                  <c:v>2413</c:v>
                </c:pt>
                <c:pt idx="10">
                  <c:v>2736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AB2-413D-BCDD-CE2951A23BA9}"/>
            </c:ext>
          </c:extLst>
        </c:ser>
        <c:ser>
          <c:idx val="0"/>
          <c:order val="1"/>
          <c:tx>
            <c:v>Expected comp_bias_dc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330</c:v>
                </c:pt>
                <c:pt idx="2">
                  <c:v>660</c:v>
                </c:pt>
                <c:pt idx="3">
                  <c:v>990</c:v>
                </c:pt>
                <c:pt idx="4">
                  <c:v>1320</c:v>
                </c:pt>
                <c:pt idx="5">
                  <c:v>1650</c:v>
                </c:pt>
                <c:pt idx="6">
                  <c:v>1980</c:v>
                </c:pt>
                <c:pt idx="7">
                  <c:v>2310</c:v>
                </c:pt>
                <c:pt idx="8">
                  <c:v>2640</c:v>
                </c:pt>
                <c:pt idx="9">
                  <c:v>2970</c:v>
                </c:pt>
                <c:pt idx="10">
                  <c:v>3300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AB2-413D-BCDD-CE2951A23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939855"/>
        <c:axId val="1461067471"/>
      </c:scatterChart>
      <c:valAx>
        <c:axId val="140493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mtl_bias_pwm_count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067471"/>
        <c:crosses val="autoZero"/>
        <c:crossBetween val="midCat"/>
      </c:valAx>
      <c:valAx>
        <c:axId val="146106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comp_bias_dc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93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3338558187837"/>
          <c:y val="0.69506394981552833"/>
          <c:w val="0.26548323122457967"/>
          <c:h val="0.1215335706759728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31154</xdr:colOff>
      <xdr:row>17</xdr:row>
      <xdr:rowOff>162148</xdr:rowOff>
    </xdr:from>
    <xdr:to>
      <xdr:col>6</xdr:col>
      <xdr:colOff>609600</xdr:colOff>
      <xdr:row>37</xdr:row>
      <xdr:rowOff>13447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1F7948-640F-AFFA-2F6F-AF5A6B23A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FB43-6721-4C05-8F0D-4B397C683E97}">
  <dimension ref="A1:F16"/>
  <sheetViews>
    <sheetView tabSelected="1" zoomScale="85" zoomScaleNormal="85" workbookViewId="0">
      <pane ySplit="1" topLeftCell="A8" activePane="bottomLeft" state="frozen"/>
      <selection pane="bottomLeft" activeCell="I16" sqref="I16"/>
    </sheetView>
  </sheetViews>
  <sheetFormatPr defaultRowHeight="14.4" x14ac:dyDescent="0.55000000000000004"/>
  <cols>
    <col min="1" max="1" width="18.3125" customWidth="1"/>
    <col min="2" max="2" width="17.20703125" customWidth="1"/>
    <col min="3" max="3" width="16.68359375" customWidth="1"/>
    <col min="4" max="4" width="13.3671875" customWidth="1"/>
    <col min="5" max="5" width="12.68359375" customWidth="1"/>
    <col min="6" max="6" width="10.15625" bestFit="1" customWidth="1"/>
  </cols>
  <sheetData>
    <row r="1" spans="1:6" ht="57.6" x14ac:dyDescent="0.55000000000000004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10</v>
      </c>
    </row>
    <row r="2" spans="1:6" x14ac:dyDescent="0.55000000000000004">
      <c r="A2">
        <v>0</v>
      </c>
      <c r="B2">
        <v>11</v>
      </c>
      <c r="C2">
        <v>0</v>
      </c>
      <c r="D2" s="1">
        <v>0</v>
      </c>
      <c r="E2">
        <f>C2-D2</f>
        <v>0</v>
      </c>
      <c r="F2" s="3">
        <f>$B$16*C2^3+$C$16*C2^2+$D$16*C2+$E$16</f>
        <v>-16.067679898706984</v>
      </c>
    </row>
    <row r="3" spans="1:6" x14ac:dyDescent="0.55000000000000004">
      <c r="A3">
        <v>500</v>
      </c>
      <c r="B3">
        <v>287</v>
      </c>
      <c r="C3">
        <v>222</v>
      </c>
      <c r="D3" s="1">
        <f>A3/5000*3300</f>
        <v>330</v>
      </c>
      <c r="E3">
        <f t="shared" ref="E3:E12" si="0">C3-D3</f>
        <v>-108</v>
      </c>
      <c r="F3" s="3">
        <f t="shared" ref="F3:F12" si="1">$B$16*C3^3+$C$16*C3^2+$D$16*C3+$E$16</f>
        <v>520.11453582011143</v>
      </c>
    </row>
    <row r="4" spans="1:6" x14ac:dyDescent="0.55000000000000004">
      <c r="A4">
        <v>1000</v>
      </c>
      <c r="B4">
        <v>575</v>
      </c>
      <c r="C4">
        <v>436</v>
      </c>
      <c r="D4" s="1">
        <f t="shared" ref="D4:D12" si="2">A4/5000*3300</f>
        <v>660</v>
      </c>
      <c r="E4">
        <f t="shared" si="0"/>
        <v>-224</v>
      </c>
      <c r="F4" s="3">
        <f t="shared" si="1"/>
        <v>1004.8607125861303</v>
      </c>
    </row>
    <row r="5" spans="1:6" x14ac:dyDescent="0.55000000000000004">
      <c r="A5">
        <v>1500</v>
      </c>
      <c r="B5">
        <v>860</v>
      </c>
      <c r="C5">
        <v>670</v>
      </c>
      <c r="D5" s="1">
        <f t="shared" si="2"/>
        <v>990</v>
      </c>
      <c r="E5">
        <f t="shared" si="0"/>
        <v>-320</v>
      </c>
      <c r="F5" s="3">
        <f t="shared" si="1"/>
        <v>1502.2509701756208</v>
      </c>
    </row>
    <row r="6" spans="1:6" x14ac:dyDescent="0.55000000000000004">
      <c r="A6">
        <v>2000</v>
      </c>
      <c r="B6">
        <v>1170</v>
      </c>
      <c r="C6">
        <v>919</v>
      </c>
      <c r="D6" s="1">
        <f t="shared" si="2"/>
        <v>1320</v>
      </c>
      <c r="E6">
        <f t="shared" si="0"/>
        <v>-401</v>
      </c>
      <c r="F6" s="3">
        <f t="shared" si="1"/>
        <v>1998.1421424886967</v>
      </c>
    </row>
    <row r="7" spans="1:6" x14ac:dyDescent="0.55000000000000004">
      <c r="A7">
        <v>2500</v>
      </c>
      <c r="B7">
        <v>1518</v>
      </c>
      <c r="C7">
        <v>1183</v>
      </c>
      <c r="D7" s="1">
        <f t="shared" si="2"/>
        <v>1650</v>
      </c>
      <c r="E7">
        <f t="shared" si="0"/>
        <v>-467</v>
      </c>
      <c r="F7" s="3">
        <f t="shared" si="1"/>
        <v>2491.2436696572167</v>
      </c>
    </row>
    <row r="8" spans="1:6" x14ac:dyDescent="0.55000000000000004">
      <c r="A8">
        <v>3000</v>
      </c>
      <c r="B8">
        <v>1850</v>
      </c>
      <c r="C8">
        <v>1461</v>
      </c>
      <c r="D8" s="1">
        <f t="shared" si="2"/>
        <v>1980</v>
      </c>
      <c r="E8">
        <f t="shared" si="0"/>
        <v>-519</v>
      </c>
      <c r="F8" s="3">
        <f t="shared" si="1"/>
        <v>2979.9633200717126</v>
      </c>
    </row>
    <row r="9" spans="1:6" x14ac:dyDescent="0.55000000000000004">
      <c r="A9">
        <v>3500</v>
      </c>
      <c r="B9">
        <v>2222</v>
      </c>
      <c r="C9">
        <v>1784</v>
      </c>
      <c r="D9" s="1">
        <f t="shared" si="2"/>
        <v>2310</v>
      </c>
      <c r="E9">
        <f t="shared" si="0"/>
        <v>-526</v>
      </c>
      <c r="F9" s="3">
        <f t="shared" si="1"/>
        <v>3516.6400248851237</v>
      </c>
    </row>
    <row r="10" spans="1:6" x14ac:dyDescent="0.55000000000000004">
      <c r="A10">
        <v>4000</v>
      </c>
      <c r="B10">
        <v>2594</v>
      </c>
      <c r="C10">
        <v>2092</v>
      </c>
      <c r="D10" s="1">
        <f t="shared" si="2"/>
        <v>2640</v>
      </c>
      <c r="E10">
        <f t="shared" si="0"/>
        <v>-548</v>
      </c>
      <c r="F10" s="3">
        <f t="shared" si="1"/>
        <v>4005.8140466367131</v>
      </c>
    </row>
    <row r="11" spans="1:6" x14ac:dyDescent="0.55000000000000004">
      <c r="A11">
        <v>4500</v>
      </c>
      <c r="B11">
        <v>2985</v>
      </c>
      <c r="C11">
        <v>2413</v>
      </c>
      <c r="D11" s="1">
        <f t="shared" si="2"/>
        <v>2970</v>
      </c>
      <c r="E11">
        <f t="shared" si="0"/>
        <v>-557</v>
      </c>
      <c r="F11" s="3">
        <f t="shared" si="1"/>
        <v>4501.5436876917565</v>
      </c>
    </row>
    <row r="12" spans="1:6" x14ac:dyDescent="0.55000000000000004">
      <c r="A12">
        <v>5000</v>
      </c>
      <c r="B12">
        <v>3393</v>
      </c>
      <c r="C12">
        <v>2736</v>
      </c>
      <c r="D12" s="1">
        <f t="shared" si="2"/>
        <v>3300</v>
      </c>
      <c r="E12">
        <f t="shared" si="0"/>
        <v>-564</v>
      </c>
      <c r="F12" s="3">
        <f t="shared" si="1"/>
        <v>4995.4945698856254</v>
      </c>
    </row>
    <row r="15" spans="1:6" ht="28.8" x14ac:dyDescent="0.55000000000000004">
      <c r="A15" s="2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6" x14ac:dyDescent="0.55000000000000004">
      <c r="B16" cm="1">
        <f t="array" ref="B16:E16">LINEST(A2:A12,C2:C12^{1,2,3})</f>
        <v>4.8729870388765384E-8</v>
      </c>
      <c r="C16">
        <v>-3.762526850647168E-4</v>
      </c>
      <c r="D16">
        <v>2.4963616990927506</v>
      </c>
      <c r="E16">
        <v>-16.067679898706984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McNelly</dc:creator>
  <cp:lastModifiedBy>John McNelly</cp:lastModifiedBy>
  <dcterms:created xsi:type="dcterms:W3CDTF">2023-12-20T01:38:58Z</dcterms:created>
  <dcterms:modified xsi:type="dcterms:W3CDTF">2023-12-20T05:03:20Z</dcterms:modified>
</cp:coreProperties>
</file>