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eb Coding\CS313\cs313-php\Misc Stuff\"/>
    </mc:Choice>
  </mc:AlternateContent>
  <xr:revisionPtr revIDLastSave="0" documentId="13_ncr:1_{ED23D8BD-4F47-4D9B-804E-D0331CD3CB5B}" xr6:coauthVersionLast="45" xr6:coauthVersionMax="45" xr10:uidLastSave="{00000000-0000-0000-0000-000000000000}"/>
  <bookViews>
    <workbookView xWindow="1305" yWindow="795" windowWidth="25620" windowHeight="11385" xr2:uid="{96835625-5A3C-49D6-9971-8BE856491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6" i="1"/>
  <c r="H51" i="1"/>
  <c r="H49" i="1"/>
  <c r="H48" i="1"/>
  <c r="H46" i="1"/>
  <c r="H43" i="1"/>
  <c r="H42" i="1"/>
  <c r="H39" i="1"/>
  <c r="H38" i="1"/>
  <c r="E51" i="1"/>
  <c r="M51" i="1"/>
  <c r="F49" i="1"/>
  <c r="F46" i="1"/>
  <c r="F43" i="1"/>
  <c r="F42" i="1"/>
  <c r="F39" i="1"/>
  <c r="F38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M55" i="1"/>
  <c r="M33" i="1"/>
  <c r="M32" i="1"/>
  <c r="M31" i="1"/>
  <c r="M30" i="1"/>
  <c r="M29" i="1"/>
  <c r="M28" i="1"/>
  <c r="M23" i="1"/>
  <c r="M22" i="1"/>
  <c r="M21" i="1"/>
  <c r="M20" i="1"/>
  <c r="M19" i="1"/>
  <c r="M18" i="1"/>
  <c r="M16" i="1"/>
  <c r="M15" i="1"/>
  <c r="M14" i="1"/>
  <c r="M13" i="1"/>
  <c r="M12" i="1"/>
  <c r="M11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<sst xmlns="http://schemas.openxmlformats.org/spreadsheetml/2006/main" count="133" uniqueCount="104">
  <si>
    <t>first</t>
  </si>
  <si>
    <t>last</t>
  </si>
  <si>
    <t>password</t>
  </si>
  <si>
    <t>address</t>
  </si>
  <si>
    <t>city</t>
  </si>
  <si>
    <t>state</t>
  </si>
  <si>
    <t>zip</t>
  </si>
  <si>
    <t>phone</t>
  </si>
  <si>
    <t>email</t>
  </si>
  <si>
    <t>display name</t>
  </si>
  <si>
    <r>
      <t>INSERT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INTO</t>
    </r>
    <r>
      <rPr>
        <sz val="11"/>
        <color rgb="FFD4D4D4"/>
        <rFont val="Consolas"/>
        <family val="3"/>
      </rPr>
      <t> public.user (first_name, last_name, </t>
    </r>
    <r>
      <rPr>
        <sz val="11"/>
        <color rgb="FF569CD6"/>
        <rFont val="Consolas"/>
        <family val="3"/>
      </rPr>
      <t>password</t>
    </r>
    <r>
      <rPr>
        <sz val="11"/>
        <color rgb="FFD4D4D4"/>
        <rFont val="Consolas"/>
        <family val="3"/>
      </rPr>
      <t>, billing_address, billing_city, billing_state, billing_zip, billing_phone, email, display_name) </t>
    </r>
    <r>
      <rPr>
        <sz val="11"/>
        <color rgb="FF569CD6"/>
        <rFont val="Consolas"/>
        <family val="3"/>
      </rPr>
      <t>VALUES</t>
    </r>
    <r>
      <rPr>
        <sz val="11"/>
        <color rgb="FFD4D4D4"/>
        <rFont val="Consolas"/>
        <family val="3"/>
      </rPr>
      <t>(</t>
    </r>
  </si>
  <si>
    <t>Scott</t>
  </si>
  <si>
    <t>Mosher</t>
  </si>
  <si>
    <t>100 I street</t>
  </si>
  <si>
    <t>San Jose</t>
  </si>
  <si>
    <t>CA</t>
  </si>
  <si>
    <t>408-123-4567</t>
  </si>
  <si>
    <t>me@me.com</t>
  </si>
  <si>
    <t>jorgemonkey</t>
  </si>
  <si>
    <t>Sara</t>
  </si>
  <si>
    <t>105 Steve Ave</t>
  </si>
  <si>
    <t>San Francisco</t>
  </si>
  <si>
    <t>456-456-2123</t>
  </si>
  <si>
    <t>sara@hermail.com</t>
  </si>
  <si>
    <t>queenie1</t>
  </si>
  <si>
    <t>Shane</t>
  </si>
  <si>
    <t>Truskolaski</t>
  </si>
  <si>
    <t>a1s2d3</t>
  </si>
  <si>
    <t>5418 N</t>
  </si>
  <si>
    <t>Lehi</t>
  </si>
  <si>
    <t>UT</t>
  </si>
  <si>
    <t>801-152-4576</t>
  </si>
  <si>
    <t>shane@gdawg.com</t>
  </si>
  <si>
    <t>mtbRider99</t>
  </si>
  <si>
    <t>Adam</t>
  </si>
  <si>
    <t>Stevens</t>
  </si>
  <si>
    <t>kingcool</t>
  </si>
  <si>
    <t>8517 Attala Dr</t>
  </si>
  <si>
    <t>Huntsville</t>
  </si>
  <si>
    <t>AL</t>
  </si>
  <si>
    <t>654-145-6863</t>
  </si>
  <si>
    <t>adam@alrocks.com</t>
  </si>
  <si>
    <t>outdoorGuy15</t>
  </si>
  <si>
    <t>name</t>
  </si>
  <si>
    <t>price</t>
  </si>
  <si>
    <t>quantity</t>
  </si>
  <si>
    <t>description</t>
  </si>
  <si>
    <t>image name</t>
  </si>
  <si>
    <t>42t Chainring</t>
  </si>
  <si>
    <t>A 42 MTB chainring</t>
  </si>
  <si>
    <t>0.jpg</t>
  </si>
  <si>
    <r>
      <t>INSERT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INTO</t>
    </r>
    <r>
      <rPr>
        <sz val="11"/>
        <color rgb="FFD4D4D4"/>
        <rFont val="Consolas"/>
        <family val="3"/>
      </rPr>
      <t> public.product (name, price, quantity, description, image_name) </t>
    </r>
    <r>
      <rPr>
        <sz val="11"/>
        <color rgb="FF569CD6"/>
        <rFont val="Consolas"/>
        <family val="3"/>
      </rPr>
      <t>VALUES</t>
    </r>
    <r>
      <rPr>
        <sz val="11"/>
        <color rgb="FFD4D4D4"/>
        <rFont val="Consolas"/>
        <family val="3"/>
      </rPr>
      <t>(</t>
    </r>
  </si>
  <si>
    <t>9sp MTB Chain</t>
  </si>
  <si>
    <t>9 Speed Mountain Bike Chain</t>
  </si>
  <si>
    <t>1.jpg</t>
  </si>
  <si>
    <t>MTB Grip</t>
  </si>
  <si>
    <t>Grips for mountain bike</t>
  </si>
  <si>
    <t>2.jpg</t>
  </si>
  <si>
    <t>380mm MTB Handlebar</t>
  </si>
  <si>
    <t>380mm width handlebar for mountain biking</t>
  </si>
  <si>
    <t>3.jpg</t>
  </si>
  <si>
    <t>29" MTB Tire</t>
  </si>
  <si>
    <t>29" Mountain bike tire for off roading</t>
  </si>
  <si>
    <t>5.jpg</t>
  </si>
  <si>
    <t>29" MTB Tube</t>
  </si>
  <si>
    <t>29" MTB inner tube</t>
  </si>
  <si>
    <t>6.jpg</t>
  </si>
  <si>
    <r>
      <t>INSERT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INTO</t>
    </r>
    <r>
      <rPr>
        <sz val="11"/>
        <color rgb="FFD4D4D4"/>
        <rFont val="Consolas"/>
        <family val="3"/>
      </rPr>
      <t> public.order (user_id, status, order_date, ship_address, ship_city, ship_state, ship_zip, ship_method) </t>
    </r>
    <r>
      <rPr>
        <sz val="11"/>
        <color rgb="FF569CD6"/>
        <rFont val="Consolas"/>
        <family val="3"/>
      </rPr>
      <t>VALUES</t>
    </r>
    <r>
      <rPr>
        <sz val="11"/>
        <color rgb="FFD4D4D4"/>
        <rFont val="Consolas"/>
        <family val="3"/>
      </rPr>
      <t>(</t>
    </r>
  </si>
  <si>
    <t>user ID</t>
  </si>
  <si>
    <t>status</t>
  </si>
  <si>
    <t>order date</t>
  </si>
  <si>
    <t>ship address</t>
  </si>
  <si>
    <t>ship city</t>
  </si>
  <si>
    <t>ship state</t>
  </si>
  <si>
    <t>method (int)</t>
  </si>
  <si>
    <t>123 my street</t>
  </si>
  <si>
    <t>order id</t>
  </si>
  <si>
    <t>prod id</t>
  </si>
  <si>
    <t>payment total</t>
  </si>
  <si>
    <t>card no</t>
  </si>
  <si>
    <t>card username</t>
  </si>
  <si>
    <t>card ex</t>
  </si>
  <si>
    <t>Scott Mosher</t>
  </si>
  <si>
    <r>
      <t>INSERT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INTO</t>
    </r>
    <r>
      <rPr>
        <sz val="11"/>
        <color rgb="FFD4D4D4"/>
        <rFont val="Consolas"/>
        <family val="3"/>
      </rPr>
      <t> public.order_item(order_id, product_id, quantity, price) </t>
    </r>
    <r>
      <rPr>
        <sz val="11"/>
        <color rgb="FF569CD6"/>
        <rFont val="Consolas"/>
        <family val="3"/>
      </rPr>
      <t>VALUES</t>
    </r>
    <r>
      <rPr>
        <sz val="11"/>
        <color rgb="FFD4D4D4"/>
        <rFont val="Consolas"/>
        <family val="3"/>
      </rPr>
      <t>(</t>
    </r>
  </si>
  <si>
    <t>order_id</t>
  </si>
  <si>
    <t>product_id</t>
  </si>
  <si>
    <t>price/ea</t>
  </si>
  <si>
    <t>=CONCATENATE($A$62, C64, " ",D62 ,A64, " ", E62, B64)</t>
  </si>
  <si>
    <t>total</t>
  </si>
  <si>
    <t>order total</t>
  </si>
  <si>
    <t>UPDATE public.ship_method SET rate =</t>
  </si>
  <si>
    <t>id</t>
  </si>
  <si>
    <t>rate</t>
  </si>
  <si>
    <t xml:space="preserve"> WHERE id=</t>
  </si>
  <si>
    <t>Shane Trusko</t>
  </si>
  <si>
    <t>Sara Mosher</t>
  </si>
  <si>
    <t>0425</t>
  </si>
  <si>
    <t>0221</t>
  </si>
  <si>
    <t>0622</t>
  </si>
  <si>
    <t>Adam Mosher</t>
  </si>
  <si>
    <t>0924</t>
  </si>
  <si>
    <t>1123</t>
  </si>
  <si>
    <t>0222</t>
  </si>
  <si>
    <r>
      <t>INSERT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INTO</t>
    </r>
    <r>
      <rPr>
        <sz val="11"/>
        <color rgb="FFD4D4D4"/>
        <rFont val="Consolas"/>
        <family val="3"/>
      </rPr>
      <t> public.payment(order_id, payment_amount, card_number, card_person_name, card_expiration) </t>
    </r>
    <r>
      <rPr>
        <sz val="11"/>
        <color rgb="FF569CD6"/>
        <rFont val="Consolas"/>
        <family val="3"/>
      </rPr>
      <t>VALUES</t>
    </r>
    <r>
      <rPr>
        <sz val="11"/>
        <color rgb="FFD4D4D4"/>
        <rFont val="Consolas"/>
        <family val="3"/>
      </rPr>
      <t>(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</si>
</sst>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@gdawg.com" TargetMode="External"/><Relationship Id="rId2" Type="http://schemas.openxmlformats.org/officeDocument/2006/relationships/hyperlink" Target="mailto:sara@hermail.com" TargetMode="External"/><Relationship Id="rId1" Type="http://schemas.openxmlformats.org/officeDocument/2006/relationships/hyperlink" Target="mailto:me@m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dam@alroc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D0EE-525E-4D5B-9353-59DD39DC1A5C}">
  <dimension ref="A1:M84"/>
  <sheetViews>
    <sheetView tabSelected="1" topLeftCell="A40" workbookViewId="0">
      <selection activeCell="I59" sqref="I59"/>
    </sheetView>
  </sheetViews>
  <sheetFormatPr defaultRowHeight="15" x14ac:dyDescent="0.25"/>
  <cols>
    <col min="1" max="1" width="14" customWidth="1"/>
    <col min="2" max="2" width="13.5703125" customWidth="1"/>
    <col min="3" max="3" width="12" bestFit="1" customWidth="1"/>
    <col min="4" max="4" width="43.7109375" customWidth="1"/>
    <col min="5" max="5" width="13.28515625" customWidth="1"/>
    <col min="8" max="8" width="12" customWidth="1"/>
    <col min="9" max="9" width="22.140625" customWidth="1"/>
    <col min="10" max="10" width="14.85546875" customWidth="1"/>
  </cols>
  <sheetData>
    <row r="1" spans="1:13" x14ac:dyDescent="0.25">
      <c r="A1" s="1" t="s">
        <v>10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3" x14ac:dyDescent="0.25">
      <c r="A3" t="s">
        <v>11</v>
      </c>
      <c r="B3" t="s">
        <v>12</v>
      </c>
      <c r="C3">
        <v>12345</v>
      </c>
      <c r="D3" t="s">
        <v>13</v>
      </c>
      <c r="E3" t="s">
        <v>14</v>
      </c>
      <c r="F3" t="s">
        <v>15</v>
      </c>
      <c r="G3">
        <v>95119</v>
      </c>
      <c r="H3" t="s">
        <v>16</v>
      </c>
      <c r="I3" s="2" t="s">
        <v>17</v>
      </c>
      <c r="J3" t="s">
        <v>18</v>
      </c>
      <c r="M3" t="str">
        <f>CONCATENATE($A$1,"'",A3,"','",B3,"','",C3,"','",D3,"','",E3,"','",F3,"','",G3,"','",H3,"','",I3,"','",J3,"');")</f>
        <v>INSERT INTO public.user (first_name, last_name, password, billing_address, billing_city, billing_state, billing_zip, billing_phone, email, display_name) VALUES('Scott','Mosher','12345','100 I street','San Jose','CA','95119','408-123-4567','me@me.com','jorgemonkey');</v>
      </c>
    </row>
    <row r="4" spans="1:13" x14ac:dyDescent="0.25">
      <c r="A4" t="s">
        <v>19</v>
      </c>
      <c r="B4" t="s">
        <v>12</v>
      </c>
      <c r="C4">
        <v>78945</v>
      </c>
      <c r="D4" t="s">
        <v>20</v>
      </c>
      <c r="E4" t="s">
        <v>21</v>
      </c>
      <c r="F4" t="s">
        <v>15</v>
      </c>
      <c r="G4">
        <v>89498</v>
      </c>
      <c r="H4" t="s">
        <v>22</v>
      </c>
      <c r="I4" s="2" t="s">
        <v>23</v>
      </c>
      <c r="J4" t="s">
        <v>24</v>
      </c>
      <c r="M4" t="str">
        <f t="shared" ref="M4:M9" si="0">CONCATENATE($A$1,"'",A4,"','",B4,"','",C4,"','",D4,"','",E4,"','",F4,"','",G4,"','",H4,"','",I4,"','",J4,"');")</f>
        <v>INSERT INTO public.user (first_name, last_name, password, billing_address, billing_city, billing_state, billing_zip, billing_phone, email, display_name) VALUES('Sara','Mosher','78945','105 Steve Ave','San Francisco','CA','89498','456-456-2123','sara@hermail.com','queenie1');</v>
      </c>
    </row>
    <row r="5" spans="1:13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>
        <v>84663</v>
      </c>
      <c r="H5" t="s">
        <v>31</v>
      </c>
      <c r="I5" s="2" t="s">
        <v>32</v>
      </c>
      <c r="J5" t="s">
        <v>33</v>
      </c>
      <c r="M5" t="str">
        <f t="shared" si="0"/>
        <v>INSERT INTO public.user (first_name, last_name, password, billing_address, billing_city, billing_state, billing_zip, billing_phone, email, display_name) VALUES('Shane','Truskolaski','a1s2d3','5418 N','Lehi','UT','84663','801-152-4576','shane@gdawg.com','mtbRider99');</v>
      </c>
    </row>
    <row r="6" spans="1:13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>
        <v>18594</v>
      </c>
      <c r="H6" t="s">
        <v>40</v>
      </c>
      <c r="I6" s="2" t="s">
        <v>41</v>
      </c>
      <c r="J6" t="s">
        <v>42</v>
      </c>
      <c r="M6" t="str">
        <f t="shared" si="0"/>
        <v>INSERT INTO public.user (first_name, last_name, password, billing_address, billing_city, billing_state, billing_zip, billing_phone, email, display_name) VALUES('Adam','Stevens','kingcool','8517 Attala Dr','Huntsville','AL','18594','654-145-6863','adam@alrocks.com','outdoorGuy15');</v>
      </c>
    </row>
    <row r="7" spans="1:13" x14ac:dyDescent="0.25">
      <c r="M7" t="str">
        <f t="shared" si="0"/>
        <v>INSERT INTO public.user (first_name, last_name, password, billing_address, billing_city, billing_state, billing_zip, billing_phone, email, display_name) VALUES('','','','','','','','','','');</v>
      </c>
    </row>
    <row r="8" spans="1:13" x14ac:dyDescent="0.25">
      <c r="M8" t="str">
        <f t="shared" si="0"/>
        <v>INSERT INTO public.user (first_name, last_name, password, billing_address, billing_city, billing_state, billing_zip, billing_phone, email, display_name) VALUES('','','','','','','','','','');</v>
      </c>
    </row>
    <row r="9" spans="1:13" x14ac:dyDescent="0.25">
      <c r="A9" s="1" t="s">
        <v>51</v>
      </c>
      <c r="M9" t="str">
        <f t="shared" si="0"/>
        <v>INSERT INTO public.user (first_name, last_name, password, billing_address, billing_city, billing_state, billing_zip, billing_phone, email, display_name) VALUES('INSERT INTO public.product (name, price, quantity, description, image_name) VALUES(','','','','','','','','','');</v>
      </c>
    </row>
    <row r="10" spans="1:13" x14ac:dyDescent="0.25">
      <c r="A10" t="s">
        <v>43</v>
      </c>
      <c r="B10" t="s">
        <v>44</v>
      </c>
      <c r="C10" t="s">
        <v>45</v>
      </c>
      <c r="D10" t="s">
        <v>46</v>
      </c>
      <c r="E10" t="s">
        <v>47</v>
      </c>
    </row>
    <row r="11" spans="1:13" x14ac:dyDescent="0.25">
      <c r="A11" t="s">
        <v>48</v>
      </c>
      <c r="B11">
        <v>10</v>
      </c>
      <c r="C11">
        <v>50</v>
      </c>
      <c r="D11" t="s">
        <v>49</v>
      </c>
      <c r="E11" t="s">
        <v>50</v>
      </c>
      <c r="M11" t="str">
        <f>CONCATENATE($A$9,"'",A11,"','",B11,"','",C11,"','",D11,"','",E11,"');")</f>
        <v>INSERT INTO public.product (name, price, quantity, description, image_name) VALUES('42t Chainring','10','50','A 42 MTB chainring','0.jpg');</v>
      </c>
    </row>
    <row r="12" spans="1:13" x14ac:dyDescent="0.25">
      <c r="A12" t="s">
        <v>52</v>
      </c>
      <c r="B12">
        <v>8.99</v>
      </c>
      <c r="C12">
        <v>100</v>
      </c>
      <c r="D12" t="s">
        <v>53</v>
      </c>
      <c r="E12" t="s">
        <v>54</v>
      </c>
      <c r="M12" t="str">
        <f t="shared" ref="M12:M23" si="1">CONCATENATE($A$9,"'",A12,"','",B12,"','",C12,"','",D12,"','",E12,"');")</f>
        <v>INSERT INTO public.product (name, price, quantity, description, image_name) VALUES('9sp MTB Chain','8.99','100','9 Speed Mountain Bike Chain','1.jpg');</v>
      </c>
    </row>
    <row r="13" spans="1:13" x14ac:dyDescent="0.25">
      <c r="A13" t="s">
        <v>55</v>
      </c>
      <c r="B13">
        <v>2.99</v>
      </c>
      <c r="C13">
        <v>25</v>
      </c>
      <c r="D13" t="s">
        <v>56</v>
      </c>
      <c r="E13" t="s">
        <v>57</v>
      </c>
      <c r="M13" t="str">
        <f t="shared" si="1"/>
        <v>INSERT INTO public.product (name, price, quantity, description, image_name) VALUES('MTB Grip','2.99','25','Grips for mountain bike','2.jpg');</v>
      </c>
    </row>
    <row r="14" spans="1:13" x14ac:dyDescent="0.25">
      <c r="A14" t="s">
        <v>58</v>
      </c>
      <c r="B14">
        <v>42.99</v>
      </c>
      <c r="C14">
        <v>10</v>
      </c>
      <c r="D14" t="s">
        <v>59</v>
      </c>
      <c r="E14" t="s">
        <v>60</v>
      </c>
      <c r="M14" t="str">
        <f t="shared" si="1"/>
        <v>INSERT INTO public.product (name, price, quantity, description, image_name) VALUES('380mm MTB Handlebar','42.99','10','380mm width handlebar for mountain biking','3.jpg');</v>
      </c>
    </row>
    <row r="15" spans="1:13" x14ac:dyDescent="0.25">
      <c r="A15" t="s">
        <v>61</v>
      </c>
      <c r="B15">
        <v>36.99</v>
      </c>
      <c r="C15">
        <v>200</v>
      </c>
      <c r="D15" t="s">
        <v>62</v>
      </c>
      <c r="E15" t="s">
        <v>63</v>
      </c>
      <c r="M15" t="str">
        <f t="shared" si="1"/>
        <v>INSERT INTO public.product (name, price, quantity, description, image_name) VALUES('29" MTB Tire','36.99','200','29" Mountain bike tire for off roading','5.jpg');</v>
      </c>
    </row>
    <row r="16" spans="1:13" x14ac:dyDescent="0.25">
      <c r="A16" t="s">
        <v>64</v>
      </c>
      <c r="B16">
        <v>9.99</v>
      </c>
      <c r="C16">
        <v>150</v>
      </c>
      <c r="D16" t="s">
        <v>65</v>
      </c>
      <c r="E16" t="s">
        <v>66</v>
      </c>
      <c r="M16" t="str">
        <f t="shared" si="1"/>
        <v>INSERT INTO public.product (name, price, quantity, description, image_name) VALUES('29" MTB Tube','9.99','150','29" MTB inner tube','6.jpg');</v>
      </c>
    </row>
    <row r="18" spans="1:13" x14ac:dyDescent="0.25">
      <c r="M18" t="str">
        <f t="shared" si="1"/>
        <v>INSERT INTO public.product (name, price, quantity, description, image_name) VALUES('','','','','');</v>
      </c>
    </row>
    <row r="19" spans="1:13" x14ac:dyDescent="0.25">
      <c r="M19" t="str">
        <f t="shared" si="1"/>
        <v>INSERT INTO public.product (name, price, quantity, description, image_name) VALUES('','','','','');</v>
      </c>
    </row>
    <row r="20" spans="1:13" x14ac:dyDescent="0.25">
      <c r="M20" t="str">
        <f t="shared" si="1"/>
        <v>INSERT INTO public.product (name, price, quantity, description, image_name) VALUES('','','','','');</v>
      </c>
    </row>
    <row r="21" spans="1:13" x14ac:dyDescent="0.25">
      <c r="M21" t="str">
        <f t="shared" si="1"/>
        <v>INSERT INTO public.product (name, price, quantity, description, image_name) VALUES('','','','','');</v>
      </c>
    </row>
    <row r="22" spans="1:13" x14ac:dyDescent="0.25">
      <c r="M22" t="str">
        <f t="shared" si="1"/>
        <v>INSERT INTO public.product (name, price, quantity, description, image_name) VALUES('','','','','');</v>
      </c>
    </row>
    <row r="23" spans="1:13" x14ac:dyDescent="0.25">
      <c r="M23" t="str">
        <f t="shared" si="1"/>
        <v>INSERT INTO public.product (name, price, quantity, description, image_name) VALUES('','','','','');</v>
      </c>
    </row>
    <row r="26" spans="1:13" x14ac:dyDescent="0.25">
      <c r="A26" s="1" t="s">
        <v>67</v>
      </c>
    </row>
    <row r="27" spans="1:13" x14ac:dyDescent="0.25">
      <c r="A27" t="s">
        <v>68</v>
      </c>
      <c r="B27" t="s">
        <v>69</v>
      </c>
      <c r="C27" t="s">
        <v>70</v>
      </c>
      <c r="D27" t="s">
        <v>71</v>
      </c>
      <c r="E27" t="s">
        <v>72</v>
      </c>
      <c r="F27" t="s">
        <v>73</v>
      </c>
      <c r="G27" t="s">
        <v>6</v>
      </c>
      <c r="H27" t="s">
        <v>74</v>
      </c>
    </row>
    <row r="28" spans="1:13" x14ac:dyDescent="0.25">
      <c r="A28">
        <v>1</v>
      </c>
      <c r="B28">
        <v>3</v>
      </c>
      <c r="C28" s="3">
        <v>43876</v>
      </c>
      <c r="D28" t="s">
        <v>75</v>
      </c>
      <c r="E28" t="s">
        <v>14</v>
      </c>
      <c r="F28" t="s">
        <v>15</v>
      </c>
      <c r="G28">
        <v>95119</v>
      </c>
      <c r="H28">
        <v>4</v>
      </c>
      <c r="M28" t="str">
        <f>CONCATENATE($A$26,"'",A28,"','",B28,"','",C28,"','",D28,"','",E28,"','",F28,"','",G28,"','",H28,"');")</f>
        <v>INSERT INTO public.order (user_id, status, order_date, ship_address, ship_city, ship_state, ship_zip, ship_method) VALUES('1','3','43876','123 my street','San Jose','CA','95119','4');</v>
      </c>
    </row>
    <row r="29" spans="1:13" x14ac:dyDescent="0.25">
      <c r="A29">
        <v>3</v>
      </c>
      <c r="B29">
        <v>2</v>
      </c>
      <c r="C29" s="3">
        <v>43923</v>
      </c>
      <c r="D29" t="s">
        <v>13</v>
      </c>
      <c r="E29" t="s">
        <v>14</v>
      </c>
      <c r="F29" t="s">
        <v>15</v>
      </c>
      <c r="G29">
        <v>95119</v>
      </c>
      <c r="H29">
        <v>1</v>
      </c>
      <c r="M29" t="str">
        <f t="shared" ref="M29:M33" si="2">CONCATENATE($A$26,"'",A29,"','",B29,"','",C29,"','",D29,"','",E29,"','",F29,"','",G29,"','",H29,"');")</f>
        <v>INSERT INTO public.order (user_id, status, order_date, ship_address, ship_city, ship_state, ship_zip, ship_method) VALUES('3','2','43923','100 I street','San Jose','CA','95119','1');</v>
      </c>
    </row>
    <row r="30" spans="1:13" x14ac:dyDescent="0.25">
      <c r="A30">
        <v>2</v>
      </c>
      <c r="B30">
        <v>1</v>
      </c>
      <c r="C30" s="3">
        <v>43967</v>
      </c>
      <c r="D30" t="s">
        <v>37</v>
      </c>
      <c r="E30" t="s">
        <v>38</v>
      </c>
      <c r="F30" t="s">
        <v>39</v>
      </c>
      <c r="G30">
        <v>18594</v>
      </c>
      <c r="H30">
        <v>2</v>
      </c>
      <c r="M30" t="str">
        <f t="shared" si="2"/>
        <v>INSERT INTO public.order (user_id, status, order_date, ship_address, ship_city, ship_state, ship_zip, ship_method) VALUES('2','1','43967','8517 Attala Dr','Huntsville','AL','18594','2');</v>
      </c>
    </row>
    <row r="31" spans="1:13" x14ac:dyDescent="0.25">
      <c r="A31">
        <v>2</v>
      </c>
      <c r="B31">
        <v>5</v>
      </c>
      <c r="C31" s="3">
        <v>43907</v>
      </c>
      <c r="D31" t="s">
        <v>37</v>
      </c>
      <c r="E31" t="s">
        <v>38</v>
      </c>
      <c r="F31" t="s">
        <v>39</v>
      </c>
      <c r="G31">
        <v>18594</v>
      </c>
      <c r="H31">
        <v>4</v>
      </c>
      <c r="M31" t="str">
        <f t="shared" si="2"/>
        <v>INSERT INTO public.order (user_id, status, order_date, ship_address, ship_city, ship_state, ship_zip, ship_method) VALUES('2','5','43907','8517 Attala Dr','Huntsville','AL','18594','4');</v>
      </c>
    </row>
    <row r="32" spans="1:13" x14ac:dyDescent="0.25">
      <c r="A32">
        <v>4</v>
      </c>
      <c r="B32">
        <v>4</v>
      </c>
      <c r="C32" s="3">
        <v>43953</v>
      </c>
      <c r="D32" t="s">
        <v>28</v>
      </c>
      <c r="E32" t="s">
        <v>29</v>
      </c>
      <c r="F32" t="s">
        <v>30</v>
      </c>
      <c r="G32">
        <v>84663</v>
      </c>
      <c r="H32">
        <v>1</v>
      </c>
      <c r="M32" t="str">
        <f t="shared" si="2"/>
        <v>INSERT INTO public.order (user_id, status, order_date, ship_address, ship_city, ship_state, ship_zip, ship_method) VALUES('4','4','43953','5418 N','Lehi','UT','84663','1');</v>
      </c>
    </row>
    <row r="33" spans="1:13" x14ac:dyDescent="0.25">
      <c r="A33">
        <v>4</v>
      </c>
      <c r="B33">
        <v>2</v>
      </c>
      <c r="C33" s="3">
        <v>43953</v>
      </c>
      <c r="D33" t="s">
        <v>28</v>
      </c>
      <c r="E33" t="s">
        <v>29</v>
      </c>
      <c r="F33" t="s">
        <v>30</v>
      </c>
      <c r="G33">
        <v>84663</v>
      </c>
      <c r="H33">
        <v>1</v>
      </c>
      <c r="M33" t="str">
        <f t="shared" si="2"/>
        <v>INSERT INTO public.order (user_id, status, order_date, ship_address, ship_city, ship_state, ship_zip, ship_method) VALUES('4','2','43953','5418 N','Lehi','UT','84663','1');</v>
      </c>
    </row>
    <row r="34" spans="1:13" x14ac:dyDescent="0.25">
      <c r="C34" s="3"/>
    </row>
    <row r="36" spans="1:13" x14ac:dyDescent="0.25">
      <c r="A36" s="1" t="s">
        <v>83</v>
      </c>
    </row>
    <row r="37" spans="1:13" x14ac:dyDescent="0.25">
      <c r="A37" t="s">
        <v>76</v>
      </c>
      <c r="B37" t="s">
        <v>77</v>
      </c>
      <c r="C37" t="s">
        <v>45</v>
      </c>
      <c r="D37" t="s">
        <v>44</v>
      </c>
      <c r="E37" t="s">
        <v>88</v>
      </c>
      <c r="F37" t="s">
        <v>89</v>
      </c>
    </row>
    <row r="38" spans="1:13" x14ac:dyDescent="0.25">
      <c r="A38">
        <v>1</v>
      </c>
      <c r="B38">
        <v>2</v>
      </c>
      <c r="C38">
        <v>1</v>
      </c>
      <c r="D38">
        <v>10</v>
      </c>
      <c r="E38">
        <f>C38*D38</f>
        <v>10</v>
      </c>
      <c r="F38">
        <f>E38</f>
        <v>10</v>
      </c>
      <c r="G38">
        <v>8</v>
      </c>
      <c r="H38">
        <f>F38+G38</f>
        <v>18</v>
      </c>
      <c r="M38" t="str">
        <f>CONCATENATE($A$36,"'",A38,"','",B38,"','",C38,"','",D38,"');")</f>
        <v>INSERT INTO public.order_item(order_id, product_id, quantity, price) VALUES('1','2','1','10');</v>
      </c>
    </row>
    <row r="39" spans="1:13" x14ac:dyDescent="0.25">
      <c r="A39">
        <v>2</v>
      </c>
      <c r="B39">
        <v>4</v>
      </c>
      <c r="C39">
        <v>1</v>
      </c>
      <c r="D39">
        <v>2.99</v>
      </c>
      <c r="E39">
        <f t="shared" ref="E39:E51" si="3">C39*D39</f>
        <v>2.99</v>
      </c>
      <c r="F39">
        <f>SUM(E39:E41)</f>
        <v>119.96000000000001</v>
      </c>
      <c r="G39">
        <v>8</v>
      </c>
      <c r="H39">
        <f>F39+G39</f>
        <v>127.96000000000001</v>
      </c>
      <c r="M39" t="str">
        <f t="shared" ref="M39:M51" si="4">CONCATENATE($A$36,"'",A39,"','",B39,"','",C39,"','",D39,"');")</f>
        <v>INSERT INTO public.order_item(order_id, product_id, quantity, price) VALUES('2','4','1','2.99');</v>
      </c>
    </row>
    <row r="40" spans="1:13" x14ac:dyDescent="0.25">
      <c r="A40">
        <v>2</v>
      </c>
      <c r="B40">
        <v>5</v>
      </c>
      <c r="C40">
        <v>1</v>
      </c>
      <c r="D40">
        <v>42.99</v>
      </c>
      <c r="E40">
        <f t="shared" si="3"/>
        <v>42.99</v>
      </c>
      <c r="M40" t="str">
        <f t="shared" si="4"/>
        <v>INSERT INTO public.order_item(order_id, product_id, quantity, price) VALUES('2','5','1','42.99');</v>
      </c>
    </row>
    <row r="41" spans="1:13" x14ac:dyDescent="0.25">
      <c r="A41">
        <v>2</v>
      </c>
      <c r="B41">
        <v>6</v>
      </c>
      <c r="C41">
        <v>2</v>
      </c>
      <c r="D41">
        <v>36.99</v>
      </c>
      <c r="E41">
        <f t="shared" si="3"/>
        <v>73.98</v>
      </c>
      <c r="M41" t="str">
        <f t="shared" si="4"/>
        <v>INSERT INTO public.order_item(order_id, product_id, quantity, price) VALUES('2','6','2','36.99');</v>
      </c>
    </row>
    <row r="42" spans="1:13" x14ac:dyDescent="0.25">
      <c r="A42">
        <v>3</v>
      </c>
      <c r="B42">
        <v>7</v>
      </c>
      <c r="C42">
        <v>4</v>
      </c>
      <c r="D42">
        <v>9.99</v>
      </c>
      <c r="E42">
        <f t="shared" si="3"/>
        <v>39.96</v>
      </c>
      <c r="F42">
        <f>E42</f>
        <v>39.96</v>
      </c>
      <c r="G42">
        <v>2</v>
      </c>
      <c r="H42">
        <f>F42+G42</f>
        <v>41.96</v>
      </c>
      <c r="M42" t="str">
        <f t="shared" si="4"/>
        <v>INSERT INTO public.order_item(order_id, product_id, quantity, price) VALUES('3','7','4','9.99');</v>
      </c>
    </row>
    <row r="43" spans="1:13" x14ac:dyDescent="0.25">
      <c r="A43">
        <v>4</v>
      </c>
      <c r="B43">
        <v>3</v>
      </c>
      <c r="C43">
        <v>1</v>
      </c>
      <c r="D43">
        <v>8.99</v>
      </c>
      <c r="E43">
        <f t="shared" si="3"/>
        <v>8.99</v>
      </c>
      <c r="F43">
        <f>SUM(E43:E45)</f>
        <v>61.980000000000004</v>
      </c>
      <c r="G43">
        <v>25</v>
      </c>
      <c r="H43">
        <f>F43+G43</f>
        <v>86.98</v>
      </c>
      <c r="M43" t="str">
        <f t="shared" si="4"/>
        <v>INSERT INTO public.order_item(order_id, product_id, quantity, price) VALUES('4','3','1','8.99');</v>
      </c>
    </row>
    <row r="44" spans="1:13" x14ac:dyDescent="0.25">
      <c r="A44">
        <v>4</v>
      </c>
      <c r="B44">
        <v>2</v>
      </c>
      <c r="C44">
        <v>1</v>
      </c>
      <c r="D44">
        <v>10</v>
      </c>
      <c r="E44">
        <f t="shared" si="3"/>
        <v>10</v>
      </c>
      <c r="M44" t="str">
        <f t="shared" si="4"/>
        <v>INSERT INTO public.order_item(order_id, product_id, quantity, price) VALUES('4','2','1','10');</v>
      </c>
    </row>
    <row r="45" spans="1:13" x14ac:dyDescent="0.25">
      <c r="A45">
        <v>4</v>
      </c>
      <c r="B45">
        <v>5</v>
      </c>
      <c r="C45">
        <v>1</v>
      </c>
      <c r="D45">
        <v>42.99</v>
      </c>
      <c r="E45">
        <f t="shared" si="3"/>
        <v>42.99</v>
      </c>
      <c r="M45" t="str">
        <f t="shared" si="4"/>
        <v>INSERT INTO public.order_item(order_id, product_id, quantity, price) VALUES('4','5','1','42.99');</v>
      </c>
    </row>
    <row r="46" spans="1:13" x14ac:dyDescent="0.25">
      <c r="A46">
        <v>5</v>
      </c>
      <c r="B46">
        <v>6</v>
      </c>
      <c r="C46">
        <v>2</v>
      </c>
      <c r="D46">
        <v>36.99</v>
      </c>
      <c r="E46">
        <f t="shared" si="3"/>
        <v>73.98</v>
      </c>
      <c r="F46">
        <f>SUM(E46:E47)</f>
        <v>93.960000000000008</v>
      </c>
      <c r="G46">
        <v>8</v>
      </c>
      <c r="H46">
        <f>F46+G46</f>
        <v>101.96000000000001</v>
      </c>
      <c r="M46" t="str">
        <f t="shared" si="4"/>
        <v>INSERT INTO public.order_item(order_id, product_id, quantity, price) VALUES('5','6','2','36.99');</v>
      </c>
    </row>
    <row r="47" spans="1:13" x14ac:dyDescent="0.25">
      <c r="A47">
        <v>5</v>
      </c>
      <c r="B47">
        <v>7</v>
      </c>
      <c r="C47">
        <v>2</v>
      </c>
      <c r="D47">
        <v>9.99</v>
      </c>
      <c r="E47">
        <f t="shared" si="3"/>
        <v>19.98</v>
      </c>
      <c r="M47" t="str">
        <f t="shared" si="4"/>
        <v>INSERT INTO public.order_item(order_id, product_id, quantity, price) VALUES('5','7','2','9.99');</v>
      </c>
    </row>
    <row r="48" spans="1:13" x14ac:dyDescent="0.25">
      <c r="A48">
        <v>6</v>
      </c>
      <c r="B48">
        <v>6</v>
      </c>
      <c r="C48">
        <v>1</v>
      </c>
      <c r="D48">
        <v>36.99</v>
      </c>
      <c r="E48">
        <f t="shared" si="3"/>
        <v>36.99</v>
      </c>
      <c r="F48">
        <v>36.99</v>
      </c>
      <c r="G48">
        <v>2</v>
      </c>
      <c r="H48">
        <f>F48+G48</f>
        <v>38.99</v>
      </c>
      <c r="M48" t="str">
        <f t="shared" si="4"/>
        <v>INSERT INTO public.order_item(order_id, product_id, quantity, price) VALUES('6','6','1','36.99');</v>
      </c>
    </row>
    <row r="49" spans="1:13" x14ac:dyDescent="0.25">
      <c r="A49">
        <v>7</v>
      </c>
      <c r="B49">
        <v>6</v>
      </c>
      <c r="C49">
        <v>2</v>
      </c>
      <c r="D49">
        <v>36.99</v>
      </c>
      <c r="E49">
        <f t="shared" si="3"/>
        <v>73.98</v>
      </c>
      <c r="F49">
        <f>SUM(E49:E50)</f>
        <v>221.94</v>
      </c>
      <c r="G49">
        <v>2</v>
      </c>
      <c r="H49">
        <f>F49+G49</f>
        <v>223.94</v>
      </c>
      <c r="M49" t="str">
        <f t="shared" si="4"/>
        <v>INSERT INTO public.order_item(order_id, product_id, quantity, price) VALUES('7','6','2','36.99');</v>
      </c>
    </row>
    <row r="50" spans="1:13" x14ac:dyDescent="0.25">
      <c r="A50">
        <v>7</v>
      </c>
      <c r="B50">
        <v>6</v>
      </c>
      <c r="C50">
        <v>4</v>
      </c>
      <c r="D50">
        <v>36.99</v>
      </c>
      <c r="E50">
        <f t="shared" si="3"/>
        <v>147.96</v>
      </c>
      <c r="M50" t="str">
        <f t="shared" si="4"/>
        <v>INSERT INTO public.order_item(order_id, product_id, quantity, price) VALUES('7','6','4','36.99');</v>
      </c>
    </row>
    <row r="51" spans="1:13" x14ac:dyDescent="0.25">
      <c r="A51">
        <v>8</v>
      </c>
      <c r="B51">
        <v>4</v>
      </c>
      <c r="C51">
        <v>2</v>
      </c>
      <c r="D51">
        <v>2.99</v>
      </c>
      <c r="E51">
        <f t="shared" si="3"/>
        <v>5.98</v>
      </c>
      <c r="F51">
        <v>5.98</v>
      </c>
      <c r="G51">
        <v>2</v>
      </c>
      <c r="H51">
        <f>F51+G51</f>
        <v>7.98</v>
      </c>
      <c r="M51" t="str">
        <f t="shared" si="4"/>
        <v>INSERT INTO public.order_item(order_id, product_id, quantity, price) VALUES('8','4','2','2.99');</v>
      </c>
    </row>
    <row r="53" spans="1:13" x14ac:dyDescent="0.25">
      <c r="A53" s="1" t="s">
        <v>103</v>
      </c>
    </row>
    <row r="54" spans="1:13" x14ac:dyDescent="0.25">
      <c r="A54" t="s">
        <v>76</v>
      </c>
      <c r="B54" t="s">
        <v>78</v>
      </c>
      <c r="C54" t="s">
        <v>79</v>
      </c>
      <c r="D54" t="s">
        <v>80</v>
      </c>
      <c r="E54" t="s">
        <v>81</v>
      </c>
    </row>
    <row r="55" spans="1:13" x14ac:dyDescent="0.25">
      <c r="A55">
        <v>1</v>
      </c>
      <c r="B55">
        <v>18</v>
      </c>
      <c r="C55">
        <v>1234567890</v>
      </c>
      <c r="D55" t="s">
        <v>82</v>
      </c>
      <c r="E55" s="4" t="s">
        <v>102</v>
      </c>
      <c r="M55" t="str">
        <f>CONCATENATE($A$53,"'",A55,"','",B55,"','",C55,"','",D55,"','",E55,"');")</f>
        <v>INSERT INTO public.payment(order_id, payment_amount, card_number, card_person_name, card_expiration) VALUES('1','18','1234567890','Scott Mosher','0222');</v>
      </c>
    </row>
    <row r="56" spans="1:13" x14ac:dyDescent="0.25">
      <c r="A56">
        <v>2</v>
      </c>
      <c r="B56">
        <v>127.96</v>
      </c>
      <c r="C56">
        <v>1234567890</v>
      </c>
      <c r="D56" t="s">
        <v>82</v>
      </c>
      <c r="E56" s="4" t="s">
        <v>96</v>
      </c>
      <c r="M56" t="str">
        <f t="shared" ref="M56:M62" si="5">CONCATENATE($A$53,"'",A56,"','",B56,"','",C56,"','",D56,"','",E56,"');")</f>
        <v>INSERT INTO public.payment(order_id, payment_amount, card_number, card_person_name, card_expiration) VALUES('2','127.96','1234567890','Scott Mosher','0425');</v>
      </c>
    </row>
    <row r="57" spans="1:13" x14ac:dyDescent="0.25">
      <c r="A57">
        <v>3</v>
      </c>
      <c r="B57">
        <v>41.96</v>
      </c>
      <c r="C57">
        <v>1940506738</v>
      </c>
      <c r="D57" t="s">
        <v>94</v>
      </c>
      <c r="E57" s="4" t="s">
        <v>97</v>
      </c>
      <c r="M57" t="str">
        <f t="shared" si="5"/>
        <v>INSERT INTO public.payment(order_id, payment_amount, card_number, card_person_name, card_expiration) VALUES('3','41.96','1940506738','Shane Trusko','0221');</v>
      </c>
    </row>
    <row r="58" spans="1:13" x14ac:dyDescent="0.25">
      <c r="A58">
        <v>4</v>
      </c>
      <c r="B58">
        <v>86.98</v>
      </c>
      <c r="C58">
        <v>10496715234</v>
      </c>
      <c r="D58" t="s">
        <v>95</v>
      </c>
      <c r="E58" s="4" t="s">
        <v>98</v>
      </c>
      <c r="M58" t="str">
        <f t="shared" si="5"/>
        <v>INSERT INTO public.payment(order_id, payment_amount, card_number, card_person_name, card_expiration) VALUES('4','86.98','10496715234','Sara Mosher','0622');</v>
      </c>
    </row>
    <row r="59" spans="1:13" x14ac:dyDescent="0.25">
      <c r="A59">
        <v>5</v>
      </c>
      <c r="B59">
        <v>101.96</v>
      </c>
      <c r="C59">
        <v>10496715234</v>
      </c>
      <c r="D59" t="s">
        <v>95</v>
      </c>
      <c r="E59" s="4" t="s">
        <v>98</v>
      </c>
      <c r="M59" t="str">
        <f t="shared" si="5"/>
        <v>INSERT INTO public.payment(order_id, payment_amount, card_number, card_person_name, card_expiration) VALUES('5','101.96','10496715234','Sara Mosher','0622');</v>
      </c>
    </row>
    <row r="60" spans="1:13" x14ac:dyDescent="0.25">
      <c r="A60">
        <v>6</v>
      </c>
      <c r="B60">
        <v>38.99</v>
      </c>
      <c r="C60">
        <v>47899742389</v>
      </c>
      <c r="D60" t="s">
        <v>99</v>
      </c>
      <c r="E60" s="4" t="s">
        <v>100</v>
      </c>
      <c r="M60" t="str">
        <f t="shared" si="5"/>
        <v>INSERT INTO public.payment(order_id, payment_amount, card_number, card_person_name, card_expiration) VALUES('6','38.99','47899742389','Adam Mosher','0924');</v>
      </c>
    </row>
    <row r="61" spans="1:13" x14ac:dyDescent="0.25">
      <c r="A61">
        <v>7</v>
      </c>
      <c r="B61">
        <v>223.94</v>
      </c>
      <c r="C61">
        <v>47899742389</v>
      </c>
      <c r="D61" t="s">
        <v>99</v>
      </c>
      <c r="E61" s="4" t="s">
        <v>100</v>
      </c>
      <c r="M61" t="str">
        <f t="shared" si="5"/>
        <v>INSERT INTO public.payment(order_id, payment_amount, card_number, card_person_name, card_expiration) VALUES('7','223.94','47899742389','Adam Mosher','0924');</v>
      </c>
    </row>
    <row r="62" spans="1:13" x14ac:dyDescent="0.25">
      <c r="A62">
        <v>8</v>
      </c>
      <c r="B62">
        <v>7.98</v>
      </c>
      <c r="C62">
        <v>1275793637</v>
      </c>
      <c r="D62" t="s">
        <v>99</v>
      </c>
      <c r="E62" s="4" t="s">
        <v>101</v>
      </c>
      <c r="M62" t="str">
        <f t="shared" si="5"/>
        <v>INSERT INTO public.payment(order_id, payment_amount, card_number, card_person_name, card_expiration) VALUES('8','7.98','1275793637','Adam Mosher','1123');</v>
      </c>
    </row>
    <row r="63" spans="1:13" x14ac:dyDescent="0.25">
      <c r="E63" s="4"/>
    </row>
    <row r="64" spans="1:13" x14ac:dyDescent="0.25">
      <c r="A64" t="s">
        <v>84</v>
      </c>
      <c r="B64" t="s">
        <v>85</v>
      </c>
      <c r="C64" t="s">
        <v>86</v>
      </c>
      <c r="E64" s="4"/>
    </row>
    <row r="65" spans="1:12" x14ac:dyDescent="0.25">
      <c r="A65">
        <v>1</v>
      </c>
      <c r="B65">
        <v>2</v>
      </c>
      <c r="C65">
        <v>10</v>
      </c>
      <c r="E65" s="5" t="s">
        <v>87</v>
      </c>
      <c r="L65" t="str">
        <f>CONCATENATE($A$63, C65, " ",$D$63,A65, " ", $E$63, B65, ";")</f>
        <v>10 1 2;</v>
      </c>
    </row>
    <row r="66" spans="1:12" x14ac:dyDescent="0.25">
      <c r="A66">
        <v>2</v>
      </c>
      <c r="B66">
        <v>4</v>
      </c>
      <c r="C66">
        <v>2.99</v>
      </c>
      <c r="E66" s="5"/>
      <c r="L66" t="str">
        <f t="shared" ref="L66:L77" si="6">CONCATENATE($A$63, C66, " ",$D$63,A66, " ", $E$63, B66, ";")</f>
        <v>2.99 2 4;</v>
      </c>
    </row>
    <row r="67" spans="1:12" x14ac:dyDescent="0.25">
      <c r="A67">
        <v>2</v>
      </c>
      <c r="B67">
        <v>5</v>
      </c>
      <c r="C67">
        <v>42.99</v>
      </c>
      <c r="E67" s="5"/>
      <c r="L67" t="str">
        <f t="shared" si="6"/>
        <v>42.99 2 5;</v>
      </c>
    </row>
    <row r="68" spans="1:12" x14ac:dyDescent="0.25">
      <c r="A68">
        <v>2</v>
      </c>
      <c r="B68">
        <v>6</v>
      </c>
      <c r="C68">
        <v>36.99</v>
      </c>
      <c r="E68" s="5"/>
      <c r="L68" t="str">
        <f t="shared" si="6"/>
        <v>36.99 2 6;</v>
      </c>
    </row>
    <row r="69" spans="1:12" x14ac:dyDescent="0.25">
      <c r="A69">
        <v>3</v>
      </c>
      <c r="B69">
        <v>7</v>
      </c>
      <c r="C69">
        <v>9.99</v>
      </c>
      <c r="E69" s="5"/>
      <c r="L69" t="str">
        <f t="shared" si="6"/>
        <v>9.99 3 7;</v>
      </c>
    </row>
    <row r="70" spans="1:12" x14ac:dyDescent="0.25">
      <c r="A70">
        <v>4</v>
      </c>
      <c r="B70">
        <v>3</v>
      </c>
      <c r="C70">
        <v>8.99</v>
      </c>
      <c r="E70" s="5"/>
      <c r="L70" t="str">
        <f t="shared" si="6"/>
        <v>8.99 4 3;</v>
      </c>
    </row>
    <row r="71" spans="1:12" x14ac:dyDescent="0.25">
      <c r="A71">
        <v>4</v>
      </c>
      <c r="B71">
        <v>2</v>
      </c>
      <c r="C71">
        <v>10</v>
      </c>
      <c r="E71" s="5"/>
      <c r="L71" t="str">
        <f t="shared" si="6"/>
        <v>10 4 2;</v>
      </c>
    </row>
    <row r="72" spans="1:12" x14ac:dyDescent="0.25">
      <c r="A72">
        <v>4</v>
      </c>
      <c r="B72">
        <v>5</v>
      </c>
      <c r="C72">
        <v>42.99</v>
      </c>
      <c r="E72" s="5"/>
      <c r="L72" t="str">
        <f t="shared" si="6"/>
        <v>42.99 4 5;</v>
      </c>
    </row>
    <row r="73" spans="1:12" x14ac:dyDescent="0.25">
      <c r="A73">
        <v>5</v>
      </c>
      <c r="B73">
        <v>6</v>
      </c>
      <c r="C73">
        <v>36.99</v>
      </c>
      <c r="E73" s="5"/>
      <c r="L73" t="str">
        <f t="shared" si="6"/>
        <v>36.99 5 6;</v>
      </c>
    </row>
    <row r="74" spans="1:12" x14ac:dyDescent="0.25">
      <c r="A74">
        <v>5</v>
      </c>
      <c r="B74">
        <v>7</v>
      </c>
      <c r="C74">
        <v>9.99</v>
      </c>
      <c r="E74" s="5"/>
      <c r="L74" t="str">
        <f t="shared" si="6"/>
        <v>9.99 5 7;</v>
      </c>
    </row>
    <row r="75" spans="1:12" x14ac:dyDescent="0.25">
      <c r="A75">
        <v>6</v>
      </c>
      <c r="B75">
        <v>6</v>
      </c>
      <c r="C75">
        <v>36.99</v>
      </c>
      <c r="E75" s="5"/>
      <c r="L75" t="str">
        <f t="shared" si="6"/>
        <v>36.99 6 6;</v>
      </c>
    </row>
    <row r="76" spans="1:12" x14ac:dyDescent="0.25">
      <c r="A76">
        <v>7</v>
      </c>
      <c r="B76">
        <v>6</v>
      </c>
      <c r="C76">
        <v>36.99</v>
      </c>
      <c r="E76" s="5"/>
      <c r="L76" t="str">
        <f t="shared" si="6"/>
        <v>36.99 7 6;</v>
      </c>
    </row>
    <row r="77" spans="1:12" x14ac:dyDescent="0.25">
      <c r="A77">
        <v>7</v>
      </c>
      <c r="B77">
        <v>6</v>
      </c>
      <c r="C77">
        <v>36.99</v>
      </c>
      <c r="E77" s="5"/>
      <c r="L77" t="str">
        <f t="shared" si="6"/>
        <v>36.99 7 6;</v>
      </c>
    </row>
    <row r="79" spans="1:12" x14ac:dyDescent="0.25">
      <c r="A79" t="s">
        <v>90</v>
      </c>
      <c r="D79" t="s">
        <v>93</v>
      </c>
    </row>
    <row r="80" spans="1:12" x14ac:dyDescent="0.25">
      <c r="A80" t="s">
        <v>91</v>
      </c>
      <c r="B80" t="s">
        <v>92</v>
      </c>
    </row>
    <row r="81" spans="1:2" x14ac:dyDescent="0.25">
      <c r="A81">
        <v>1</v>
      </c>
      <c r="B81">
        <v>2</v>
      </c>
    </row>
    <row r="82" spans="1:2" x14ac:dyDescent="0.25">
      <c r="A82">
        <v>2</v>
      </c>
      <c r="B82">
        <v>25</v>
      </c>
    </row>
    <row r="83" spans="1:2" x14ac:dyDescent="0.25">
      <c r="A83">
        <v>3</v>
      </c>
      <c r="B83">
        <v>15</v>
      </c>
    </row>
    <row r="84" spans="1:2" x14ac:dyDescent="0.25">
      <c r="A84">
        <v>4</v>
      </c>
      <c r="B84">
        <v>8</v>
      </c>
    </row>
  </sheetData>
  <hyperlinks>
    <hyperlink ref="I3" r:id="rId1" xr:uid="{01A6527D-2F6D-4EEC-A869-053B5B703B66}"/>
    <hyperlink ref="I4" r:id="rId2" xr:uid="{D1A072F2-9E12-48D8-967A-B23958751D9C}"/>
    <hyperlink ref="I5" r:id="rId3" xr:uid="{77C520B7-AF2D-4540-9AE5-6BE7044D7D82}"/>
    <hyperlink ref="I6" r:id="rId4" xr:uid="{E002AEC4-1093-4902-9247-FA3C36555020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Mosher</dc:creator>
  <cp:lastModifiedBy>Scott Mosher</cp:lastModifiedBy>
  <dcterms:created xsi:type="dcterms:W3CDTF">2020-05-14T16:52:04Z</dcterms:created>
  <dcterms:modified xsi:type="dcterms:W3CDTF">2020-05-16T15:08:39Z</dcterms:modified>
</cp:coreProperties>
</file>