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970"/>
  </bookViews>
  <sheets>
    <sheet name="practice-quiz-salesforecast-top" sheetId="1" r:id="rId1"/>
  </sheets>
  <calcPr calcId="144525"/>
</workbook>
</file>

<file path=xl/sharedStrings.xml><?xml version="1.0" encoding="utf-8"?>
<sst xmlns="http://schemas.openxmlformats.org/spreadsheetml/2006/main" count="24" uniqueCount="17">
  <si>
    <t>Key Seller Assumptions &amp; KPIs</t>
  </si>
  <si>
    <t># Opportunities Closed by Sales Person (Annually)</t>
  </si>
  <si>
    <t>Avg PPU/mo</t>
  </si>
  <si>
    <t>Avg Units per Oppty</t>
  </si>
  <si>
    <t>Avg Contract Months/Oppty</t>
  </si>
  <si>
    <t>Avg Opportunity Size (Booking)</t>
  </si>
  <si>
    <t>Sales Hiring Schedule</t>
  </si>
  <si>
    <t>Sales Employee</t>
  </si>
  <si>
    <t>Projected Hire Date</t>
  </si>
  <si>
    <t>Sales Person 1</t>
  </si>
  <si>
    <t>Sales Person 2</t>
  </si>
  <si>
    <t>Sales Person 3</t>
  </si>
  <si>
    <t>Seller Ramp Assumption</t>
  </si>
  <si>
    <t>Sales Productivity Schedule</t>
  </si>
  <si>
    <t>Projected Ramp Date</t>
  </si>
  <si>
    <t>Projected Bookings per Sales Person</t>
  </si>
  <si>
    <t>Total Bookings</t>
  </si>
</sst>
</file>

<file path=xl/styles.xml><?xml version="1.0" encoding="utf-8"?>
<styleSheet xmlns="http://schemas.openxmlformats.org/spreadsheetml/2006/main">
  <numFmts count="6">
    <numFmt numFmtId="176" formatCode="&quot;$&quot;#,##0"/>
    <numFmt numFmtId="177" formatCode="_ * #,##0_ ;_ * \-#,##0_ ;_ * &quot;-&quot;_ ;_ @_ "/>
    <numFmt numFmtId="6" formatCode="&quot;$&quot;#,##0_);[Red]\(&quot;$&quot;#,##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0"/>
      <color rgb="FF000000"/>
      <name val="Arial"/>
      <charset val="134"/>
    </font>
    <font>
      <sz val="10"/>
      <color rgb="FFFF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3" borderId="3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6" fontId="0" fillId="0" borderId="0" xfId="0" applyNumberFormat="1">
      <alignment vertical="center"/>
    </xf>
    <xf numFmtId="176" fontId="1" fillId="2" borderId="0" xfId="0" applyNumberFormat="1" applyFont="1" applyFill="1" applyAlignment="1">
      <alignment horizontal="center" wrapText="1"/>
    </xf>
    <xf numFmtId="58" fontId="2" fillId="0" borderId="0" xfId="0" applyNumberFormat="1" applyFont="1" applyFill="1" applyAlignment="1">
      <alignment horizontal="left"/>
    </xf>
    <xf numFmtId="58" fontId="3" fillId="0" borderId="0" xfId="0" applyNumberFormat="1" applyFont="1" applyFill="1" applyAlignment="1">
      <alignment horizontal="right"/>
    </xf>
    <xf numFmtId="58" fontId="2" fillId="3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right" wrapText="1"/>
    </xf>
    <xf numFmtId="58" fontId="2" fillId="0" borderId="0" xfId="0" applyNumberFormat="1" applyFont="1" applyFill="1" applyAlignment="1">
      <alignment horizontal="center" wrapText="1"/>
    </xf>
    <xf numFmtId="176" fontId="4" fillId="0" borderId="0" xfId="0" applyNumberFormat="1" applyFont="1" applyFill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abSelected="1" topLeftCell="A7" workbookViewId="0">
      <selection activeCell="C29" sqref="C29:H31"/>
    </sheetView>
  </sheetViews>
  <sheetFormatPr defaultColWidth="10.2857142857143" defaultRowHeight="15" outlineLevelCol="7"/>
  <cols>
    <col min="1" max="1" width="29" style="1" customWidth="1"/>
    <col min="2" max="2" width="28.4285714285714" customWidth="1"/>
    <col min="3" max="3" width="44" customWidth="1"/>
  </cols>
  <sheetData>
    <row r="1" spans="1:1">
      <c r="A1" s="1" t="s">
        <v>0</v>
      </c>
    </row>
    <row r="3" ht="30" spans="1:2">
      <c r="A3" s="1" t="s">
        <v>1</v>
      </c>
      <c r="B3">
        <v>53</v>
      </c>
    </row>
    <row r="4" spans="1:2">
      <c r="A4" s="1" t="s">
        <v>2</v>
      </c>
      <c r="B4" s="2">
        <v>250</v>
      </c>
    </row>
    <row r="5" spans="1:2">
      <c r="A5" s="1" t="s">
        <v>3</v>
      </c>
      <c r="B5">
        <v>56</v>
      </c>
    </row>
    <row r="6" spans="1:2">
      <c r="A6" s="1" t="s">
        <v>4</v>
      </c>
      <c r="B6">
        <v>24</v>
      </c>
    </row>
    <row r="7" spans="1:2">
      <c r="A7" s="1" t="s">
        <v>5</v>
      </c>
      <c r="B7" s="3">
        <f>B4*B5*B6</f>
        <v>336000</v>
      </c>
    </row>
    <row r="10" spans="1:1">
      <c r="A10" s="1" t="s">
        <v>6</v>
      </c>
    </row>
    <row r="12" spans="1:6">
      <c r="A12" s="1" t="s">
        <v>7</v>
      </c>
      <c r="B12" t="s">
        <v>8</v>
      </c>
      <c r="C12" s="4">
        <f ca="1">EOMONTH(TODAY(),0)</f>
        <v>44196</v>
      </c>
      <c r="D12" s="5">
        <f ca="1">EOMONTH(TODAY(),1)</f>
        <v>44227</v>
      </c>
      <c r="E12" s="5">
        <f ca="1">EOMONTH(TODAY(),2)</f>
        <v>44255</v>
      </c>
      <c r="F12" s="5">
        <f ca="1">EOMONTH(TODAY(),3)</f>
        <v>44286</v>
      </c>
    </row>
    <row r="13" spans="1:6">
      <c r="A13" s="1" t="s">
        <v>9</v>
      </c>
      <c r="B13" s="6">
        <f ca="1">TODAY()+30</f>
        <v>44197</v>
      </c>
      <c r="C13" s="7">
        <f ca="1">IF($B13&lt;=C$13,1,0)</f>
        <v>0</v>
      </c>
      <c r="D13" s="7">
        <f ca="1" t="shared" ref="D13:D15" si="0">IF($B13&lt;=D$13,1,0)</f>
        <v>1</v>
      </c>
      <c r="E13" s="7">
        <f ca="1" t="shared" ref="E13:E15" si="1">IF($B13&lt;=E$13,1,0)</f>
        <v>1</v>
      </c>
      <c r="F13" s="7">
        <f ca="1" t="shared" ref="F13:F15" si="2">IF($B13&lt;=F$13,1,0)</f>
        <v>1</v>
      </c>
    </row>
    <row r="14" spans="1:6">
      <c r="A14" s="1" t="s">
        <v>10</v>
      </c>
      <c r="B14" s="6">
        <f ca="1">TODAY()+60</f>
        <v>44227</v>
      </c>
      <c r="C14" s="7">
        <f ca="1">IF($B14&lt;=C$14,1,0)</f>
        <v>0</v>
      </c>
      <c r="D14" s="7">
        <f ca="1" t="shared" si="0"/>
        <v>1</v>
      </c>
      <c r="E14" s="7">
        <f ca="1" t="shared" si="1"/>
        <v>1</v>
      </c>
      <c r="F14" s="7">
        <f ca="1" t="shared" si="2"/>
        <v>1</v>
      </c>
    </row>
    <row r="15" spans="1:6">
      <c r="A15" s="1" t="s">
        <v>11</v>
      </c>
      <c r="B15" s="6">
        <f ca="1">TODAY()+90</f>
        <v>44257</v>
      </c>
      <c r="C15" s="7">
        <f ca="1">IF($B15&lt;=C$13,1,0)</f>
        <v>0</v>
      </c>
      <c r="D15" s="7">
        <f ca="1" t="shared" si="0"/>
        <v>0</v>
      </c>
      <c r="E15" s="7">
        <f ca="1" t="shared" si="1"/>
        <v>0</v>
      </c>
      <c r="F15" s="7">
        <f ca="1" t="shared" si="2"/>
        <v>1</v>
      </c>
    </row>
    <row r="17" spans="2:2">
      <c r="B17" t="s">
        <v>12</v>
      </c>
    </row>
    <row r="18" spans="2:2">
      <c r="B18">
        <v>4</v>
      </c>
    </row>
    <row r="20" spans="1:1">
      <c r="A20" s="1" t="s">
        <v>13</v>
      </c>
    </row>
    <row r="21" spans="2:8">
      <c r="B21" t="s">
        <v>14</v>
      </c>
      <c r="C21" s="4">
        <f ca="1">EOMONTH(TODAY(),0)</f>
        <v>44196</v>
      </c>
      <c r="D21" s="5">
        <f ca="1">EOMONTH(TODAY(),1)</f>
        <v>44227</v>
      </c>
      <c r="E21" s="5">
        <f ca="1">EOMONTH(TODAY(),2)</f>
        <v>44255</v>
      </c>
      <c r="F21" s="5">
        <f ca="1">EOMONTH(TODAY(),3)</f>
        <v>44286</v>
      </c>
      <c r="G21" s="5">
        <f ca="1">EOMONTH(TODAY(),4)</f>
        <v>44316</v>
      </c>
      <c r="H21" s="5">
        <f ca="1">EOMONTH(TODAY(),5)</f>
        <v>44347</v>
      </c>
    </row>
    <row r="22" spans="1:8">
      <c r="A22" s="1" t="s">
        <v>9</v>
      </c>
      <c r="B22" s="8">
        <f ca="1" t="shared" ref="B22:B24" si="3">EOMONTH(B13,$B$19)</f>
        <v>44227</v>
      </c>
      <c r="C22" s="7">
        <f ca="1" t="shared" ref="C22:C24" si="4">IF($B22&lt;=C$22,1,0)</f>
        <v>0</v>
      </c>
      <c r="D22" s="7">
        <f ca="1" t="shared" ref="D22:D24" si="5">IF($B22&lt;=D$22,1,0)</f>
        <v>0</v>
      </c>
      <c r="E22" s="7">
        <f ca="1" t="shared" ref="E22:E24" si="6">IF($B22&lt;=E$22,1,0)</f>
        <v>0</v>
      </c>
      <c r="F22" s="7">
        <f ca="1" t="shared" ref="F22:F24" si="7">IF($B22&lt;=F$22,1,0)</f>
        <v>0</v>
      </c>
      <c r="G22" s="7">
        <f ca="1" t="shared" ref="G22:G24" si="8">IF($B22&lt;=G$22,1,0)</f>
        <v>0</v>
      </c>
      <c r="H22" s="7">
        <f ca="1" t="shared" ref="H22:H24" si="9">IF($B22&lt;=H$22,1,0)</f>
        <v>1</v>
      </c>
    </row>
    <row r="23" spans="1:8">
      <c r="A23" s="1" t="s">
        <v>10</v>
      </c>
      <c r="B23" s="8">
        <f ca="1" t="shared" si="3"/>
        <v>44227</v>
      </c>
      <c r="C23" s="7">
        <f ca="1" t="shared" si="4"/>
        <v>0</v>
      </c>
      <c r="D23" s="7">
        <f ca="1" t="shared" si="5"/>
        <v>0</v>
      </c>
      <c r="E23" s="7">
        <f ca="1" t="shared" si="6"/>
        <v>0</v>
      </c>
      <c r="F23" s="7">
        <f ca="1" t="shared" si="7"/>
        <v>0</v>
      </c>
      <c r="G23" s="7">
        <f ca="1" t="shared" si="8"/>
        <v>0</v>
      </c>
      <c r="H23" s="7">
        <f ca="1" t="shared" si="9"/>
        <v>1</v>
      </c>
    </row>
    <row r="24" spans="1:8">
      <c r="A24" s="1" t="s">
        <v>11</v>
      </c>
      <c r="B24" s="8">
        <f ca="1" t="shared" si="3"/>
        <v>44286</v>
      </c>
      <c r="C24" s="7">
        <f ca="1" t="shared" si="4"/>
        <v>0</v>
      </c>
      <c r="D24" s="7">
        <f ca="1" t="shared" si="5"/>
        <v>0</v>
      </c>
      <c r="E24" s="7">
        <f ca="1" t="shared" si="6"/>
        <v>0</v>
      </c>
      <c r="F24" s="7">
        <f ca="1" t="shared" si="7"/>
        <v>0</v>
      </c>
      <c r="G24" s="7">
        <f ca="1" t="shared" si="8"/>
        <v>0</v>
      </c>
      <c r="H24" s="7">
        <f ca="1" t="shared" si="9"/>
        <v>0</v>
      </c>
    </row>
    <row r="27" ht="30" spans="1:8">
      <c r="A27" s="1" t="s">
        <v>15</v>
      </c>
      <c r="C27" s="4">
        <f ca="1">EOMONTH(TODAY(),0)</f>
        <v>44196</v>
      </c>
      <c r="D27" s="5">
        <f ca="1">EOMONTH(TODAY(),1)</f>
        <v>44227</v>
      </c>
      <c r="E27" s="5">
        <f ca="1">EOMONTH(TODAY(),2)</f>
        <v>44255</v>
      </c>
      <c r="F27" s="5">
        <f ca="1">EOMONTH(TODAY(),3)</f>
        <v>44286</v>
      </c>
      <c r="G27" s="5">
        <f ca="1">EOMONTH(TODAY(),4)</f>
        <v>44316</v>
      </c>
      <c r="H27" s="5">
        <f ca="1">EOMONTH(TODAY(),5)</f>
        <v>44347</v>
      </c>
    </row>
    <row r="28" spans="3:8">
      <c r="C28" s="5"/>
      <c r="D28" s="5"/>
      <c r="E28" s="5"/>
      <c r="F28" s="5"/>
      <c r="G28" s="5"/>
      <c r="H28" s="5"/>
    </row>
    <row r="29" spans="1:8">
      <c r="A29" s="1" t="s">
        <v>9</v>
      </c>
      <c r="C29" s="9">
        <f ca="1">C22*$B$8*($B$4/12)</f>
        <v>0</v>
      </c>
      <c r="D29" s="9">
        <f ca="1">D22*$B$8*($B$4/12)</f>
        <v>0</v>
      </c>
      <c r="E29" s="9">
        <f ca="1">E22*$B$8*($B$4/12)</f>
        <v>0</v>
      </c>
      <c r="F29" s="9">
        <f ca="1">F22*$B$8*($B$4/12)</f>
        <v>0</v>
      </c>
      <c r="G29" s="9">
        <f ca="1">G22*$B$8*($B$4/12)</f>
        <v>0</v>
      </c>
      <c r="H29" s="9">
        <f ca="1">H22*$B$8*($B$4/12)</f>
        <v>1484000</v>
      </c>
    </row>
    <row r="30" spans="1:8">
      <c r="A30" s="1" t="s">
        <v>10</v>
      </c>
      <c r="C30" s="9"/>
      <c r="D30" s="9"/>
      <c r="E30" s="9"/>
      <c r="F30" s="9"/>
      <c r="G30" s="9"/>
      <c r="H30" s="9">
        <f ca="1">H23*$B$8*($B$4/12)</f>
        <v>1484000</v>
      </c>
    </row>
    <row r="31" spans="1:8">
      <c r="A31" s="1" t="s">
        <v>11</v>
      </c>
      <c r="C31" s="9"/>
      <c r="D31" s="9"/>
      <c r="E31" s="9"/>
      <c r="F31" s="9"/>
      <c r="G31" s="9"/>
      <c r="H31" s="9">
        <f ca="1">H24*$B$8*($B$4/12)</f>
        <v>0</v>
      </c>
    </row>
    <row r="32" spans="1:1">
      <c r="A32" s="1" t="s">
        <v>16</v>
      </c>
    </row>
    <row r="33" spans="1:1">
      <c r="A33" s="1" t="s">
        <v>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practice-quiz-salesforecast-top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?لخميس تشرين الثاني 26 2020</cp:lastModifiedBy>
  <dcterms:created xsi:type="dcterms:W3CDTF">2020-12-01T22:06:00Z</dcterms:created>
  <dcterms:modified xsi:type="dcterms:W3CDTF">2020-12-02T08:22:04Z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